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er\Documents\UToronto\Modules\Module_1\Projects\Analysis_Projects\Crowdfunding_Analysis\"/>
    </mc:Choice>
  </mc:AlternateContent>
  <xr:revisionPtr revIDLastSave="0" documentId="13_ncr:1_{6C911473-0AE5-4741-AF54-03DE8E64D37F}" xr6:coauthVersionLast="47" xr6:coauthVersionMax="47" xr10:uidLastSave="{00000000-0000-0000-0000-000000000000}"/>
  <bookViews>
    <workbookView xWindow="-23148" yWindow="-108" windowWidth="23256" windowHeight="12576" firstSheet="9" activeTab="10" xr2:uid="{00000000-000D-0000-FFFF-FFFF00000000}"/>
  </bookViews>
  <sheets>
    <sheet name="Kickstarters" sheetId="1" r:id="rId1"/>
    <sheet name="Percentage Funded" sheetId="15" r:id="rId2"/>
    <sheet name="Sheet1" sheetId="13" r:id="rId3"/>
    <sheet name="Failed US Kickstarters" sheetId="11" r:id="rId4"/>
    <sheet name="Descriptive Statistics" sheetId="12" r:id="rId5"/>
    <sheet name="Successful US Kickstarters" sheetId="10" r:id="rId6"/>
    <sheet name="Edinburgh Research" sheetId="9" r:id="rId7"/>
    <sheet name="Category Statistics" sheetId="3" r:id="rId8"/>
    <sheet name="Subcategory Statistics" sheetId="4" r:id="rId9"/>
    <sheet name="Outcomes Based on Launch Date" sheetId="6" r:id="rId10"/>
    <sheet name="Theater Outcomes by Launch Date" sheetId="7" r:id="rId11"/>
    <sheet name="Outcomes Based on Goals" sheetId="8" r:id="rId12"/>
  </sheets>
  <definedNames>
    <definedName name="_xlnm._FilterDatabase" localSheetId="0" hidden="1">Kickstarters!$A$1:$U$4115</definedName>
    <definedName name="_xlnm._FilterDatabase" localSheetId="2" hidden="1">Sheet1!$A$1:$F$4115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2" l="1"/>
  <c r="C5" i="12"/>
  <c r="C3" i="12"/>
  <c r="C2" i="12"/>
  <c r="B6" i="12"/>
  <c r="B5" i="12"/>
  <c r="B3" i="12"/>
  <c r="B2" i="12"/>
  <c r="T251" i="11"/>
  <c r="S251" i="11"/>
  <c r="U251" i="11" s="1"/>
  <c r="P251" i="11"/>
  <c r="O251" i="11"/>
  <c r="T250" i="11"/>
  <c r="S250" i="11"/>
  <c r="U250" i="11" s="1"/>
  <c r="P250" i="11"/>
  <c r="O250" i="11"/>
  <c r="T249" i="11"/>
  <c r="S249" i="11"/>
  <c r="U249" i="11" s="1"/>
  <c r="P249" i="11"/>
  <c r="O249" i="11"/>
  <c r="U248" i="11"/>
  <c r="T248" i="11"/>
  <c r="S248" i="11"/>
  <c r="P248" i="11"/>
  <c r="O248" i="11"/>
  <c r="U247" i="11"/>
  <c r="T247" i="11"/>
  <c r="S247" i="11"/>
  <c r="P247" i="11"/>
  <c r="O247" i="11"/>
  <c r="U246" i="11"/>
  <c r="T246" i="11"/>
  <c r="S246" i="11"/>
  <c r="P246" i="11"/>
  <c r="O246" i="11"/>
  <c r="T245" i="11"/>
  <c r="S245" i="11"/>
  <c r="U245" i="11" s="1"/>
  <c r="P245" i="11"/>
  <c r="O245" i="11"/>
  <c r="T244" i="11"/>
  <c r="S244" i="11"/>
  <c r="U244" i="11" s="1"/>
  <c r="P244" i="11"/>
  <c r="O244" i="11"/>
  <c r="U243" i="11"/>
  <c r="T243" i="11"/>
  <c r="S243" i="11"/>
  <c r="P243" i="11"/>
  <c r="O243" i="11"/>
  <c r="T242" i="11"/>
  <c r="S242" i="11"/>
  <c r="U242" i="11" s="1"/>
  <c r="P242" i="11"/>
  <c r="O242" i="11"/>
  <c r="T241" i="11"/>
  <c r="S241" i="11"/>
  <c r="U241" i="11" s="1"/>
  <c r="P241" i="11"/>
  <c r="O241" i="11"/>
  <c r="U240" i="11"/>
  <c r="T240" i="11"/>
  <c r="S240" i="11"/>
  <c r="P240" i="11"/>
  <c r="O240" i="11"/>
  <c r="U239" i="11"/>
  <c r="T239" i="11"/>
  <c r="S239" i="11"/>
  <c r="P239" i="11"/>
  <c r="O239" i="11"/>
  <c r="U238" i="11"/>
  <c r="T238" i="11"/>
  <c r="S238" i="11"/>
  <c r="P238" i="11"/>
  <c r="O238" i="11"/>
  <c r="T237" i="11"/>
  <c r="S237" i="11"/>
  <c r="U237" i="11" s="1"/>
  <c r="P237" i="11"/>
  <c r="O237" i="11"/>
  <c r="T236" i="11"/>
  <c r="S236" i="11"/>
  <c r="U236" i="11" s="1"/>
  <c r="P236" i="11"/>
  <c r="O236" i="11"/>
  <c r="U235" i="11"/>
  <c r="T235" i="11"/>
  <c r="S235" i="11"/>
  <c r="P235" i="11"/>
  <c r="O235" i="11"/>
  <c r="T234" i="11"/>
  <c r="S234" i="11"/>
  <c r="U234" i="11" s="1"/>
  <c r="P234" i="11"/>
  <c r="O234" i="11"/>
  <c r="T233" i="11"/>
  <c r="S233" i="11"/>
  <c r="U233" i="11" s="1"/>
  <c r="P233" i="11"/>
  <c r="O233" i="11"/>
  <c r="U232" i="11"/>
  <c r="T232" i="11"/>
  <c r="S232" i="11"/>
  <c r="P232" i="11"/>
  <c r="O232" i="11"/>
  <c r="U231" i="11"/>
  <c r="T231" i="11"/>
  <c r="S231" i="11"/>
  <c r="P231" i="11"/>
  <c r="O231" i="11"/>
  <c r="U230" i="11"/>
  <c r="T230" i="11"/>
  <c r="S230" i="11"/>
  <c r="P230" i="11"/>
  <c r="O230" i="11"/>
  <c r="T229" i="11"/>
  <c r="S229" i="11"/>
  <c r="U229" i="11" s="1"/>
  <c r="P229" i="11"/>
  <c r="O229" i="11"/>
  <c r="T228" i="11"/>
  <c r="S228" i="11"/>
  <c r="U228" i="11" s="1"/>
  <c r="P228" i="11"/>
  <c r="O228" i="11"/>
  <c r="U227" i="11"/>
  <c r="T227" i="11"/>
  <c r="S227" i="11"/>
  <c r="P227" i="11"/>
  <c r="O227" i="11"/>
  <c r="T226" i="11"/>
  <c r="S226" i="11"/>
  <c r="U226" i="11" s="1"/>
  <c r="P226" i="11"/>
  <c r="O226" i="11"/>
  <c r="T225" i="11"/>
  <c r="S225" i="11"/>
  <c r="U225" i="11" s="1"/>
  <c r="P225" i="11"/>
  <c r="O225" i="11"/>
  <c r="U224" i="11"/>
  <c r="T224" i="11"/>
  <c r="S224" i="11"/>
  <c r="P224" i="11"/>
  <c r="O224" i="11"/>
  <c r="U223" i="11"/>
  <c r="T223" i="11"/>
  <c r="S223" i="11"/>
  <c r="P223" i="11"/>
  <c r="O223" i="11"/>
  <c r="U222" i="11"/>
  <c r="T222" i="11"/>
  <c r="S222" i="11"/>
  <c r="P222" i="11"/>
  <c r="O222" i="11"/>
  <c r="T221" i="11"/>
  <c r="S221" i="11"/>
  <c r="U221" i="11" s="1"/>
  <c r="P221" i="11"/>
  <c r="O221" i="11"/>
  <c r="T220" i="11"/>
  <c r="S220" i="11"/>
  <c r="U220" i="11" s="1"/>
  <c r="P220" i="11"/>
  <c r="O220" i="11"/>
  <c r="U219" i="11"/>
  <c r="T219" i="11"/>
  <c r="S219" i="11"/>
  <c r="P219" i="11"/>
  <c r="O219" i="11"/>
  <c r="T218" i="11"/>
  <c r="S218" i="11"/>
  <c r="U218" i="11" s="1"/>
  <c r="P218" i="11"/>
  <c r="O218" i="11"/>
  <c r="T217" i="11"/>
  <c r="S217" i="11"/>
  <c r="U217" i="11" s="1"/>
  <c r="P217" i="11"/>
  <c r="O217" i="11"/>
  <c r="U216" i="11"/>
  <c r="T216" i="11"/>
  <c r="S216" i="11"/>
  <c r="P216" i="11"/>
  <c r="O216" i="11"/>
  <c r="U215" i="11"/>
  <c r="T215" i="11"/>
  <c r="S215" i="11"/>
  <c r="P215" i="11"/>
  <c r="O215" i="11"/>
  <c r="U214" i="11"/>
  <c r="T214" i="11"/>
  <c r="S214" i="11"/>
  <c r="P214" i="11"/>
  <c r="O214" i="11"/>
  <c r="T213" i="11"/>
  <c r="S213" i="11"/>
  <c r="U213" i="11" s="1"/>
  <c r="P213" i="11"/>
  <c r="O213" i="11"/>
  <c r="T212" i="11"/>
  <c r="S212" i="11"/>
  <c r="U212" i="11" s="1"/>
  <c r="P212" i="11"/>
  <c r="O212" i="11"/>
  <c r="U211" i="11"/>
  <c r="T211" i="11"/>
  <c r="S211" i="11"/>
  <c r="P211" i="11"/>
  <c r="O211" i="11"/>
  <c r="T210" i="11"/>
  <c r="S210" i="11"/>
  <c r="U210" i="11" s="1"/>
  <c r="P210" i="11"/>
  <c r="O210" i="11"/>
  <c r="T209" i="11"/>
  <c r="S209" i="11"/>
  <c r="U209" i="11" s="1"/>
  <c r="P209" i="11"/>
  <c r="O209" i="11"/>
  <c r="U208" i="11"/>
  <c r="T208" i="11"/>
  <c r="S208" i="11"/>
  <c r="P208" i="11"/>
  <c r="O208" i="11"/>
  <c r="U207" i="11"/>
  <c r="T207" i="11"/>
  <c r="S207" i="11"/>
  <c r="P207" i="11"/>
  <c r="O207" i="11"/>
  <c r="U206" i="11"/>
  <c r="T206" i="11"/>
  <c r="S206" i="11"/>
  <c r="P206" i="11"/>
  <c r="O206" i="11"/>
  <c r="T205" i="11"/>
  <c r="S205" i="11"/>
  <c r="U205" i="11" s="1"/>
  <c r="P205" i="11"/>
  <c r="O205" i="11"/>
  <c r="T204" i="11"/>
  <c r="S204" i="11"/>
  <c r="U204" i="11" s="1"/>
  <c r="P204" i="11"/>
  <c r="O204" i="11"/>
  <c r="U203" i="11"/>
  <c r="T203" i="11"/>
  <c r="S203" i="11"/>
  <c r="P203" i="11"/>
  <c r="O203" i="11"/>
  <c r="T202" i="11"/>
  <c r="S202" i="11"/>
  <c r="U202" i="11" s="1"/>
  <c r="P202" i="11"/>
  <c r="O202" i="11"/>
  <c r="T201" i="11"/>
  <c r="S201" i="11"/>
  <c r="U201" i="11" s="1"/>
  <c r="P201" i="11"/>
  <c r="O201" i="11"/>
  <c r="U200" i="11"/>
  <c r="T200" i="11"/>
  <c r="S200" i="11"/>
  <c r="P200" i="11"/>
  <c r="O200" i="11"/>
  <c r="U199" i="11"/>
  <c r="T199" i="11"/>
  <c r="S199" i="11"/>
  <c r="P199" i="11"/>
  <c r="O199" i="11"/>
  <c r="U198" i="11"/>
  <c r="T198" i="11"/>
  <c r="S198" i="11"/>
  <c r="P198" i="11"/>
  <c r="O198" i="11"/>
  <c r="T197" i="11"/>
  <c r="S197" i="11"/>
  <c r="U197" i="11" s="1"/>
  <c r="P197" i="11"/>
  <c r="O197" i="11"/>
  <c r="T196" i="11"/>
  <c r="S196" i="11"/>
  <c r="U196" i="11" s="1"/>
  <c r="P196" i="11"/>
  <c r="O196" i="11"/>
  <c r="U195" i="11"/>
  <c r="T195" i="11"/>
  <c r="S195" i="11"/>
  <c r="P195" i="11"/>
  <c r="O195" i="11"/>
  <c r="T194" i="11"/>
  <c r="S194" i="11"/>
  <c r="U194" i="11" s="1"/>
  <c r="P194" i="11"/>
  <c r="O194" i="11"/>
  <c r="T193" i="11"/>
  <c r="S193" i="11"/>
  <c r="U193" i="11" s="1"/>
  <c r="P193" i="11"/>
  <c r="O193" i="11"/>
  <c r="U192" i="11"/>
  <c r="T192" i="11"/>
  <c r="S192" i="11"/>
  <c r="P192" i="11"/>
  <c r="O192" i="11"/>
  <c r="U191" i="11"/>
  <c r="T191" i="11"/>
  <c r="S191" i="11"/>
  <c r="P191" i="11"/>
  <c r="O191" i="11"/>
  <c r="U190" i="11"/>
  <c r="T190" i="11"/>
  <c r="S190" i="11"/>
  <c r="P190" i="11"/>
  <c r="O190" i="11"/>
  <c r="T189" i="11"/>
  <c r="S189" i="11"/>
  <c r="U189" i="11" s="1"/>
  <c r="P189" i="11"/>
  <c r="O189" i="11"/>
  <c r="T188" i="11"/>
  <c r="S188" i="11"/>
  <c r="U188" i="11" s="1"/>
  <c r="P188" i="11"/>
  <c r="O188" i="11"/>
  <c r="U187" i="11"/>
  <c r="T187" i="11"/>
  <c r="S187" i="11"/>
  <c r="P187" i="11"/>
  <c r="O187" i="11"/>
  <c r="T186" i="11"/>
  <c r="S186" i="11"/>
  <c r="U186" i="11" s="1"/>
  <c r="P186" i="11"/>
  <c r="O186" i="11"/>
  <c r="T185" i="11"/>
  <c r="S185" i="11"/>
  <c r="U185" i="11" s="1"/>
  <c r="P185" i="11"/>
  <c r="O185" i="11"/>
  <c r="U184" i="11"/>
  <c r="T184" i="11"/>
  <c r="S184" i="11"/>
  <c r="P184" i="11"/>
  <c r="O184" i="11"/>
  <c r="U183" i="11"/>
  <c r="T183" i="11"/>
  <c r="S183" i="11"/>
  <c r="P183" i="11"/>
  <c r="O183" i="11"/>
  <c r="U182" i="11"/>
  <c r="T182" i="11"/>
  <c r="S182" i="11"/>
  <c r="P182" i="11"/>
  <c r="O182" i="11"/>
  <c r="T181" i="11"/>
  <c r="S181" i="11"/>
  <c r="U181" i="11" s="1"/>
  <c r="P181" i="11"/>
  <c r="O181" i="11"/>
  <c r="T180" i="11"/>
  <c r="S180" i="11"/>
  <c r="U180" i="11" s="1"/>
  <c r="P180" i="11"/>
  <c r="O180" i="11"/>
  <c r="U179" i="11"/>
  <c r="T179" i="11"/>
  <c r="S179" i="11"/>
  <c r="P179" i="11"/>
  <c r="O179" i="11"/>
  <c r="T178" i="11"/>
  <c r="S178" i="11"/>
  <c r="U178" i="11" s="1"/>
  <c r="P178" i="11"/>
  <c r="O178" i="11"/>
  <c r="T177" i="11"/>
  <c r="S177" i="11"/>
  <c r="U177" i="11" s="1"/>
  <c r="P177" i="11"/>
  <c r="O177" i="11"/>
  <c r="U176" i="11"/>
  <c r="T176" i="11"/>
  <c r="S176" i="11"/>
  <c r="P176" i="11"/>
  <c r="O176" i="11"/>
  <c r="U175" i="11"/>
  <c r="T175" i="11"/>
  <c r="S175" i="11"/>
  <c r="P175" i="11"/>
  <c r="O175" i="11"/>
  <c r="U174" i="11"/>
  <c r="T174" i="11"/>
  <c r="S174" i="11"/>
  <c r="P174" i="11"/>
  <c r="O174" i="11"/>
  <c r="T173" i="11"/>
  <c r="S173" i="11"/>
  <c r="U173" i="11" s="1"/>
  <c r="P173" i="11"/>
  <c r="O173" i="11"/>
  <c r="T172" i="11"/>
  <c r="S172" i="11"/>
  <c r="U172" i="11" s="1"/>
  <c r="P172" i="11"/>
  <c r="O172" i="11"/>
  <c r="U171" i="11"/>
  <c r="T171" i="11"/>
  <c r="S171" i="11"/>
  <c r="P171" i="11"/>
  <c r="O171" i="11"/>
  <c r="T170" i="11"/>
  <c r="S170" i="11"/>
  <c r="U170" i="11" s="1"/>
  <c r="P170" i="11"/>
  <c r="O170" i="11"/>
  <c r="T169" i="11"/>
  <c r="S169" i="11"/>
  <c r="U169" i="11" s="1"/>
  <c r="P169" i="11"/>
  <c r="O169" i="11"/>
  <c r="U168" i="11"/>
  <c r="T168" i="11"/>
  <c r="S168" i="11"/>
  <c r="P168" i="11"/>
  <c r="O168" i="11"/>
  <c r="U167" i="11"/>
  <c r="T167" i="11"/>
  <c r="S167" i="11"/>
  <c r="P167" i="11"/>
  <c r="O167" i="11"/>
  <c r="U166" i="11"/>
  <c r="T166" i="11"/>
  <c r="S166" i="11"/>
  <c r="P166" i="11"/>
  <c r="O166" i="11"/>
  <c r="T165" i="11"/>
  <c r="S165" i="11"/>
  <c r="U165" i="11" s="1"/>
  <c r="P165" i="11"/>
  <c r="O165" i="11"/>
  <c r="T164" i="11"/>
  <c r="S164" i="11"/>
  <c r="U164" i="11" s="1"/>
  <c r="P164" i="11"/>
  <c r="O164" i="11"/>
  <c r="U163" i="11"/>
  <c r="T163" i="11"/>
  <c r="S163" i="11"/>
  <c r="P163" i="11"/>
  <c r="O163" i="11"/>
  <c r="T162" i="11"/>
  <c r="S162" i="11"/>
  <c r="U162" i="11" s="1"/>
  <c r="P162" i="11"/>
  <c r="O162" i="11"/>
  <c r="T161" i="11"/>
  <c r="S161" i="11"/>
  <c r="U161" i="11" s="1"/>
  <c r="P161" i="11"/>
  <c r="O161" i="11"/>
  <c r="U160" i="11"/>
  <c r="T160" i="11"/>
  <c r="S160" i="11"/>
  <c r="P160" i="11"/>
  <c r="O160" i="11"/>
  <c r="U159" i="11"/>
  <c r="T159" i="11"/>
  <c r="S159" i="11"/>
  <c r="P159" i="11"/>
  <c r="O159" i="11"/>
  <c r="U158" i="11"/>
  <c r="T158" i="11"/>
  <c r="S158" i="11"/>
  <c r="P158" i="11"/>
  <c r="O158" i="11"/>
  <c r="T157" i="11"/>
  <c r="S157" i="11"/>
  <c r="U157" i="11" s="1"/>
  <c r="P157" i="11"/>
  <c r="O157" i="11"/>
  <c r="T156" i="11"/>
  <c r="S156" i="11"/>
  <c r="U156" i="11" s="1"/>
  <c r="P156" i="11"/>
  <c r="O156" i="11"/>
  <c r="U155" i="11"/>
  <c r="T155" i="11"/>
  <c r="S155" i="11"/>
  <c r="P155" i="11"/>
  <c r="O155" i="11"/>
  <c r="T154" i="11"/>
  <c r="S154" i="11"/>
  <c r="U154" i="11" s="1"/>
  <c r="P154" i="11"/>
  <c r="O154" i="11"/>
  <c r="T153" i="11"/>
  <c r="S153" i="11"/>
  <c r="U153" i="11" s="1"/>
  <c r="P153" i="11"/>
  <c r="O153" i="11"/>
  <c r="U152" i="11"/>
  <c r="T152" i="11"/>
  <c r="S152" i="11"/>
  <c r="P152" i="11"/>
  <c r="O152" i="11"/>
  <c r="U151" i="11"/>
  <c r="T151" i="11"/>
  <c r="S151" i="11"/>
  <c r="P151" i="11"/>
  <c r="O151" i="11"/>
  <c r="U150" i="11"/>
  <c r="T150" i="11"/>
  <c r="S150" i="11"/>
  <c r="P150" i="11"/>
  <c r="O150" i="11"/>
  <c r="T149" i="11"/>
  <c r="S149" i="11"/>
  <c r="U149" i="11" s="1"/>
  <c r="P149" i="11"/>
  <c r="O149" i="11"/>
  <c r="T148" i="11"/>
  <c r="S148" i="11"/>
  <c r="U148" i="11" s="1"/>
  <c r="P148" i="11"/>
  <c r="O148" i="11"/>
  <c r="U147" i="11"/>
  <c r="T147" i="11"/>
  <c r="S147" i="11"/>
  <c r="P147" i="11"/>
  <c r="O147" i="11"/>
  <c r="T146" i="11"/>
  <c r="S146" i="11"/>
  <c r="U146" i="11" s="1"/>
  <c r="P146" i="11"/>
  <c r="O146" i="11"/>
  <c r="T145" i="11"/>
  <c r="S145" i="11"/>
  <c r="U145" i="11" s="1"/>
  <c r="P145" i="11"/>
  <c r="O145" i="11"/>
  <c r="U144" i="11"/>
  <c r="T144" i="11"/>
  <c r="S144" i="11"/>
  <c r="P144" i="11"/>
  <c r="O144" i="11"/>
  <c r="U143" i="11"/>
  <c r="T143" i="11"/>
  <c r="S143" i="11"/>
  <c r="P143" i="11"/>
  <c r="O143" i="11"/>
  <c r="U142" i="11"/>
  <c r="T142" i="11"/>
  <c r="S142" i="11"/>
  <c r="P142" i="11"/>
  <c r="O142" i="11"/>
  <c r="T141" i="11"/>
  <c r="S141" i="11"/>
  <c r="U141" i="11" s="1"/>
  <c r="P141" i="11"/>
  <c r="O141" i="11"/>
  <c r="T140" i="11"/>
  <c r="S140" i="11"/>
  <c r="U140" i="11" s="1"/>
  <c r="P140" i="11"/>
  <c r="O140" i="11"/>
  <c r="U139" i="11"/>
  <c r="T139" i="11"/>
  <c r="S139" i="11"/>
  <c r="P139" i="11"/>
  <c r="O139" i="11"/>
  <c r="T138" i="11"/>
  <c r="S138" i="11"/>
  <c r="U138" i="11" s="1"/>
  <c r="P138" i="11"/>
  <c r="O138" i="11"/>
  <c r="T137" i="11"/>
  <c r="S137" i="11"/>
  <c r="U137" i="11" s="1"/>
  <c r="P137" i="11"/>
  <c r="O137" i="11"/>
  <c r="U136" i="11"/>
  <c r="T136" i="11"/>
  <c r="S136" i="11"/>
  <c r="P136" i="11"/>
  <c r="O136" i="11"/>
  <c r="U135" i="11"/>
  <c r="T135" i="11"/>
  <c r="S135" i="11"/>
  <c r="P135" i="11"/>
  <c r="O135" i="11"/>
  <c r="U134" i="11"/>
  <c r="T134" i="11"/>
  <c r="S134" i="11"/>
  <c r="P134" i="11"/>
  <c r="O134" i="11"/>
  <c r="T133" i="11"/>
  <c r="S133" i="11"/>
  <c r="U133" i="11" s="1"/>
  <c r="P133" i="11"/>
  <c r="O133" i="11"/>
  <c r="T132" i="11"/>
  <c r="S132" i="11"/>
  <c r="U132" i="11" s="1"/>
  <c r="P132" i="11"/>
  <c r="O132" i="11"/>
  <c r="U131" i="11"/>
  <c r="T131" i="11"/>
  <c r="S131" i="11"/>
  <c r="P131" i="11"/>
  <c r="O131" i="11"/>
  <c r="T130" i="11"/>
  <c r="S130" i="11"/>
  <c r="U130" i="11" s="1"/>
  <c r="P130" i="11"/>
  <c r="O130" i="11"/>
  <c r="T129" i="11"/>
  <c r="S129" i="11"/>
  <c r="U129" i="11" s="1"/>
  <c r="P129" i="11"/>
  <c r="O129" i="11"/>
  <c r="U128" i="11"/>
  <c r="T128" i="11"/>
  <c r="S128" i="11"/>
  <c r="P128" i="11"/>
  <c r="O128" i="11"/>
  <c r="U127" i="11"/>
  <c r="T127" i="11"/>
  <c r="S127" i="11"/>
  <c r="P127" i="11"/>
  <c r="O127" i="11"/>
  <c r="U126" i="11"/>
  <c r="T126" i="11"/>
  <c r="S126" i="11"/>
  <c r="P126" i="11"/>
  <c r="O126" i="11"/>
  <c r="T125" i="11"/>
  <c r="S125" i="11"/>
  <c r="U125" i="11" s="1"/>
  <c r="P125" i="11"/>
  <c r="O125" i="11"/>
  <c r="T124" i="11"/>
  <c r="S124" i="11"/>
  <c r="U124" i="11" s="1"/>
  <c r="P124" i="11"/>
  <c r="O124" i="11"/>
  <c r="U123" i="11"/>
  <c r="T123" i="11"/>
  <c r="S123" i="11"/>
  <c r="P123" i="11"/>
  <c r="O123" i="11"/>
  <c r="T122" i="11"/>
  <c r="S122" i="11"/>
  <c r="U122" i="11" s="1"/>
  <c r="P122" i="11"/>
  <c r="O122" i="11"/>
  <c r="T121" i="11"/>
  <c r="S121" i="11"/>
  <c r="U121" i="11" s="1"/>
  <c r="P121" i="11"/>
  <c r="O121" i="11"/>
  <c r="U120" i="11"/>
  <c r="T120" i="11"/>
  <c r="S120" i="11"/>
  <c r="P120" i="11"/>
  <c r="O120" i="11"/>
  <c r="U119" i="11"/>
  <c r="T119" i="11"/>
  <c r="S119" i="11"/>
  <c r="P119" i="11"/>
  <c r="O119" i="11"/>
  <c r="U118" i="11"/>
  <c r="T118" i="11"/>
  <c r="S118" i="11"/>
  <c r="P118" i="11"/>
  <c r="O118" i="11"/>
  <c r="T117" i="11"/>
  <c r="S117" i="11"/>
  <c r="U117" i="11" s="1"/>
  <c r="P117" i="11"/>
  <c r="O117" i="11"/>
  <c r="T116" i="11"/>
  <c r="S116" i="11"/>
  <c r="U116" i="11" s="1"/>
  <c r="P116" i="11"/>
  <c r="O116" i="11"/>
  <c r="U115" i="11"/>
  <c r="T115" i="11"/>
  <c r="S115" i="11"/>
  <c r="P115" i="11"/>
  <c r="O115" i="11"/>
  <c r="T114" i="11"/>
  <c r="S114" i="11"/>
  <c r="U114" i="11" s="1"/>
  <c r="P114" i="11"/>
  <c r="O114" i="11"/>
  <c r="T113" i="11"/>
  <c r="S113" i="11"/>
  <c r="U113" i="11" s="1"/>
  <c r="P113" i="11"/>
  <c r="O113" i="11"/>
  <c r="U112" i="11"/>
  <c r="T112" i="11"/>
  <c r="S112" i="11"/>
  <c r="P112" i="11"/>
  <c r="O112" i="11"/>
  <c r="U111" i="11"/>
  <c r="T111" i="11"/>
  <c r="S111" i="11"/>
  <c r="P111" i="11"/>
  <c r="O111" i="11"/>
  <c r="U110" i="11"/>
  <c r="T110" i="11"/>
  <c r="S110" i="11"/>
  <c r="P110" i="11"/>
  <c r="O110" i="11"/>
  <c r="T109" i="11"/>
  <c r="S109" i="11"/>
  <c r="U109" i="11" s="1"/>
  <c r="P109" i="11"/>
  <c r="O109" i="11"/>
  <c r="T108" i="11"/>
  <c r="S108" i="11"/>
  <c r="U108" i="11" s="1"/>
  <c r="P108" i="11"/>
  <c r="O108" i="11"/>
  <c r="U107" i="11"/>
  <c r="T107" i="11"/>
  <c r="S107" i="11"/>
  <c r="P107" i="11"/>
  <c r="O107" i="11"/>
  <c r="T106" i="11"/>
  <c r="S106" i="11"/>
  <c r="U106" i="11" s="1"/>
  <c r="P106" i="11"/>
  <c r="O106" i="11"/>
  <c r="T105" i="11"/>
  <c r="S105" i="11"/>
  <c r="U105" i="11" s="1"/>
  <c r="P105" i="11"/>
  <c r="O105" i="11"/>
  <c r="U104" i="11"/>
  <c r="T104" i="11"/>
  <c r="S104" i="11"/>
  <c r="P104" i="11"/>
  <c r="O104" i="11"/>
  <c r="U103" i="11"/>
  <c r="T103" i="11"/>
  <c r="S103" i="11"/>
  <c r="P103" i="11"/>
  <c r="O103" i="11"/>
  <c r="U102" i="11"/>
  <c r="T102" i="11"/>
  <c r="S102" i="11"/>
  <c r="P102" i="11"/>
  <c r="O102" i="11"/>
  <c r="T101" i="11"/>
  <c r="S101" i="11"/>
  <c r="U101" i="11" s="1"/>
  <c r="P101" i="11"/>
  <c r="O101" i="11"/>
  <c r="T100" i="11"/>
  <c r="S100" i="11"/>
  <c r="U100" i="11" s="1"/>
  <c r="P100" i="11"/>
  <c r="O100" i="11"/>
  <c r="U99" i="11"/>
  <c r="T99" i="11"/>
  <c r="S99" i="11"/>
  <c r="P99" i="11"/>
  <c r="O99" i="11"/>
  <c r="T98" i="11"/>
  <c r="S98" i="11"/>
  <c r="U98" i="11" s="1"/>
  <c r="P98" i="11"/>
  <c r="O98" i="11"/>
  <c r="T97" i="11"/>
  <c r="S97" i="11"/>
  <c r="U97" i="11" s="1"/>
  <c r="P97" i="11"/>
  <c r="O97" i="11"/>
  <c r="U96" i="11"/>
  <c r="T96" i="11"/>
  <c r="S96" i="11"/>
  <c r="P96" i="11"/>
  <c r="O96" i="11"/>
  <c r="U95" i="11"/>
  <c r="T95" i="11"/>
  <c r="S95" i="11"/>
  <c r="P95" i="11"/>
  <c r="O95" i="11"/>
  <c r="U94" i="11"/>
  <c r="T94" i="11"/>
  <c r="S94" i="11"/>
  <c r="P94" i="11"/>
  <c r="O94" i="11"/>
  <c r="T93" i="11"/>
  <c r="S93" i="11"/>
  <c r="U93" i="11" s="1"/>
  <c r="P93" i="11"/>
  <c r="O93" i="11"/>
  <c r="T92" i="11"/>
  <c r="S92" i="11"/>
  <c r="U92" i="11" s="1"/>
  <c r="P92" i="11"/>
  <c r="O92" i="11"/>
  <c r="U91" i="11"/>
  <c r="T91" i="11"/>
  <c r="S91" i="11"/>
  <c r="P91" i="11"/>
  <c r="O91" i="11"/>
  <c r="T90" i="11"/>
  <c r="S90" i="11"/>
  <c r="U90" i="11" s="1"/>
  <c r="P90" i="11"/>
  <c r="O90" i="11"/>
  <c r="T89" i="11"/>
  <c r="S89" i="11"/>
  <c r="U89" i="11" s="1"/>
  <c r="P89" i="11"/>
  <c r="O89" i="11"/>
  <c r="U88" i="11"/>
  <c r="T88" i="11"/>
  <c r="S88" i="11"/>
  <c r="P88" i="11"/>
  <c r="O88" i="11"/>
  <c r="U87" i="11"/>
  <c r="T87" i="11"/>
  <c r="S87" i="11"/>
  <c r="P87" i="11"/>
  <c r="O87" i="11"/>
  <c r="U86" i="11"/>
  <c r="T86" i="11"/>
  <c r="S86" i="11"/>
  <c r="P86" i="11"/>
  <c r="O86" i="11"/>
  <c r="T85" i="11"/>
  <c r="S85" i="11"/>
  <c r="U85" i="11" s="1"/>
  <c r="P85" i="11"/>
  <c r="O85" i="11"/>
  <c r="T84" i="11"/>
  <c r="S84" i="11"/>
  <c r="U84" i="11" s="1"/>
  <c r="P84" i="11"/>
  <c r="O84" i="11"/>
  <c r="U83" i="11"/>
  <c r="T83" i="11"/>
  <c r="S83" i="11"/>
  <c r="P83" i="11"/>
  <c r="O83" i="11"/>
  <c r="T82" i="11"/>
  <c r="S82" i="11"/>
  <c r="U82" i="11" s="1"/>
  <c r="P82" i="11"/>
  <c r="O82" i="11"/>
  <c r="T81" i="11"/>
  <c r="S81" i="11"/>
  <c r="U81" i="11" s="1"/>
  <c r="P81" i="11"/>
  <c r="O81" i="11"/>
  <c r="U80" i="11"/>
  <c r="T80" i="11"/>
  <c r="S80" i="11"/>
  <c r="P80" i="11"/>
  <c r="O80" i="11"/>
  <c r="U79" i="11"/>
  <c r="T79" i="11"/>
  <c r="S79" i="11"/>
  <c r="P79" i="11"/>
  <c r="O79" i="11"/>
  <c r="U78" i="11"/>
  <c r="T78" i="11"/>
  <c r="S78" i="11"/>
  <c r="P78" i="11"/>
  <c r="O78" i="11"/>
  <c r="T77" i="11"/>
  <c r="S77" i="11"/>
  <c r="U77" i="11" s="1"/>
  <c r="P77" i="11"/>
  <c r="O77" i="11"/>
  <c r="T76" i="11"/>
  <c r="S76" i="11"/>
  <c r="U76" i="11" s="1"/>
  <c r="P76" i="11"/>
  <c r="O76" i="11"/>
  <c r="U75" i="11"/>
  <c r="T75" i="11"/>
  <c r="S75" i="11"/>
  <c r="P75" i="11"/>
  <c r="O75" i="11"/>
  <c r="T74" i="11"/>
  <c r="S74" i="11"/>
  <c r="U74" i="11" s="1"/>
  <c r="P74" i="11"/>
  <c r="O74" i="11"/>
  <c r="T73" i="11"/>
  <c r="S73" i="11"/>
  <c r="U73" i="11" s="1"/>
  <c r="P73" i="11"/>
  <c r="O73" i="11"/>
  <c r="U72" i="11"/>
  <c r="T72" i="11"/>
  <c r="S72" i="11"/>
  <c r="P72" i="11"/>
  <c r="O72" i="11"/>
  <c r="U71" i="11"/>
  <c r="T71" i="11"/>
  <c r="S71" i="11"/>
  <c r="P71" i="11"/>
  <c r="O71" i="11"/>
  <c r="U70" i="11"/>
  <c r="T70" i="11"/>
  <c r="S70" i="11"/>
  <c r="P70" i="11"/>
  <c r="O70" i="11"/>
  <c r="T69" i="11"/>
  <c r="S69" i="11"/>
  <c r="U69" i="11" s="1"/>
  <c r="P69" i="11"/>
  <c r="O69" i="11"/>
  <c r="T68" i="11"/>
  <c r="S68" i="11"/>
  <c r="U68" i="11" s="1"/>
  <c r="P68" i="11"/>
  <c r="O68" i="11"/>
  <c r="U67" i="11"/>
  <c r="T67" i="11"/>
  <c r="S67" i="11"/>
  <c r="P67" i="11"/>
  <c r="O67" i="11"/>
  <c r="T66" i="11"/>
  <c r="S66" i="11"/>
  <c r="U66" i="11" s="1"/>
  <c r="P66" i="11"/>
  <c r="O66" i="11"/>
  <c r="T65" i="11"/>
  <c r="S65" i="11"/>
  <c r="U65" i="11" s="1"/>
  <c r="P65" i="11"/>
  <c r="O65" i="11"/>
  <c r="U64" i="11"/>
  <c r="T64" i="11"/>
  <c r="S64" i="11"/>
  <c r="P64" i="11"/>
  <c r="O64" i="11"/>
  <c r="U63" i="11"/>
  <c r="T63" i="11"/>
  <c r="S63" i="11"/>
  <c r="P63" i="11"/>
  <c r="O63" i="11"/>
  <c r="U62" i="11"/>
  <c r="T62" i="11"/>
  <c r="S62" i="11"/>
  <c r="P62" i="11"/>
  <c r="O62" i="11"/>
  <c r="T61" i="11"/>
  <c r="S61" i="11"/>
  <c r="U61" i="11" s="1"/>
  <c r="P61" i="11"/>
  <c r="O61" i="11"/>
  <c r="T60" i="11"/>
  <c r="S60" i="11"/>
  <c r="U60" i="11" s="1"/>
  <c r="P60" i="11"/>
  <c r="O60" i="11"/>
  <c r="U59" i="11"/>
  <c r="T59" i="11"/>
  <c r="S59" i="11"/>
  <c r="P59" i="11"/>
  <c r="O59" i="11"/>
  <c r="T58" i="11"/>
  <c r="S58" i="11"/>
  <c r="U58" i="11" s="1"/>
  <c r="P58" i="11"/>
  <c r="O58" i="11"/>
  <c r="T57" i="11"/>
  <c r="S57" i="11"/>
  <c r="U57" i="11" s="1"/>
  <c r="P57" i="11"/>
  <c r="O57" i="11"/>
  <c r="U56" i="11"/>
  <c r="T56" i="11"/>
  <c r="S56" i="11"/>
  <c r="P56" i="11"/>
  <c r="O56" i="11"/>
  <c r="U55" i="11"/>
  <c r="T55" i="11"/>
  <c r="S55" i="11"/>
  <c r="P55" i="11"/>
  <c r="O55" i="11"/>
  <c r="U54" i="11"/>
  <c r="T54" i="11"/>
  <c r="S54" i="11"/>
  <c r="P54" i="11"/>
  <c r="O54" i="11"/>
  <c r="T53" i="11"/>
  <c r="S53" i="11"/>
  <c r="U53" i="11" s="1"/>
  <c r="P53" i="11"/>
  <c r="O53" i="11"/>
  <c r="T52" i="11"/>
  <c r="S52" i="11"/>
  <c r="U52" i="11" s="1"/>
  <c r="P52" i="11"/>
  <c r="O52" i="11"/>
  <c r="U51" i="11"/>
  <c r="T51" i="11"/>
  <c r="S51" i="11"/>
  <c r="P51" i="11"/>
  <c r="O51" i="11"/>
  <c r="T50" i="11"/>
  <c r="S50" i="11"/>
  <c r="U50" i="11" s="1"/>
  <c r="P50" i="11"/>
  <c r="O50" i="11"/>
  <c r="T49" i="11"/>
  <c r="S49" i="11"/>
  <c r="U49" i="11" s="1"/>
  <c r="P49" i="11"/>
  <c r="O49" i="11"/>
  <c r="U48" i="11"/>
  <c r="T48" i="11"/>
  <c r="S48" i="11"/>
  <c r="P48" i="11"/>
  <c r="O48" i="11"/>
  <c r="U47" i="11"/>
  <c r="T47" i="11"/>
  <c r="S47" i="11"/>
  <c r="P47" i="11"/>
  <c r="O47" i="11"/>
  <c r="U46" i="11"/>
  <c r="T46" i="11"/>
  <c r="S46" i="11"/>
  <c r="P46" i="11"/>
  <c r="O46" i="11"/>
  <c r="T45" i="11"/>
  <c r="S45" i="11"/>
  <c r="U45" i="11" s="1"/>
  <c r="P45" i="11"/>
  <c r="O45" i="11"/>
  <c r="T44" i="11"/>
  <c r="S44" i="11"/>
  <c r="U44" i="11" s="1"/>
  <c r="P44" i="11"/>
  <c r="O44" i="11"/>
  <c r="U43" i="11"/>
  <c r="T43" i="11"/>
  <c r="S43" i="11"/>
  <c r="P43" i="11"/>
  <c r="O43" i="11"/>
  <c r="T42" i="11"/>
  <c r="S42" i="11"/>
  <c r="U42" i="11" s="1"/>
  <c r="P42" i="11"/>
  <c r="O42" i="11"/>
  <c r="T41" i="11"/>
  <c r="S41" i="11"/>
  <c r="U41" i="11" s="1"/>
  <c r="P41" i="11"/>
  <c r="O41" i="11"/>
  <c r="U40" i="11"/>
  <c r="T40" i="11"/>
  <c r="S40" i="11"/>
  <c r="P40" i="11"/>
  <c r="O40" i="11"/>
  <c r="U39" i="11"/>
  <c r="T39" i="11"/>
  <c r="S39" i="11"/>
  <c r="P39" i="11"/>
  <c r="O39" i="11"/>
  <c r="U38" i="11"/>
  <c r="T38" i="11"/>
  <c r="S38" i="11"/>
  <c r="P38" i="11"/>
  <c r="O38" i="11"/>
  <c r="T37" i="11"/>
  <c r="S37" i="11"/>
  <c r="U37" i="11" s="1"/>
  <c r="P37" i="11"/>
  <c r="O37" i="11"/>
  <c r="T36" i="11"/>
  <c r="S36" i="11"/>
  <c r="U36" i="11" s="1"/>
  <c r="P36" i="11"/>
  <c r="O36" i="11"/>
  <c r="U35" i="11"/>
  <c r="T35" i="11"/>
  <c r="S35" i="11"/>
  <c r="P35" i="11"/>
  <c r="O35" i="11"/>
  <c r="T34" i="11"/>
  <c r="S34" i="11"/>
  <c r="U34" i="11" s="1"/>
  <c r="P34" i="11"/>
  <c r="O34" i="11"/>
  <c r="T33" i="11"/>
  <c r="S33" i="11"/>
  <c r="U33" i="11" s="1"/>
  <c r="P33" i="11"/>
  <c r="O33" i="11"/>
  <c r="U32" i="11"/>
  <c r="T32" i="11"/>
  <c r="S32" i="11"/>
  <c r="P32" i="11"/>
  <c r="O32" i="11"/>
  <c r="U31" i="11"/>
  <c r="T31" i="11"/>
  <c r="S31" i="11"/>
  <c r="P31" i="11"/>
  <c r="O31" i="11"/>
  <c r="U30" i="11"/>
  <c r="T30" i="11"/>
  <c r="S30" i="11"/>
  <c r="P30" i="11"/>
  <c r="O30" i="11"/>
  <c r="T29" i="11"/>
  <c r="S29" i="11"/>
  <c r="U29" i="11" s="1"/>
  <c r="P29" i="11"/>
  <c r="O29" i="11"/>
  <c r="T28" i="11"/>
  <c r="S28" i="11"/>
  <c r="U28" i="11" s="1"/>
  <c r="P28" i="11"/>
  <c r="O28" i="11"/>
  <c r="U27" i="11"/>
  <c r="T27" i="11"/>
  <c r="S27" i="11"/>
  <c r="P27" i="11"/>
  <c r="O27" i="11"/>
  <c r="T26" i="11"/>
  <c r="S26" i="11"/>
  <c r="U26" i="11" s="1"/>
  <c r="P26" i="11"/>
  <c r="O26" i="11"/>
  <c r="T25" i="11"/>
  <c r="S25" i="11"/>
  <c r="U25" i="11" s="1"/>
  <c r="P25" i="11"/>
  <c r="O25" i="11"/>
  <c r="U24" i="11"/>
  <c r="T24" i="11"/>
  <c r="S24" i="11"/>
  <c r="P24" i="11"/>
  <c r="O24" i="11"/>
  <c r="T23" i="11"/>
  <c r="S23" i="11"/>
  <c r="U23" i="11" s="1"/>
  <c r="P23" i="11"/>
  <c r="O23" i="11"/>
  <c r="U22" i="11"/>
  <c r="T22" i="11"/>
  <c r="S22" i="11"/>
  <c r="P22" i="11"/>
  <c r="O22" i="11"/>
  <c r="U21" i="11"/>
  <c r="T21" i="11"/>
  <c r="S21" i="11"/>
  <c r="P21" i="11"/>
  <c r="O21" i="11"/>
  <c r="T20" i="11"/>
  <c r="S20" i="11"/>
  <c r="U20" i="11" s="1"/>
  <c r="P20" i="11"/>
  <c r="O20" i="11"/>
  <c r="U19" i="11"/>
  <c r="T19" i="11"/>
  <c r="S19" i="11"/>
  <c r="P19" i="11"/>
  <c r="O19" i="11"/>
  <c r="T18" i="11"/>
  <c r="S18" i="11"/>
  <c r="U18" i="11" s="1"/>
  <c r="P18" i="11"/>
  <c r="O18" i="11"/>
  <c r="T17" i="11"/>
  <c r="S17" i="11"/>
  <c r="U17" i="11" s="1"/>
  <c r="P17" i="11"/>
  <c r="O17" i="11"/>
  <c r="U16" i="11"/>
  <c r="T16" i="11"/>
  <c r="S16" i="11"/>
  <c r="P16" i="11"/>
  <c r="O16" i="11"/>
  <c r="T15" i="11"/>
  <c r="S15" i="11"/>
  <c r="U15" i="11" s="1"/>
  <c r="P15" i="11"/>
  <c r="O15" i="11"/>
  <c r="U14" i="11"/>
  <c r="T14" i="11"/>
  <c r="S14" i="11"/>
  <c r="P14" i="11"/>
  <c r="O14" i="11"/>
  <c r="U13" i="11"/>
  <c r="T13" i="11"/>
  <c r="S13" i="11"/>
  <c r="P13" i="11"/>
  <c r="O13" i="11"/>
  <c r="T12" i="11"/>
  <c r="S12" i="11"/>
  <c r="U12" i="11" s="1"/>
  <c r="P12" i="11"/>
  <c r="O12" i="11"/>
  <c r="U11" i="11"/>
  <c r="T11" i="11"/>
  <c r="S11" i="11"/>
  <c r="P11" i="11"/>
  <c r="O11" i="11"/>
  <c r="T10" i="11"/>
  <c r="S10" i="11"/>
  <c r="U10" i="11" s="1"/>
  <c r="P10" i="11"/>
  <c r="O10" i="11"/>
  <c r="T9" i="11"/>
  <c r="S9" i="11"/>
  <c r="U9" i="11" s="1"/>
  <c r="P9" i="11"/>
  <c r="O9" i="11"/>
  <c r="U8" i="11"/>
  <c r="T8" i="11"/>
  <c r="S8" i="11"/>
  <c r="P8" i="11"/>
  <c r="O8" i="11"/>
  <c r="T7" i="11"/>
  <c r="S7" i="11"/>
  <c r="U7" i="11" s="1"/>
  <c r="P7" i="11"/>
  <c r="O7" i="11"/>
  <c r="U6" i="11"/>
  <c r="T6" i="11"/>
  <c r="S6" i="11"/>
  <c r="P6" i="11"/>
  <c r="O6" i="11"/>
  <c r="U5" i="11"/>
  <c r="T5" i="11"/>
  <c r="S5" i="11"/>
  <c r="P5" i="11"/>
  <c r="O5" i="11"/>
  <c r="T4" i="11"/>
  <c r="S4" i="11"/>
  <c r="U4" i="11" s="1"/>
  <c r="P4" i="11"/>
  <c r="O4" i="11"/>
  <c r="U3" i="11"/>
  <c r="T3" i="11"/>
  <c r="S3" i="11"/>
  <c r="P3" i="11"/>
  <c r="O3" i="11"/>
  <c r="T2" i="11"/>
  <c r="S2" i="11"/>
  <c r="U2" i="11" s="1"/>
  <c r="P2" i="11"/>
  <c r="O2" i="11"/>
  <c r="U413" i="10"/>
  <c r="T413" i="10"/>
  <c r="S413" i="10"/>
  <c r="P413" i="10"/>
  <c r="O413" i="10"/>
  <c r="T412" i="10"/>
  <c r="S412" i="10"/>
  <c r="U412" i="10" s="1"/>
  <c r="P412" i="10"/>
  <c r="O412" i="10"/>
  <c r="T411" i="10"/>
  <c r="S411" i="10"/>
  <c r="U411" i="10" s="1"/>
  <c r="P411" i="10"/>
  <c r="O411" i="10"/>
  <c r="U410" i="10"/>
  <c r="T410" i="10"/>
  <c r="S410" i="10"/>
  <c r="P410" i="10"/>
  <c r="O410" i="10"/>
  <c r="U409" i="10"/>
  <c r="T409" i="10"/>
  <c r="S409" i="10"/>
  <c r="P409" i="10"/>
  <c r="O409" i="10"/>
  <c r="U408" i="10"/>
  <c r="T408" i="10"/>
  <c r="S408" i="10"/>
  <c r="P408" i="10"/>
  <c r="O408" i="10"/>
  <c r="T407" i="10"/>
  <c r="S407" i="10"/>
  <c r="U407" i="10" s="1"/>
  <c r="P407" i="10"/>
  <c r="O407" i="10"/>
  <c r="T406" i="10"/>
  <c r="S406" i="10"/>
  <c r="U406" i="10" s="1"/>
  <c r="P406" i="10"/>
  <c r="O406" i="10"/>
  <c r="U405" i="10"/>
  <c r="T405" i="10"/>
  <c r="S405" i="10"/>
  <c r="P405" i="10"/>
  <c r="O405" i="10"/>
  <c r="T404" i="10"/>
  <c r="S404" i="10"/>
  <c r="U404" i="10" s="1"/>
  <c r="P404" i="10"/>
  <c r="O404" i="10"/>
  <c r="T403" i="10"/>
  <c r="S403" i="10"/>
  <c r="U403" i="10" s="1"/>
  <c r="P403" i="10"/>
  <c r="O403" i="10"/>
  <c r="U402" i="10"/>
  <c r="T402" i="10"/>
  <c r="S402" i="10"/>
  <c r="P402" i="10"/>
  <c r="O402" i="10"/>
  <c r="U401" i="10"/>
  <c r="T401" i="10"/>
  <c r="S401" i="10"/>
  <c r="P401" i="10"/>
  <c r="O401" i="10"/>
  <c r="U400" i="10"/>
  <c r="T400" i="10"/>
  <c r="S400" i="10"/>
  <c r="P400" i="10"/>
  <c r="O400" i="10"/>
  <c r="T399" i="10"/>
  <c r="S399" i="10"/>
  <c r="U399" i="10" s="1"/>
  <c r="P399" i="10"/>
  <c r="O399" i="10"/>
  <c r="T398" i="10"/>
  <c r="S398" i="10"/>
  <c r="U398" i="10" s="1"/>
  <c r="P398" i="10"/>
  <c r="O398" i="10"/>
  <c r="U397" i="10"/>
  <c r="T397" i="10"/>
  <c r="S397" i="10"/>
  <c r="P397" i="10"/>
  <c r="O397" i="10"/>
  <c r="T396" i="10"/>
  <c r="S396" i="10"/>
  <c r="U396" i="10" s="1"/>
  <c r="P396" i="10"/>
  <c r="O396" i="10"/>
  <c r="T395" i="10"/>
  <c r="S395" i="10"/>
  <c r="U395" i="10" s="1"/>
  <c r="P395" i="10"/>
  <c r="O395" i="10"/>
  <c r="U394" i="10"/>
  <c r="T394" i="10"/>
  <c r="S394" i="10"/>
  <c r="P394" i="10"/>
  <c r="O394" i="10"/>
  <c r="U393" i="10"/>
  <c r="T393" i="10"/>
  <c r="S393" i="10"/>
  <c r="P393" i="10"/>
  <c r="O393" i="10"/>
  <c r="U392" i="10"/>
  <c r="T392" i="10"/>
  <c r="S392" i="10"/>
  <c r="P392" i="10"/>
  <c r="O392" i="10"/>
  <c r="T391" i="10"/>
  <c r="S391" i="10"/>
  <c r="U391" i="10" s="1"/>
  <c r="P391" i="10"/>
  <c r="O391" i="10"/>
  <c r="T390" i="10"/>
  <c r="S390" i="10"/>
  <c r="U390" i="10" s="1"/>
  <c r="P390" i="10"/>
  <c r="O390" i="10"/>
  <c r="U389" i="10"/>
  <c r="T389" i="10"/>
  <c r="S389" i="10"/>
  <c r="P389" i="10"/>
  <c r="O389" i="10"/>
  <c r="T388" i="10"/>
  <c r="S388" i="10"/>
  <c r="U388" i="10" s="1"/>
  <c r="P388" i="10"/>
  <c r="O388" i="10"/>
  <c r="T387" i="10"/>
  <c r="S387" i="10"/>
  <c r="U387" i="10" s="1"/>
  <c r="P387" i="10"/>
  <c r="O387" i="10"/>
  <c r="U386" i="10"/>
  <c r="T386" i="10"/>
  <c r="S386" i="10"/>
  <c r="P386" i="10"/>
  <c r="O386" i="10"/>
  <c r="U385" i="10"/>
  <c r="T385" i="10"/>
  <c r="S385" i="10"/>
  <c r="P385" i="10"/>
  <c r="O385" i="10"/>
  <c r="U384" i="10"/>
  <c r="T384" i="10"/>
  <c r="S384" i="10"/>
  <c r="P384" i="10"/>
  <c r="O384" i="10"/>
  <c r="T383" i="10"/>
  <c r="S383" i="10"/>
  <c r="U383" i="10" s="1"/>
  <c r="P383" i="10"/>
  <c r="O383" i="10"/>
  <c r="T382" i="10"/>
  <c r="S382" i="10"/>
  <c r="U382" i="10" s="1"/>
  <c r="P382" i="10"/>
  <c r="O382" i="10"/>
  <c r="U381" i="10"/>
  <c r="T381" i="10"/>
  <c r="S381" i="10"/>
  <c r="P381" i="10"/>
  <c r="O381" i="10"/>
  <c r="T380" i="10"/>
  <c r="S380" i="10"/>
  <c r="U380" i="10" s="1"/>
  <c r="P380" i="10"/>
  <c r="O380" i="10"/>
  <c r="T379" i="10"/>
  <c r="S379" i="10"/>
  <c r="U379" i="10" s="1"/>
  <c r="P379" i="10"/>
  <c r="O379" i="10"/>
  <c r="U378" i="10"/>
  <c r="T378" i="10"/>
  <c r="S378" i="10"/>
  <c r="P378" i="10"/>
  <c r="O378" i="10"/>
  <c r="U377" i="10"/>
  <c r="T377" i="10"/>
  <c r="S377" i="10"/>
  <c r="P377" i="10"/>
  <c r="O377" i="10"/>
  <c r="U376" i="10"/>
  <c r="T376" i="10"/>
  <c r="S376" i="10"/>
  <c r="P376" i="10"/>
  <c r="O376" i="10"/>
  <c r="T375" i="10"/>
  <c r="S375" i="10"/>
  <c r="U375" i="10" s="1"/>
  <c r="P375" i="10"/>
  <c r="O375" i="10"/>
  <c r="T374" i="10"/>
  <c r="S374" i="10"/>
  <c r="U374" i="10" s="1"/>
  <c r="P374" i="10"/>
  <c r="O374" i="10"/>
  <c r="U373" i="10"/>
  <c r="T373" i="10"/>
  <c r="S373" i="10"/>
  <c r="P373" i="10"/>
  <c r="O373" i="10"/>
  <c r="T372" i="10"/>
  <c r="S372" i="10"/>
  <c r="U372" i="10" s="1"/>
  <c r="P372" i="10"/>
  <c r="O372" i="10"/>
  <c r="T371" i="10"/>
  <c r="S371" i="10"/>
  <c r="U371" i="10" s="1"/>
  <c r="P371" i="10"/>
  <c r="O371" i="10"/>
  <c r="U370" i="10"/>
  <c r="T370" i="10"/>
  <c r="S370" i="10"/>
  <c r="P370" i="10"/>
  <c r="O370" i="10"/>
  <c r="U369" i="10"/>
  <c r="T369" i="10"/>
  <c r="S369" i="10"/>
  <c r="P369" i="10"/>
  <c r="O369" i="10"/>
  <c r="U368" i="10"/>
  <c r="T368" i="10"/>
  <c r="S368" i="10"/>
  <c r="P368" i="10"/>
  <c r="O368" i="10"/>
  <c r="T367" i="10"/>
  <c r="S367" i="10"/>
  <c r="U367" i="10" s="1"/>
  <c r="P367" i="10"/>
  <c r="O367" i="10"/>
  <c r="T366" i="10"/>
  <c r="S366" i="10"/>
  <c r="U366" i="10" s="1"/>
  <c r="P366" i="10"/>
  <c r="O366" i="10"/>
  <c r="U365" i="10"/>
  <c r="T365" i="10"/>
  <c r="S365" i="10"/>
  <c r="P365" i="10"/>
  <c r="O365" i="10"/>
  <c r="T364" i="10"/>
  <c r="S364" i="10"/>
  <c r="U364" i="10" s="1"/>
  <c r="P364" i="10"/>
  <c r="O364" i="10"/>
  <c r="T363" i="10"/>
  <c r="S363" i="10"/>
  <c r="U363" i="10" s="1"/>
  <c r="P363" i="10"/>
  <c r="O363" i="10"/>
  <c r="U362" i="10"/>
  <c r="T362" i="10"/>
  <c r="S362" i="10"/>
  <c r="P362" i="10"/>
  <c r="O362" i="10"/>
  <c r="U361" i="10"/>
  <c r="T361" i="10"/>
  <c r="S361" i="10"/>
  <c r="P361" i="10"/>
  <c r="O361" i="10"/>
  <c r="U360" i="10"/>
  <c r="T360" i="10"/>
  <c r="S360" i="10"/>
  <c r="P360" i="10"/>
  <c r="O360" i="10"/>
  <c r="T359" i="10"/>
  <c r="S359" i="10"/>
  <c r="U359" i="10" s="1"/>
  <c r="P359" i="10"/>
  <c r="O359" i="10"/>
  <c r="T358" i="10"/>
  <c r="S358" i="10"/>
  <c r="U358" i="10" s="1"/>
  <c r="P358" i="10"/>
  <c r="O358" i="10"/>
  <c r="U357" i="10"/>
  <c r="T357" i="10"/>
  <c r="S357" i="10"/>
  <c r="P357" i="10"/>
  <c r="O357" i="10"/>
  <c r="T356" i="10"/>
  <c r="S356" i="10"/>
  <c r="U356" i="10" s="1"/>
  <c r="P356" i="10"/>
  <c r="O356" i="10"/>
  <c r="T355" i="10"/>
  <c r="S355" i="10"/>
  <c r="U355" i="10" s="1"/>
  <c r="P355" i="10"/>
  <c r="O355" i="10"/>
  <c r="U354" i="10"/>
  <c r="T354" i="10"/>
  <c r="S354" i="10"/>
  <c r="P354" i="10"/>
  <c r="O354" i="10"/>
  <c r="U353" i="10"/>
  <c r="T353" i="10"/>
  <c r="S353" i="10"/>
  <c r="P353" i="10"/>
  <c r="O353" i="10"/>
  <c r="U352" i="10"/>
  <c r="T352" i="10"/>
  <c r="S352" i="10"/>
  <c r="P352" i="10"/>
  <c r="O352" i="10"/>
  <c r="T351" i="10"/>
  <c r="S351" i="10"/>
  <c r="U351" i="10" s="1"/>
  <c r="P351" i="10"/>
  <c r="O351" i="10"/>
  <c r="T350" i="10"/>
  <c r="S350" i="10"/>
  <c r="U350" i="10" s="1"/>
  <c r="P350" i="10"/>
  <c r="O350" i="10"/>
  <c r="U349" i="10"/>
  <c r="T349" i="10"/>
  <c r="S349" i="10"/>
  <c r="P349" i="10"/>
  <c r="O349" i="10"/>
  <c r="T348" i="10"/>
  <c r="S348" i="10"/>
  <c r="U348" i="10" s="1"/>
  <c r="P348" i="10"/>
  <c r="O348" i="10"/>
  <c r="T347" i="10"/>
  <c r="S347" i="10"/>
  <c r="U347" i="10" s="1"/>
  <c r="P347" i="10"/>
  <c r="O347" i="10"/>
  <c r="U346" i="10"/>
  <c r="T346" i="10"/>
  <c r="S346" i="10"/>
  <c r="P346" i="10"/>
  <c r="O346" i="10"/>
  <c r="U345" i="10"/>
  <c r="T345" i="10"/>
  <c r="S345" i="10"/>
  <c r="P345" i="10"/>
  <c r="O345" i="10"/>
  <c r="U344" i="10"/>
  <c r="T344" i="10"/>
  <c r="S344" i="10"/>
  <c r="P344" i="10"/>
  <c r="O344" i="10"/>
  <c r="T343" i="10"/>
  <c r="S343" i="10"/>
  <c r="U343" i="10" s="1"/>
  <c r="P343" i="10"/>
  <c r="O343" i="10"/>
  <c r="T342" i="10"/>
  <c r="S342" i="10"/>
  <c r="U342" i="10" s="1"/>
  <c r="P342" i="10"/>
  <c r="O342" i="10"/>
  <c r="U341" i="10"/>
  <c r="T341" i="10"/>
  <c r="S341" i="10"/>
  <c r="P341" i="10"/>
  <c r="O341" i="10"/>
  <c r="T340" i="10"/>
  <c r="S340" i="10"/>
  <c r="U340" i="10" s="1"/>
  <c r="P340" i="10"/>
  <c r="O340" i="10"/>
  <c r="T339" i="10"/>
  <c r="S339" i="10"/>
  <c r="U339" i="10" s="1"/>
  <c r="P339" i="10"/>
  <c r="O339" i="10"/>
  <c r="U338" i="10"/>
  <c r="T338" i="10"/>
  <c r="S338" i="10"/>
  <c r="P338" i="10"/>
  <c r="O338" i="10"/>
  <c r="U337" i="10"/>
  <c r="T337" i="10"/>
  <c r="S337" i="10"/>
  <c r="P337" i="10"/>
  <c r="O337" i="10"/>
  <c r="U336" i="10"/>
  <c r="T336" i="10"/>
  <c r="S336" i="10"/>
  <c r="P336" i="10"/>
  <c r="O336" i="10"/>
  <c r="T335" i="10"/>
  <c r="S335" i="10"/>
  <c r="U335" i="10" s="1"/>
  <c r="P335" i="10"/>
  <c r="O335" i="10"/>
  <c r="T334" i="10"/>
  <c r="S334" i="10"/>
  <c r="U334" i="10" s="1"/>
  <c r="P334" i="10"/>
  <c r="O334" i="10"/>
  <c r="U333" i="10"/>
  <c r="T333" i="10"/>
  <c r="S333" i="10"/>
  <c r="P333" i="10"/>
  <c r="O333" i="10"/>
  <c r="T332" i="10"/>
  <c r="S332" i="10"/>
  <c r="U332" i="10" s="1"/>
  <c r="P332" i="10"/>
  <c r="O332" i="10"/>
  <c r="T331" i="10"/>
  <c r="S331" i="10"/>
  <c r="U331" i="10" s="1"/>
  <c r="P331" i="10"/>
  <c r="O331" i="10"/>
  <c r="U330" i="10"/>
  <c r="T330" i="10"/>
  <c r="S330" i="10"/>
  <c r="P330" i="10"/>
  <c r="O330" i="10"/>
  <c r="U329" i="10"/>
  <c r="T329" i="10"/>
  <c r="S329" i="10"/>
  <c r="P329" i="10"/>
  <c r="O329" i="10"/>
  <c r="U328" i="10"/>
  <c r="T328" i="10"/>
  <c r="S328" i="10"/>
  <c r="P328" i="10"/>
  <c r="O328" i="10"/>
  <c r="T327" i="10"/>
  <c r="S327" i="10"/>
  <c r="U327" i="10" s="1"/>
  <c r="P327" i="10"/>
  <c r="O327" i="10"/>
  <c r="T326" i="10"/>
  <c r="S326" i="10"/>
  <c r="U326" i="10" s="1"/>
  <c r="P326" i="10"/>
  <c r="O326" i="10"/>
  <c r="U325" i="10"/>
  <c r="T325" i="10"/>
  <c r="S325" i="10"/>
  <c r="P325" i="10"/>
  <c r="O325" i="10"/>
  <c r="T324" i="10"/>
  <c r="S324" i="10"/>
  <c r="U324" i="10" s="1"/>
  <c r="P324" i="10"/>
  <c r="O324" i="10"/>
  <c r="T323" i="10"/>
  <c r="S323" i="10"/>
  <c r="U323" i="10" s="1"/>
  <c r="P323" i="10"/>
  <c r="O323" i="10"/>
  <c r="U322" i="10"/>
  <c r="T322" i="10"/>
  <c r="S322" i="10"/>
  <c r="P322" i="10"/>
  <c r="O322" i="10"/>
  <c r="U321" i="10"/>
  <c r="T321" i="10"/>
  <c r="S321" i="10"/>
  <c r="P321" i="10"/>
  <c r="O321" i="10"/>
  <c r="U320" i="10"/>
  <c r="T320" i="10"/>
  <c r="S320" i="10"/>
  <c r="P320" i="10"/>
  <c r="O320" i="10"/>
  <c r="T319" i="10"/>
  <c r="S319" i="10"/>
  <c r="U319" i="10" s="1"/>
  <c r="P319" i="10"/>
  <c r="O319" i="10"/>
  <c r="T318" i="10"/>
  <c r="S318" i="10"/>
  <c r="U318" i="10" s="1"/>
  <c r="P318" i="10"/>
  <c r="O318" i="10"/>
  <c r="U317" i="10"/>
  <c r="T317" i="10"/>
  <c r="S317" i="10"/>
  <c r="P317" i="10"/>
  <c r="O317" i="10"/>
  <c r="T316" i="10"/>
  <c r="S316" i="10"/>
  <c r="U316" i="10" s="1"/>
  <c r="P316" i="10"/>
  <c r="O316" i="10"/>
  <c r="T315" i="10"/>
  <c r="S315" i="10"/>
  <c r="U315" i="10" s="1"/>
  <c r="P315" i="10"/>
  <c r="O315" i="10"/>
  <c r="U314" i="10"/>
  <c r="T314" i="10"/>
  <c r="S314" i="10"/>
  <c r="P314" i="10"/>
  <c r="O314" i="10"/>
  <c r="U313" i="10"/>
  <c r="T313" i="10"/>
  <c r="S313" i="10"/>
  <c r="P313" i="10"/>
  <c r="O313" i="10"/>
  <c r="U312" i="10"/>
  <c r="T312" i="10"/>
  <c r="S312" i="10"/>
  <c r="P312" i="10"/>
  <c r="O312" i="10"/>
  <c r="T311" i="10"/>
  <c r="S311" i="10"/>
  <c r="U311" i="10" s="1"/>
  <c r="P311" i="10"/>
  <c r="O311" i="10"/>
  <c r="T310" i="10"/>
  <c r="S310" i="10"/>
  <c r="U310" i="10" s="1"/>
  <c r="P310" i="10"/>
  <c r="O310" i="10"/>
  <c r="U309" i="10"/>
  <c r="T309" i="10"/>
  <c r="S309" i="10"/>
  <c r="P309" i="10"/>
  <c r="O309" i="10"/>
  <c r="T308" i="10"/>
  <c r="S308" i="10"/>
  <c r="U308" i="10" s="1"/>
  <c r="P308" i="10"/>
  <c r="O308" i="10"/>
  <c r="T307" i="10"/>
  <c r="S307" i="10"/>
  <c r="U307" i="10" s="1"/>
  <c r="P307" i="10"/>
  <c r="O307" i="10"/>
  <c r="U306" i="10"/>
  <c r="T306" i="10"/>
  <c r="S306" i="10"/>
  <c r="P306" i="10"/>
  <c r="O306" i="10"/>
  <c r="U305" i="10"/>
  <c r="T305" i="10"/>
  <c r="S305" i="10"/>
  <c r="P305" i="10"/>
  <c r="O305" i="10"/>
  <c r="U304" i="10"/>
  <c r="T304" i="10"/>
  <c r="S304" i="10"/>
  <c r="P304" i="10"/>
  <c r="O304" i="10"/>
  <c r="T303" i="10"/>
  <c r="S303" i="10"/>
  <c r="U303" i="10" s="1"/>
  <c r="P303" i="10"/>
  <c r="O303" i="10"/>
  <c r="T302" i="10"/>
  <c r="S302" i="10"/>
  <c r="U302" i="10" s="1"/>
  <c r="P302" i="10"/>
  <c r="O302" i="10"/>
  <c r="U301" i="10"/>
  <c r="T301" i="10"/>
  <c r="S301" i="10"/>
  <c r="P301" i="10"/>
  <c r="O301" i="10"/>
  <c r="T300" i="10"/>
  <c r="S300" i="10"/>
  <c r="U300" i="10" s="1"/>
  <c r="P300" i="10"/>
  <c r="O300" i="10"/>
  <c r="T299" i="10"/>
  <c r="S299" i="10"/>
  <c r="U299" i="10" s="1"/>
  <c r="P299" i="10"/>
  <c r="O299" i="10"/>
  <c r="U298" i="10"/>
  <c r="T298" i="10"/>
  <c r="S298" i="10"/>
  <c r="P298" i="10"/>
  <c r="O298" i="10"/>
  <c r="U297" i="10"/>
  <c r="T297" i="10"/>
  <c r="S297" i="10"/>
  <c r="P297" i="10"/>
  <c r="O297" i="10"/>
  <c r="U296" i="10"/>
  <c r="T296" i="10"/>
  <c r="S296" i="10"/>
  <c r="P296" i="10"/>
  <c r="O296" i="10"/>
  <c r="T295" i="10"/>
  <c r="S295" i="10"/>
  <c r="U295" i="10" s="1"/>
  <c r="P295" i="10"/>
  <c r="O295" i="10"/>
  <c r="T294" i="10"/>
  <c r="S294" i="10"/>
  <c r="U294" i="10" s="1"/>
  <c r="P294" i="10"/>
  <c r="O294" i="10"/>
  <c r="U293" i="10"/>
  <c r="T293" i="10"/>
  <c r="S293" i="10"/>
  <c r="P293" i="10"/>
  <c r="O293" i="10"/>
  <c r="T292" i="10"/>
  <c r="S292" i="10"/>
  <c r="U292" i="10" s="1"/>
  <c r="P292" i="10"/>
  <c r="O292" i="10"/>
  <c r="T291" i="10"/>
  <c r="S291" i="10"/>
  <c r="U291" i="10" s="1"/>
  <c r="P291" i="10"/>
  <c r="O291" i="10"/>
  <c r="U290" i="10"/>
  <c r="T290" i="10"/>
  <c r="S290" i="10"/>
  <c r="P290" i="10"/>
  <c r="O290" i="10"/>
  <c r="U289" i="10"/>
  <c r="T289" i="10"/>
  <c r="S289" i="10"/>
  <c r="P289" i="10"/>
  <c r="O289" i="10"/>
  <c r="U288" i="10"/>
  <c r="T288" i="10"/>
  <c r="S288" i="10"/>
  <c r="P288" i="10"/>
  <c r="O288" i="10"/>
  <c r="T287" i="10"/>
  <c r="S287" i="10"/>
  <c r="U287" i="10" s="1"/>
  <c r="P287" i="10"/>
  <c r="O287" i="10"/>
  <c r="T286" i="10"/>
  <c r="S286" i="10"/>
  <c r="U286" i="10" s="1"/>
  <c r="P286" i="10"/>
  <c r="O286" i="10"/>
  <c r="U285" i="10"/>
  <c r="T285" i="10"/>
  <c r="S285" i="10"/>
  <c r="P285" i="10"/>
  <c r="O285" i="10"/>
  <c r="T284" i="10"/>
  <c r="S284" i="10"/>
  <c r="U284" i="10" s="1"/>
  <c r="P284" i="10"/>
  <c r="O284" i="10"/>
  <c r="T283" i="10"/>
  <c r="S283" i="10"/>
  <c r="U283" i="10" s="1"/>
  <c r="P283" i="10"/>
  <c r="O283" i="10"/>
  <c r="U282" i="10"/>
  <c r="T282" i="10"/>
  <c r="S282" i="10"/>
  <c r="P282" i="10"/>
  <c r="O282" i="10"/>
  <c r="U281" i="10"/>
  <c r="T281" i="10"/>
  <c r="S281" i="10"/>
  <c r="P281" i="10"/>
  <c r="O281" i="10"/>
  <c r="U280" i="10"/>
  <c r="T280" i="10"/>
  <c r="S280" i="10"/>
  <c r="P280" i="10"/>
  <c r="O280" i="10"/>
  <c r="T279" i="10"/>
  <c r="S279" i="10"/>
  <c r="U279" i="10" s="1"/>
  <c r="P279" i="10"/>
  <c r="O279" i="10"/>
  <c r="T278" i="10"/>
  <c r="S278" i="10"/>
  <c r="U278" i="10" s="1"/>
  <c r="P278" i="10"/>
  <c r="O278" i="10"/>
  <c r="U277" i="10"/>
  <c r="T277" i="10"/>
  <c r="S277" i="10"/>
  <c r="P277" i="10"/>
  <c r="O277" i="10"/>
  <c r="T276" i="10"/>
  <c r="S276" i="10"/>
  <c r="U276" i="10" s="1"/>
  <c r="P276" i="10"/>
  <c r="O276" i="10"/>
  <c r="T275" i="10"/>
  <c r="S275" i="10"/>
  <c r="U275" i="10" s="1"/>
  <c r="P275" i="10"/>
  <c r="O275" i="10"/>
  <c r="U274" i="10"/>
  <c r="T274" i="10"/>
  <c r="S274" i="10"/>
  <c r="P274" i="10"/>
  <c r="O274" i="10"/>
  <c r="U273" i="10"/>
  <c r="T273" i="10"/>
  <c r="S273" i="10"/>
  <c r="P273" i="10"/>
  <c r="O273" i="10"/>
  <c r="U272" i="10"/>
  <c r="T272" i="10"/>
  <c r="S272" i="10"/>
  <c r="P272" i="10"/>
  <c r="O272" i="10"/>
  <c r="T271" i="10"/>
  <c r="S271" i="10"/>
  <c r="U271" i="10" s="1"/>
  <c r="P271" i="10"/>
  <c r="O271" i="10"/>
  <c r="T270" i="10"/>
  <c r="S270" i="10"/>
  <c r="U270" i="10" s="1"/>
  <c r="P270" i="10"/>
  <c r="O270" i="10"/>
  <c r="U269" i="10"/>
  <c r="T269" i="10"/>
  <c r="S269" i="10"/>
  <c r="P269" i="10"/>
  <c r="O269" i="10"/>
  <c r="T268" i="10"/>
  <c r="S268" i="10"/>
  <c r="U268" i="10" s="1"/>
  <c r="P268" i="10"/>
  <c r="O268" i="10"/>
  <c r="T267" i="10"/>
  <c r="S267" i="10"/>
  <c r="U267" i="10" s="1"/>
  <c r="P267" i="10"/>
  <c r="O267" i="10"/>
  <c r="U266" i="10"/>
  <c r="T266" i="10"/>
  <c r="S266" i="10"/>
  <c r="P266" i="10"/>
  <c r="O266" i="10"/>
  <c r="U265" i="10"/>
  <c r="T265" i="10"/>
  <c r="S265" i="10"/>
  <c r="P265" i="10"/>
  <c r="O265" i="10"/>
  <c r="U264" i="10"/>
  <c r="T264" i="10"/>
  <c r="S264" i="10"/>
  <c r="P264" i="10"/>
  <c r="O264" i="10"/>
  <c r="T263" i="10"/>
  <c r="S263" i="10"/>
  <c r="U263" i="10" s="1"/>
  <c r="P263" i="10"/>
  <c r="O263" i="10"/>
  <c r="T262" i="10"/>
  <c r="S262" i="10"/>
  <c r="U262" i="10" s="1"/>
  <c r="P262" i="10"/>
  <c r="O262" i="10"/>
  <c r="U261" i="10"/>
  <c r="T261" i="10"/>
  <c r="S261" i="10"/>
  <c r="P261" i="10"/>
  <c r="O261" i="10"/>
  <c r="T260" i="10"/>
  <c r="S260" i="10"/>
  <c r="U260" i="10" s="1"/>
  <c r="P260" i="10"/>
  <c r="O260" i="10"/>
  <c r="T259" i="10"/>
  <c r="S259" i="10"/>
  <c r="U259" i="10" s="1"/>
  <c r="P259" i="10"/>
  <c r="O259" i="10"/>
  <c r="U258" i="10"/>
  <c r="T258" i="10"/>
  <c r="S258" i="10"/>
  <c r="P258" i="10"/>
  <c r="O258" i="10"/>
  <c r="U257" i="10"/>
  <c r="T257" i="10"/>
  <c r="S257" i="10"/>
  <c r="P257" i="10"/>
  <c r="O257" i="10"/>
  <c r="U256" i="10"/>
  <c r="T256" i="10"/>
  <c r="S256" i="10"/>
  <c r="P256" i="10"/>
  <c r="O256" i="10"/>
  <c r="T255" i="10"/>
  <c r="S255" i="10"/>
  <c r="U255" i="10" s="1"/>
  <c r="P255" i="10"/>
  <c r="O255" i="10"/>
  <c r="T254" i="10"/>
  <c r="S254" i="10"/>
  <c r="U254" i="10" s="1"/>
  <c r="P254" i="10"/>
  <c r="O254" i="10"/>
  <c r="U253" i="10"/>
  <c r="T253" i="10"/>
  <c r="S253" i="10"/>
  <c r="P253" i="10"/>
  <c r="O253" i="10"/>
  <c r="T252" i="10"/>
  <c r="S252" i="10"/>
  <c r="U252" i="10" s="1"/>
  <c r="P252" i="10"/>
  <c r="O252" i="10"/>
  <c r="T251" i="10"/>
  <c r="S251" i="10"/>
  <c r="U251" i="10" s="1"/>
  <c r="P251" i="10"/>
  <c r="O251" i="10"/>
  <c r="U250" i="10"/>
  <c r="T250" i="10"/>
  <c r="S250" i="10"/>
  <c r="P250" i="10"/>
  <c r="O250" i="10"/>
  <c r="U249" i="10"/>
  <c r="T249" i="10"/>
  <c r="S249" i="10"/>
  <c r="P249" i="10"/>
  <c r="O249" i="10"/>
  <c r="U248" i="10"/>
  <c r="T248" i="10"/>
  <c r="S248" i="10"/>
  <c r="P248" i="10"/>
  <c r="O248" i="10"/>
  <c r="T247" i="10"/>
  <c r="S247" i="10"/>
  <c r="U247" i="10" s="1"/>
  <c r="P247" i="10"/>
  <c r="O247" i="10"/>
  <c r="T246" i="10"/>
  <c r="S246" i="10"/>
  <c r="U246" i="10" s="1"/>
  <c r="P246" i="10"/>
  <c r="O246" i="10"/>
  <c r="U245" i="10"/>
  <c r="T245" i="10"/>
  <c r="S245" i="10"/>
  <c r="P245" i="10"/>
  <c r="O245" i="10"/>
  <c r="T244" i="10"/>
  <c r="S244" i="10"/>
  <c r="U244" i="10" s="1"/>
  <c r="P244" i="10"/>
  <c r="O244" i="10"/>
  <c r="T243" i="10"/>
  <c r="S243" i="10"/>
  <c r="U243" i="10" s="1"/>
  <c r="P243" i="10"/>
  <c r="O243" i="10"/>
  <c r="U242" i="10"/>
  <c r="T242" i="10"/>
  <c r="S242" i="10"/>
  <c r="P242" i="10"/>
  <c r="O242" i="10"/>
  <c r="U241" i="10"/>
  <c r="T241" i="10"/>
  <c r="S241" i="10"/>
  <c r="P241" i="10"/>
  <c r="O241" i="10"/>
  <c r="U240" i="10"/>
  <c r="T240" i="10"/>
  <c r="S240" i="10"/>
  <c r="P240" i="10"/>
  <c r="O240" i="10"/>
  <c r="T239" i="10"/>
  <c r="S239" i="10"/>
  <c r="U239" i="10" s="1"/>
  <c r="P239" i="10"/>
  <c r="O239" i="10"/>
  <c r="T238" i="10"/>
  <c r="S238" i="10"/>
  <c r="U238" i="10" s="1"/>
  <c r="P238" i="10"/>
  <c r="O238" i="10"/>
  <c r="U237" i="10"/>
  <c r="T237" i="10"/>
  <c r="S237" i="10"/>
  <c r="P237" i="10"/>
  <c r="O237" i="10"/>
  <c r="T236" i="10"/>
  <c r="S236" i="10"/>
  <c r="U236" i="10" s="1"/>
  <c r="P236" i="10"/>
  <c r="O236" i="10"/>
  <c r="T235" i="10"/>
  <c r="S235" i="10"/>
  <c r="U235" i="10" s="1"/>
  <c r="P235" i="10"/>
  <c r="O235" i="10"/>
  <c r="U234" i="10"/>
  <c r="T234" i="10"/>
  <c r="S234" i="10"/>
  <c r="P234" i="10"/>
  <c r="O234" i="10"/>
  <c r="U233" i="10"/>
  <c r="T233" i="10"/>
  <c r="S233" i="10"/>
  <c r="P233" i="10"/>
  <c r="O233" i="10"/>
  <c r="U232" i="10"/>
  <c r="T232" i="10"/>
  <c r="S232" i="10"/>
  <c r="P232" i="10"/>
  <c r="O232" i="10"/>
  <c r="T231" i="10"/>
  <c r="S231" i="10"/>
  <c r="U231" i="10" s="1"/>
  <c r="P231" i="10"/>
  <c r="O231" i="10"/>
  <c r="T230" i="10"/>
  <c r="S230" i="10"/>
  <c r="U230" i="10" s="1"/>
  <c r="P230" i="10"/>
  <c r="O230" i="10"/>
  <c r="U229" i="10"/>
  <c r="T229" i="10"/>
  <c r="S229" i="10"/>
  <c r="P229" i="10"/>
  <c r="O229" i="10"/>
  <c r="T228" i="10"/>
  <c r="S228" i="10"/>
  <c r="U228" i="10" s="1"/>
  <c r="P228" i="10"/>
  <c r="O228" i="10"/>
  <c r="T227" i="10"/>
  <c r="S227" i="10"/>
  <c r="U227" i="10" s="1"/>
  <c r="P227" i="10"/>
  <c r="O227" i="10"/>
  <c r="U226" i="10"/>
  <c r="T226" i="10"/>
  <c r="S226" i="10"/>
  <c r="P226" i="10"/>
  <c r="O226" i="10"/>
  <c r="U225" i="10"/>
  <c r="T225" i="10"/>
  <c r="S225" i="10"/>
  <c r="P225" i="10"/>
  <c r="O225" i="10"/>
  <c r="U224" i="10"/>
  <c r="T224" i="10"/>
  <c r="S224" i="10"/>
  <c r="P224" i="10"/>
  <c r="O224" i="10"/>
  <c r="T223" i="10"/>
  <c r="S223" i="10"/>
  <c r="U223" i="10" s="1"/>
  <c r="P223" i="10"/>
  <c r="O223" i="10"/>
  <c r="T222" i="10"/>
  <c r="S222" i="10"/>
  <c r="U222" i="10" s="1"/>
  <c r="P222" i="10"/>
  <c r="O222" i="10"/>
  <c r="U221" i="10"/>
  <c r="T221" i="10"/>
  <c r="S221" i="10"/>
  <c r="P221" i="10"/>
  <c r="O221" i="10"/>
  <c r="T220" i="10"/>
  <c r="S220" i="10"/>
  <c r="U220" i="10" s="1"/>
  <c r="P220" i="10"/>
  <c r="O220" i="10"/>
  <c r="T219" i="10"/>
  <c r="S219" i="10"/>
  <c r="U219" i="10" s="1"/>
  <c r="P219" i="10"/>
  <c r="O219" i="10"/>
  <c r="U218" i="10"/>
  <c r="T218" i="10"/>
  <c r="S218" i="10"/>
  <c r="P218" i="10"/>
  <c r="O218" i="10"/>
  <c r="U217" i="10"/>
  <c r="T217" i="10"/>
  <c r="S217" i="10"/>
  <c r="P217" i="10"/>
  <c r="O217" i="10"/>
  <c r="U216" i="10"/>
  <c r="T216" i="10"/>
  <c r="S216" i="10"/>
  <c r="P216" i="10"/>
  <c r="O216" i="10"/>
  <c r="T215" i="10"/>
  <c r="S215" i="10"/>
  <c r="U215" i="10" s="1"/>
  <c r="P215" i="10"/>
  <c r="O215" i="10"/>
  <c r="T214" i="10"/>
  <c r="S214" i="10"/>
  <c r="U214" i="10" s="1"/>
  <c r="P214" i="10"/>
  <c r="O214" i="10"/>
  <c r="U213" i="10"/>
  <c r="T213" i="10"/>
  <c r="S213" i="10"/>
  <c r="P213" i="10"/>
  <c r="O213" i="10"/>
  <c r="T212" i="10"/>
  <c r="S212" i="10"/>
  <c r="U212" i="10" s="1"/>
  <c r="P212" i="10"/>
  <c r="O212" i="10"/>
  <c r="T211" i="10"/>
  <c r="S211" i="10"/>
  <c r="U211" i="10" s="1"/>
  <c r="P211" i="10"/>
  <c r="O211" i="10"/>
  <c r="U210" i="10"/>
  <c r="T210" i="10"/>
  <c r="S210" i="10"/>
  <c r="P210" i="10"/>
  <c r="O210" i="10"/>
  <c r="U209" i="10"/>
  <c r="T209" i="10"/>
  <c r="S209" i="10"/>
  <c r="P209" i="10"/>
  <c r="O209" i="10"/>
  <c r="U208" i="10"/>
  <c r="T208" i="10"/>
  <c r="S208" i="10"/>
  <c r="P208" i="10"/>
  <c r="O208" i="10"/>
  <c r="T207" i="10"/>
  <c r="S207" i="10"/>
  <c r="U207" i="10" s="1"/>
  <c r="P207" i="10"/>
  <c r="O207" i="10"/>
  <c r="T206" i="10"/>
  <c r="S206" i="10"/>
  <c r="U206" i="10" s="1"/>
  <c r="P206" i="10"/>
  <c r="O206" i="10"/>
  <c r="U205" i="10"/>
  <c r="T205" i="10"/>
  <c r="S205" i="10"/>
  <c r="P205" i="10"/>
  <c r="O205" i="10"/>
  <c r="T204" i="10"/>
  <c r="S204" i="10"/>
  <c r="U204" i="10" s="1"/>
  <c r="P204" i="10"/>
  <c r="O204" i="10"/>
  <c r="T203" i="10"/>
  <c r="S203" i="10"/>
  <c r="U203" i="10" s="1"/>
  <c r="P203" i="10"/>
  <c r="O203" i="10"/>
  <c r="U202" i="10"/>
  <c r="T202" i="10"/>
  <c r="S202" i="10"/>
  <c r="P202" i="10"/>
  <c r="O202" i="10"/>
  <c r="U201" i="10"/>
  <c r="T201" i="10"/>
  <c r="S201" i="10"/>
  <c r="P201" i="10"/>
  <c r="O201" i="10"/>
  <c r="U200" i="10"/>
  <c r="T200" i="10"/>
  <c r="S200" i="10"/>
  <c r="P200" i="10"/>
  <c r="O200" i="10"/>
  <c r="T199" i="10"/>
  <c r="S199" i="10"/>
  <c r="U199" i="10" s="1"/>
  <c r="P199" i="10"/>
  <c r="O199" i="10"/>
  <c r="T198" i="10"/>
  <c r="S198" i="10"/>
  <c r="U198" i="10" s="1"/>
  <c r="P198" i="10"/>
  <c r="O198" i="10"/>
  <c r="U197" i="10"/>
  <c r="T197" i="10"/>
  <c r="S197" i="10"/>
  <c r="P197" i="10"/>
  <c r="O197" i="10"/>
  <c r="T196" i="10"/>
  <c r="S196" i="10"/>
  <c r="U196" i="10" s="1"/>
  <c r="P196" i="10"/>
  <c r="O196" i="10"/>
  <c r="T195" i="10"/>
  <c r="S195" i="10"/>
  <c r="U195" i="10" s="1"/>
  <c r="P195" i="10"/>
  <c r="O195" i="10"/>
  <c r="U194" i="10"/>
  <c r="T194" i="10"/>
  <c r="S194" i="10"/>
  <c r="P194" i="10"/>
  <c r="O194" i="10"/>
  <c r="U193" i="10"/>
  <c r="T193" i="10"/>
  <c r="S193" i="10"/>
  <c r="P193" i="10"/>
  <c r="O193" i="10"/>
  <c r="U192" i="10"/>
  <c r="T192" i="10"/>
  <c r="S192" i="10"/>
  <c r="P192" i="10"/>
  <c r="O192" i="10"/>
  <c r="T191" i="10"/>
  <c r="S191" i="10"/>
  <c r="U191" i="10" s="1"/>
  <c r="P191" i="10"/>
  <c r="O191" i="10"/>
  <c r="T190" i="10"/>
  <c r="S190" i="10"/>
  <c r="U190" i="10" s="1"/>
  <c r="P190" i="10"/>
  <c r="O190" i="10"/>
  <c r="U189" i="10"/>
  <c r="T189" i="10"/>
  <c r="S189" i="10"/>
  <c r="P189" i="10"/>
  <c r="O189" i="10"/>
  <c r="T188" i="10"/>
  <c r="S188" i="10"/>
  <c r="U188" i="10" s="1"/>
  <c r="P188" i="10"/>
  <c r="O188" i="10"/>
  <c r="T187" i="10"/>
  <c r="S187" i="10"/>
  <c r="U187" i="10" s="1"/>
  <c r="P187" i="10"/>
  <c r="O187" i="10"/>
  <c r="U186" i="10"/>
  <c r="T186" i="10"/>
  <c r="S186" i="10"/>
  <c r="P186" i="10"/>
  <c r="O186" i="10"/>
  <c r="U185" i="10"/>
  <c r="T185" i="10"/>
  <c r="S185" i="10"/>
  <c r="P185" i="10"/>
  <c r="O185" i="10"/>
  <c r="U184" i="10"/>
  <c r="T184" i="10"/>
  <c r="S184" i="10"/>
  <c r="P184" i="10"/>
  <c r="O184" i="10"/>
  <c r="T183" i="10"/>
  <c r="S183" i="10"/>
  <c r="U183" i="10" s="1"/>
  <c r="P183" i="10"/>
  <c r="O183" i="10"/>
  <c r="T182" i="10"/>
  <c r="S182" i="10"/>
  <c r="U182" i="10" s="1"/>
  <c r="P182" i="10"/>
  <c r="O182" i="10"/>
  <c r="U181" i="10"/>
  <c r="T181" i="10"/>
  <c r="S181" i="10"/>
  <c r="P181" i="10"/>
  <c r="O181" i="10"/>
  <c r="T180" i="10"/>
  <c r="S180" i="10"/>
  <c r="U180" i="10" s="1"/>
  <c r="P180" i="10"/>
  <c r="O180" i="10"/>
  <c r="T179" i="10"/>
  <c r="S179" i="10"/>
  <c r="U179" i="10" s="1"/>
  <c r="P179" i="10"/>
  <c r="O179" i="10"/>
  <c r="U178" i="10"/>
  <c r="T178" i="10"/>
  <c r="S178" i="10"/>
  <c r="P178" i="10"/>
  <c r="O178" i="10"/>
  <c r="U177" i="10"/>
  <c r="T177" i="10"/>
  <c r="S177" i="10"/>
  <c r="P177" i="10"/>
  <c r="O177" i="10"/>
  <c r="U176" i="10"/>
  <c r="T176" i="10"/>
  <c r="S176" i="10"/>
  <c r="P176" i="10"/>
  <c r="O176" i="10"/>
  <c r="T175" i="10"/>
  <c r="S175" i="10"/>
  <c r="U175" i="10" s="1"/>
  <c r="P175" i="10"/>
  <c r="O175" i="10"/>
  <c r="T174" i="10"/>
  <c r="S174" i="10"/>
  <c r="U174" i="10" s="1"/>
  <c r="P174" i="10"/>
  <c r="O174" i="10"/>
  <c r="U173" i="10"/>
  <c r="T173" i="10"/>
  <c r="S173" i="10"/>
  <c r="P173" i="10"/>
  <c r="O173" i="10"/>
  <c r="T172" i="10"/>
  <c r="S172" i="10"/>
  <c r="U172" i="10" s="1"/>
  <c r="P172" i="10"/>
  <c r="O172" i="10"/>
  <c r="T171" i="10"/>
  <c r="S171" i="10"/>
  <c r="U171" i="10" s="1"/>
  <c r="P171" i="10"/>
  <c r="O171" i="10"/>
  <c r="U170" i="10"/>
  <c r="T170" i="10"/>
  <c r="S170" i="10"/>
  <c r="P170" i="10"/>
  <c r="O170" i="10"/>
  <c r="U169" i="10"/>
  <c r="T169" i="10"/>
  <c r="S169" i="10"/>
  <c r="P169" i="10"/>
  <c r="O169" i="10"/>
  <c r="U168" i="10"/>
  <c r="T168" i="10"/>
  <c r="S168" i="10"/>
  <c r="P168" i="10"/>
  <c r="O168" i="10"/>
  <c r="T167" i="10"/>
  <c r="S167" i="10"/>
  <c r="U167" i="10" s="1"/>
  <c r="P167" i="10"/>
  <c r="O167" i="10"/>
  <c r="T166" i="10"/>
  <c r="S166" i="10"/>
  <c r="U166" i="10" s="1"/>
  <c r="P166" i="10"/>
  <c r="O166" i="10"/>
  <c r="U165" i="10"/>
  <c r="T165" i="10"/>
  <c r="S165" i="10"/>
  <c r="P165" i="10"/>
  <c r="O165" i="10"/>
  <c r="T164" i="10"/>
  <c r="S164" i="10"/>
  <c r="U164" i="10" s="1"/>
  <c r="P164" i="10"/>
  <c r="O164" i="10"/>
  <c r="T163" i="10"/>
  <c r="S163" i="10"/>
  <c r="U163" i="10" s="1"/>
  <c r="P163" i="10"/>
  <c r="O163" i="10"/>
  <c r="U162" i="10"/>
  <c r="T162" i="10"/>
  <c r="S162" i="10"/>
  <c r="P162" i="10"/>
  <c r="O162" i="10"/>
  <c r="U161" i="10"/>
  <c r="T161" i="10"/>
  <c r="S161" i="10"/>
  <c r="P161" i="10"/>
  <c r="O161" i="10"/>
  <c r="U160" i="10"/>
  <c r="T160" i="10"/>
  <c r="S160" i="10"/>
  <c r="P160" i="10"/>
  <c r="O160" i="10"/>
  <c r="T159" i="10"/>
  <c r="S159" i="10"/>
  <c r="U159" i="10" s="1"/>
  <c r="P159" i="10"/>
  <c r="O159" i="10"/>
  <c r="T158" i="10"/>
  <c r="S158" i="10"/>
  <c r="U158" i="10" s="1"/>
  <c r="P158" i="10"/>
  <c r="O158" i="10"/>
  <c r="U157" i="10"/>
  <c r="T157" i="10"/>
  <c r="S157" i="10"/>
  <c r="P157" i="10"/>
  <c r="O157" i="10"/>
  <c r="T156" i="10"/>
  <c r="S156" i="10"/>
  <c r="U156" i="10" s="1"/>
  <c r="P156" i="10"/>
  <c r="O156" i="10"/>
  <c r="T155" i="10"/>
  <c r="S155" i="10"/>
  <c r="U155" i="10" s="1"/>
  <c r="P155" i="10"/>
  <c r="O155" i="10"/>
  <c r="U154" i="10"/>
  <c r="T154" i="10"/>
  <c r="S154" i="10"/>
  <c r="P154" i="10"/>
  <c r="O154" i="10"/>
  <c r="U153" i="10"/>
  <c r="T153" i="10"/>
  <c r="S153" i="10"/>
  <c r="P153" i="10"/>
  <c r="O153" i="10"/>
  <c r="U152" i="10"/>
  <c r="T152" i="10"/>
  <c r="S152" i="10"/>
  <c r="P152" i="10"/>
  <c r="O152" i="10"/>
  <c r="T151" i="10"/>
  <c r="S151" i="10"/>
  <c r="U151" i="10" s="1"/>
  <c r="P151" i="10"/>
  <c r="O151" i="10"/>
  <c r="T150" i="10"/>
  <c r="S150" i="10"/>
  <c r="U150" i="10" s="1"/>
  <c r="P150" i="10"/>
  <c r="O150" i="10"/>
  <c r="U149" i="10"/>
  <c r="T149" i="10"/>
  <c r="S149" i="10"/>
  <c r="P149" i="10"/>
  <c r="O149" i="10"/>
  <c r="T148" i="10"/>
  <c r="S148" i="10"/>
  <c r="U148" i="10" s="1"/>
  <c r="P148" i="10"/>
  <c r="O148" i="10"/>
  <c r="T147" i="10"/>
  <c r="S147" i="10"/>
  <c r="U147" i="10" s="1"/>
  <c r="P147" i="10"/>
  <c r="O147" i="10"/>
  <c r="U146" i="10"/>
  <c r="T146" i="10"/>
  <c r="S146" i="10"/>
  <c r="P146" i="10"/>
  <c r="O146" i="10"/>
  <c r="U145" i="10"/>
  <c r="T145" i="10"/>
  <c r="S145" i="10"/>
  <c r="P145" i="10"/>
  <c r="O145" i="10"/>
  <c r="U144" i="10"/>
  <c r="T144" i="10"/>
  <c r="S144" i="10"/>
  <c r="P144" i="10"/>
  <c r="O144" i="10"/>
  <c r="T143" i="10"/>
  <c r="S143" i="10"/>
  <c r="U143" i="10" s="1"/>
  <c r="P143" i="10"/>
  <c r="O143" i="10"/>
  <c r="T142" i="10"/>
  <c r="S142" i="10"/>
  <c r="U142" i="10" s="1"/>
  <c r="P142" i="10"/>
  <c r="O142" i="10"/>
  <c r="U141" i="10"/>
  <c r="T141" i="10"/>
  <c r="S141" i="10"/>
  <c r="P141" i="10"/>
  <c r="O141" i="10"/>
  <c r="T140" i="10"/>
  <c r="S140" i="10"/>
  <c r="U140" i="10" s="1"/>
  <c r="P140" i="10"/>
  <c r="O140" i="10"/>
  <c r="T139" i="10"/>
  <c r="S139" i="10"/>
  <c r="U139" i="10" s="1"/>
  <c r="P139" i="10"/>
  <c r="O139" i="10"/>
  <c r="U138" i="10"/>
  <c r="T138" i="10"/>
  <c r="S138" i="10"/>
  <c r="P138" i="10"/>
  <c r="O138" i="10"/>
  <c r="U137" i="10"/>
  <c r="T137" i="10"/>
  <c r="S137" i="10"/>
  <c r="P137" i="10"/>
  <c r="O137" i="10"/>
  <c r="U136" i="10"/>
  <c r="T136" i="10"/>
  <c r="S136" i="10"/>
  <c r="P136" i="10"/>
  <c r="O136" i="10"/>
  <c r="T135" i="10"/>
  <c r="S135" i="10"/>
  <c r="U135" i="10" s="1"/>
  <c r="P135" i="10"/>
  <c r="O135" i="10"/>
  <c r="T134" i="10"/>
  <c r="S134" i="10"/>
  <c r="U134" i="10" s="1"/>
  <c r="P134" i="10"/>
  <c r="O134" i="10"/>
  <c r="U133" i="10"/>
  <c r="T133" i="10"/>
  <c r="S133" i="10"/>
  <c r="P133" i="10"/>
  <c r="O133" i="10"/>
  <c r="T132" i="10"/>
  <c r="S132" i="10"/>
  <c r="U132" i="10" s="1"/>
  <c r="P132" i="10"/>
  <c r="O132" i="10"/>
  <c r="T131" i="10"/>
  <c r="S131" i="10"/>
  <c r="U131" i="10" s="1"/>
  <c r="P131" i="10"/>
  <c r="O131" i="10"/>
  <c r="U130" i="10"/>
  <c r="T130" i="10"/>
  <c r="S130" i="10"/>
  <c r="P130" i="10"/>
  <c r="O130" i="10"/>
  <c r="U129" i="10"/>
  <c r="T129" i="10"/>
  <c r="S129" i="10"/>
  <c r="P129" i="10"/>
  <c r="O129" i="10"/>
  <c r="U128" i="10"/>
  <c r="T128" i="10"/>
  <c r="S128" i="10"/>
  <c r="P128" i="10"/>
  <c r="O128" i="10"/>
  <c r="T127" i="10"/>
  <c r="S127" i="10"/>
  <c r="U127" i="10" s="1"/>
  <c r="P127" i="10"/>
  <c r="O127" i="10"/>
  <c r="T126" i="10"/>
  <c r="S126" i="10"/>
  <c r="U126" i="10" s="1"/>
  <c r="P126" i="10"/>
  <c r="O126" i="10"/>
  <c r="U125" i="10"/>
  <c r="T125" i="10"/>
  <c r="S125" i="10"/>
  <c r="P125" i="10"/>
  <c r="O125" i="10"/>
  <c r="T124" i="10"/>
  <c r="S124" i="10"/>
  <c r="U124" i="10" s="1"/>
  <c r="P124" i="10"/>
  <c r="O124" i="10"/>
  <c r="T123" i="10"/>
  <c r="S123" i="10"/>
  <c r="U123" i="10" s="1"/>
  <c r="P123" i="10"/>
  <c r="O123" i="10"/>
  <c r="U122" i="10"/>
  <c r="T122" i="10"/>
  <c r="S122" i="10"/>
  <c r="P122" i="10"/>
  <c r="O122" i="10"/>
  <c r="U121" i="10"/>
  <c r="T121" i="10"/>
  <c r="S121" i="10"/>
  <c r="P121" i="10"/>
  <c r="O121" i="10"/>
  <c r="U120" i="10"/>
  <c r="T120" i="10"/>
  <c r="S120" i="10"/>
  <c r="P120" i="10"/>
  <c r="O120" i="10"/>
  <c r="T119" i="10"/>
  <c r="S119" i="10"/>
  <c r="U119" i="10" s="1"/>
  <c r="P119" i="10"/>
  <c r="O119" i="10"/>
  <c r="T118" i="10"/>
  <c r="S118" i="10"/>
  <c r="U118" i="10" s="1"/>
  <c r="P118" i="10"/>
  <c r="O118" i="10"/>
  <c r="U117" i="10"/>
  <c r="T117" i="10"/>
  <c r="S117" i="10"/>
  <c r="P117" i="10"/>
  <c r="O117" i="10"/>
  <c r="T116" i="10"/>
  <c r="S116" i="10"/>
  <c r="U116" i="10" s="1"/>
  <c r="P116" i="10"/>
  <c r="O116" i="10"/>
  <c r="T115" i="10"/>
  <c r="S115" i="10"/>
  <c r="U115" i="10" s="1"/>
  <c r="P115" i="10"/>
  <c r="O115" i="10"/>
  <c r="U114" i="10"/>
  <c r="T114" i="10"/>
  <c r="S114" i="10"/>
  <c r="P114" i="10"/>
  <c r="O114" i="10"/>
  <c r="U113" i="10"/>
  <c r="T113" i="10"/>
  <c r="S113" i="10"/>
  <c r="P113" i="10"/>
  <c r="O113" i="10"/>
  <c r="U112" i="10"/>
  <c r="T112" i="10"/>
  <c r="S112" i="10"/>
  <c r="P112" i="10"/>
  <c r="O112" i="10"/>
  <c r="T111" i="10"/>
  <c r="S111" i="10"/>
  <c r="U111" i="10" s="1"/>
  <c r="P111" i="10"/>
  <c r="O111" i="10"/>
  <c r="T110" i="10"/>
  <c r="S110" i="10"/>
  <c r="U110" i="10" s="1"/>
  <c r="P110" i="10"/>
  <c r="O110" i="10"/>
  <c r="U109" i="10"/>
  <c r="T109" i="10"/>
  <c r="S109" i="10"/>
  <c r="P109" i="10"/>
  <c r="O109" i="10"/>
  <c r="T108" i="10"/>
  <c r="S108" i="10"/>
  <c r="U108" i="10" s="1"/>
  <c r="P108" i="10"/>
  <c r="O108" i="10"/>
  <c r="T107" i="10"/>
  <c r="S107" i="10"/>
  <c r="U107" i="10" s="1"/>
  <c r="P107" i="10"/>
  <c r="O107" i="10"/>
  <c r="U106" i="10"/>
  <c r="T106" i="10"/>
  <c r="S106" i="10"/>
  <c r="P106" i="10"/>
  <c r="O106" i="10"/>
  <c r="U105" i="10"/>
  <c r="T105" i="10"/>
  <c r="S105" i="10"/>
  <c r="P105" i="10"/>
  <c r="O105" i="10"/>
  <c r="U104" i="10"/>
  <c r="T104" i="10"/>
  <c r="S104" i="10"/>
  <c r="P104" i="10"/>
  <c r="O104" i="10"/>
  <c r="T103" i="10"/>
  <c r="S103" i="10"/>
  <c r="U103" i="10" s="1"/>
  <c r="P103" i="10"/>
  <c r="O103" i="10"/>
  <c r="T102" i="10"/>
  <c r="S102" i="10"/>
  <c r="U102" i="10" s="1"/>
  <c r="P102" i="10"/>
  <c r="O102" i="10"/>
  <c r="U101" i="10"/>
  <c r="T101" i="10"/>
  <c r="S101" i="10"/>
  <c r="P101" i="10"/>
  <c r="O101" i="10"/>
  <c r="T100" i="10"/>
  <c r="S100" i="10"/>
  <c r="U100" i="10" s="1"/>
  <c r="P100" i="10"/>
  <c r="O100" i="10"/>
  <c r="T99" i="10"/>
  <c r="S99" i="10"/>
  <c r="U99" i="10" s="1"/>
  <c r="P99" i="10"/>
  <c r="O99" i="10"/>
  <c r="U98" i="10"/>
  <c r="T98" i="10"/>
  <c r="S98" i="10"/>
  <c r="P98" i="10"/>
  <c r="O98" i="10"/>
  <c r="U97" i="10"/>
  <c r="T97" i="10"/>
  <c r="S97" i="10"/>
  <c r="P97" i="10"/>
  <c r="O97" i="10"/>
  <c r="U96" i="10"/>
  <c r="T96" i="10"/>
  <c r="S96" i="10"/>
  <c r="P96" i="10"/>
  <c r="O96" i="10"/>
  <c r="T95" i="10"/>
  <c r="S95" i="10"/>
  <c r="U95" i="10" s="1"/>
  <c r="P95" i="10"/>
  <c r="O95" i="10"/>
  <c r="T94" i="10"/>
  <c r="S94" i="10"/>
  <c r="U94" i="10" s="1"/>
  <c r="P94" i="10"/>
  <c r="O94" i="10"/>
  <c r="U93" i="10"/>
  <c r="T93" i="10"/>
  <c r="S93" i="10"/>
  <c r="P93" i="10"/>
  <c r="O93" i="10"/>
  <c r="T92" i="10"/>
  <c r="S92" i="10"/>
  <c r="U92" i="10" s="1"/>
  <c r="P92" i="10"/>
  <c r="O92" i="10"/>
  <c r="T91" i="10"/>
  <c r="S91" i="10"/>
  <c r="U91" i="10" s="1"/>
  <c r="P91" i="10"/>
  <c r="O91" i="10"/>
  <c r="U90" i="10"/>
  <c r="T90" i="10"/>
  <c r="S90" i="10"/>
  <c r="P90" i="10"/>
  <c r="O90" i="10"/>
  <c r="U89" i="10"/>
  <c r="T89" i="10"/>
  <c r="S89" i="10"/>
  <c r="P89" i="10"/>
  <c r="O89" i="10"/>
  <c r="U88" i="10"/>
  <c r="T88" i="10"/>
  <c r="S88" i="10"/>
  <c r="P88" i="10"/>
  <c r="O88" i="10"/>
  <c r="T87" i="10"/>
  <c r="S87" i="10"/>
  <c r="U87" i="10" s="1"/>
  <c r="P87" i="10"/>
  <c r="O87" i="10"/>
  <c r="T86" i="10"/>
  <c r="S86" i="10"/>
  <c r="U86" i="10" s="1"/>
  <c r="P86" i="10"/>
  <c r="O86" i="10"/>
  <c r="U85" i="10"/>
  <c r="T85" i="10"/>
  <c r="S85" i="10"/>
  <c r="P85" i="10"/>
  <c r="O85" i="10"/>
  <c r="T84" i="10"/>
  <c r="S84" i="10"/>
  <c r="U84" i="10" s="1"/>
  <c r="P84" i="10"/>
  <c r="O84" i="10"/>
  <c r="T83" i="10"/>
  <c r="S83" i="10"/>
  <c r="U83" i="10" s="1"/>
  <c r="P83" i="10"/>
  <c r="O83" i="10"/>
  <c r="U82" i="10"/>
  <c r="T82" i="10"/>
  <c r="S82" i="10"/>
  <c r="P82" i="10"/>
  <c r="O82" i="10"/>
  <c r="U81" i="10"/>
  <c r="T81" i="10"/>
  <c r="S81" i="10"/>
  <c r="P81" i="10"/>
  <c r="O81" i="10"/>
  <c r="U80" i="10"/>
  <c r="T80" i="10"/>
  <c r="S80" i="10"/>
  <c r="P80" i="10"/>
  <c r="O80" i="10"/>
  <c r="T79" i="10"/>
  <c r="S79" i="10"/>
  <c r="U79" i="10" s="1"/>
  <c r="P79" i="10"/>
  <c r="O79" i="10"/>
  <c r="T78" i="10"/>
  <c r="S78" i="10"/>
  <c r="U78" i="10" s="1"/>
  <c r="P78" i="10"/>
  <c r="O78" i="10"/>
  <c r="U77" i="10"/>
  <c r="T77" i="10"/>
  <c r="S77" i="10"/>
  <c r="P77" i="10"/>
  <c r="O77" i="10"/>
  <c r="T76" i="10"/>
  <c r="S76" i="10"/>
  <c r="U76" i="10" s="1"/>
  <c r="P76" i="10"/>
  <c r="O76" i="10"/>
  <c r="T75" i="10"/>
  <c r="S75" i="10"/>
  <c r="U75" i="10" s="1"/>
  <c r="P75" i="10"/>
  <c r="O75" i="10"/>
  <c r="U74" i="10"/>
  <c r="T74" i="10"/>
  <c r="S74" i="10"/>
  <c r="P74" i="10"/>
  <c r="O74" i="10"/>
  <c r="U73" i="10"/>
  <c r="T73" i="10"/>
  <c r="S73" i="10"/>
  <c r="P73" i="10"/>
  <c r="O73" i="10"/>
  <c r="U72" i="10"/>
  <c r="T72" i="10"/>
  <c r="S72" i="10"/>
  <c r="P72" i="10"/>
  <c r="O72" i="10"/>
  <c r="T71" i="10"/>
  <c r="S71" i="10"/>
  <c r="U71" i="10" s="1"/>
  <c r="P71" i="10"/>
  <c r="O71" i="10"/>
  <c r="T70" i="10"/>
  <c r="S70" i="10"/>
  <c r="U70" i="10" s="1"/>
  <c r="P70" i="10"/>
  <c r="O70" i="10"/>
  <c r="U69" i="10"/>
  <c r="T69" i="10"/>
  <c r="S69" i="10"/>
  <c r="P69" i="10"/>
  <c r="O69" i="10"/>
  <c r="T68" i="10"/>
  <c r="S68" i="10"/>
  <c r="U68" i="10" s="1"/>
  <c r="P68" i="10"/>
  <c r="O68" i="10"/>
  <c r="T67" i="10"/>
  <c r="S67" i="10"/>
  <c r="U67" i="10" s="1"/>
  <c r="P67" i="10"/>
  <c r="O67" i="10"/>
  <c r="U66" i="10"/>
  <c r="T66" i="10"/>
  <c r="S66" i="10"/>
  <c r="P66" i="10"/>
  <c r="O66" i="10"/>
  <c r="U65" i="10"/>
  <c r="T65" i="10"/>
  <c r="S65" i="10"/>
  <c r="P65" i="10"/>
  <c r="O65" i="10"/>
  <c r="U64" i="10"/>
  <c r="T64" i="10"/>
  <c r="S64" i="10"/>
  <c r="P64" i="10"/>
  <c r="O64" i="10"/>
  <c r="T63" i="10"/>
  <c r="S63" i="10"/>
  <c r="U63" i="10" s="1"/>
  <c r="P63" i="10"/>
  <c r="O63" i="10"/>
  <c r="U62" i="10"/>
  <c r="T62" i="10"/>
  <c r="S62" i="10"/>
  <c r="P62" i="10"/>
  <c r="O62" i="10"/>
  <c r="U61" i="10"/>
  <c r="T61" i="10"/>
  <c r="S61" i="10"/>
  <c r="P61" i="10"/>
  <c r="O61" i="10"/>
  <c r="T60" i="10"/>
  <c r="S60" i="10"/>
  <c r="U60" i="10" s="1"/>
  <c r="P60" i="10"/>
  <c r="O60" i="10"/>
  <c r="T59" i="10"/>
  <c r="S59" i="10"/>
  <c r="U59" i="10" s="1"/>
  <c r="P59" i="10"/>
  <c r="O59" i="10"/>
  <c r="U58" i="10"/>
  <c r="T58" i="10"/>
  <c r="S58" i="10"/>
  <c r="P58" i="10"/>
  <c r="O58" i="10"/>
  <c r="U57" i="10"/>
  <c r="T57" i="10"/>
  <c r="S57" i="10"/>
  <c r="P57" i="10"/>
  <c r="O57" i="10"/>
  <c r="T56" i="10"/>
  <c r="S56" i="10"/>
  <c r="U56" i="10" s="1"/>
  <c r="P56" i="10"/>
  <c r="O56" i="10"/>
  <c r="T55" i="10"/>
  <c r="S55" i="10"/>
  <c r="U55" i="10" s="1"/>
  <c r="P55" i="10"/>
  <c r="O55" i="10"/>
  <c r="U54" i="10"/>
  <c r="T54" i="10"/>
  <c r="S54" i="10"/>
  <c r="P54" i="10"/>
  <c r="O54" i="10"/>
  <c r="U53" i="10"/>
  <c r="T53" i="10"/>
  <c r="S53" i="10"/>
  <c r="P53" i="10"/>
  <c r="O53" i="10"/>
  <c r="T52" i="10"/>
  <c r="S52" i="10"/>
  <c r="U52" i="10" s="1"/>
  <c r="P52" i="10"/>
  <c r="O52" i="10"/>
  <c r="T51" i="10"/>
  <c r="S51" i="10"/>
  <c r="U51" i="10" s="1"/>
  <c r="P51" i="10"/>
  <c r="O51" i="10"/>
  <c r="U50" i="10"/>
  <c r="T50" i="10"/>
  <c r="S50" i="10"/>
  <c r="P50" i="10"/>
  <c r="O50" i="10"/>
  <c r="U49" i="10"/>
  <c r="T49" i="10"/>
  <c r="S49" i="10"/>
  <c r="P49" i="10"/>
  <c r="O49" i="10"/>
  <c r="T48" i="10"/>
  <c r="S48" i="10"/>
  <c r="U48" i="10" s="1"/>
  <c r="P48" i="10"/>
  <c r="O48" i="10"/>
  <c r="T47" i="10"/>
  <c r="S47" i="10"/>
  <c r="U47" i="10" s="1"/>
  <c r="P47" i="10"/>
  <c r="O47" i="10"/>
  <c r="T46" i="10"/>
  <c r="S46" i="10"/>
  <c r="U46" i="10" s="1"/>
  <c r="P46" i="10"/>
  <c r="O46" i="10"/>
  <c r="U45" i="10"/>
  <c r="T45" i="10"/>
  <c r="S45" i="10"/>
  <c r="P45" i="10"/>
  <c r="O45" i="10"/>
  <c r="T44" i="10"/>
  <c r="S44" i="10"/>
  <c r="U44" i="10" s="1"/>
  <c r="P44" i="10"/>
  <c r="O44" i="10"/>
  <c r="T43" i="10"/>
  <c r="S43" i="10"/>
  <c r="U43" i="10" s="1"/>
  <c r="P43" i="10"/>
  <c r="O43" i="10"/>
  <c r="U42" i="10"/>
  <c r="T42" i="10"/>
  <c r="S42" i="10"/>
  <c r="P42" i="10"/>
  <c r="O42" i="10"/>
  <c r="U41" i="10"/>
  <c r="T41" i="10"/>
  <c r="S41" i="10"/>
  <c r="P41" i="10"/>
  <c r="O41" i="10"/>
  <c r="T40" i="10"/>
  <c r="S40" i="10"/>
  <c r="U40" i="10" s="1"/>
  <c r="P40" i="10"/>
  <c r="O40" i="10"/>
  <c r="T39" i="10"/>
  <c r="S39" i="10"/>
  <c r="U39" i="10" s="1"/>
  <c r="P39" i="10"/>
  <c r="O39" i="10"/>
  <c r="T38" i="10"/>
  <c r="S38" i="10"/>
  <c r="U38" i="10" s="1"/>
  <c r="P38" i="10"/>
  <c r="O38" i="10"/>
  <c r="U37" i="10"/>
  <c r="T37" i="10"/>
  <c r="S37" i="10"/>
  <c r="P37" i="10"/>
  <c r="O37" i="10"/>
  <c r="T36" i="10"/>
  <c r="S36" i="10"/>
  <c r="U36" i="10" s="1"/>
  <c r="P36" i="10"/>
  <c r="O36" i="10"/>
  <c r="T35" i="10"/>
  <c r="S35" i="10"/>
  <c r="U35" i="10" s="1"/>
  <c r="P35" i="10"/>
  <c r="O35" i="10"/>
  <c r="U34" i="10"/>
  <c r="T34" i="10"/>
  <c r="S34" i="10"/>
  <c r="P34" i="10"/>
  <c r="O34" i="10"/>
  <c r="U33" i="10"/>
  <c r="T33" i="10"/>
  <c r="S33" i="10"/>
  <c r="P33" i="10"/>
  <c r="O33" i="10"/>
  <c r="T32" i="10"/>
  <c r="S32" i="10"/>
  <c r="U32" i="10" s="1"/>
  <c r="P32" i="10"/>
  <c r="O32" i="10"/>
  <c r="T31" i="10"/>
  <c r="S31" i="10"/>
  <c r="U31" i="10" s="1"/>
  <c r="P31" i="10"/>
  <c r="O31" i="10"/>
  <c r="T30" i="10"/>
  <c r="S30" i="10"/>
  <c r="U30" i="10" s="1"/>
  <c r="P30" i="10"/>
  <c r="O30" i="10"/>
  <c r="U29" i="10"/>
  <c r="T29" i="10"/>
  <c r="S29" i="10"/>
  <c r="P29" i="10"/>
  <c r="O29" i="10"/>
  <c r="T28" i="10"/>
  <c r="S28" i="10"/>
  <c r="U28" i="10" s="1"/>
  <c r="P28" i="10"/>
  <c r="O28" i="10"/>
  <c r="T27" i="10"/>
  <c r="S27" i="10"/>
  <c r="U27" i="10" s="1"/>
  <c r="P27" i="10"/>
  <c r="O27" i="10"/>
  <c r="U26" i="10"/>
  <c r="T26" i="10"/>
  <c r="S26" i="10"/>
  <c r="P26" i="10"/>
  <c r="O26" i="10"/>
  <c r="U25" i="10"/>
  <c r="T25" i="10"/>
  <c r="S25" i="10"/>
  <c r="P25" i="10"/>
  <c r="O25" i="10"/>
  <c r="T24" i="10"/>
  <c r="S24" i="10"/>
  <c r="U24" i="10" s="1"/>
  <c r="P24" i="10"/>
  <c r="O24" i="10"/>
  <c r="T23" i="10"/>
  <c r="S23" i="10"/>
  <c r="U23" i="10" s="1"/>
  <c r="P23" i="10"/>
  <c r="O23" i="10"/>
  <c r="T22" i="10"/>
  <c r="S22" i="10"/>
  <c r="U22" i="10" s="1"/>
  <c r="P22" i="10"/>
  <c r="O22" i="10"/>
  <c r="U21" i="10"/>
  <c r="T21" i="10"/>
  <c r="S21" i="10"/>
  <c r="P21" i="10"/>
  <c r="O21" i="10"/>
  <c r="T20" i="10"/>
  <c r="S20" i="10"/>
  <c r="U20" i="10" s="1"/>
  <c r="P20" i="10"/>
  <c r="O20" i="10"/>
  <c r="T19" i="10"/>
  <c r="S19" i="10"/>
  <c r="U19" i="10" s="1"/>
  <c r="P19" i="10"/>
  <c r="O19" i="10"/>
  <c r="U18" i="10"/>
  <c r="T18" i="10"/>
  <c r="S18" i="10"/>
  <c r="P18" i="10"/>
  <c r="O18" i="10"/>
  <c r="U17" i="10"/>
  <c r="T17" i="10"/>
  <c r="S17" i="10"/>
  <c r="P17" i="10"/>
  <c r="O17" i="10"/>
  <c r="T16" i="10"/>
  <c r="S16" i="10"/>
  <c r="U16" i="10" s="1"/>
  <c r="P16" i="10"/>
  <c r="O16" i="10"/>
  <c r="T15" i="10"/>
  <c r="S15" i="10"/>
  <c r="U15" i="10" s="1"/>
  <c r="P15" i="10"/>
  <c r="O15" i="10"/>
  <c r="U14" i="10"/>
  <c r="T14" i="10"/>
  <c r="S14" i="10"/>
  <c r="P14" i="10"/>
  <c r="O14" i="10"/>
  <c r="U13" i="10"/>
  <c r="T13" i="10"/>
  <c r="S13" i="10"/>
  <c r="P13" i="10"/>
  <c r="O13" i="10"/>
  <c r="T12" i="10"/>
  <c r="S12" i="10"/>
  <c r="U12" i="10" s="1"/>
  <c r="P12" i="10"/>
  <c r="O12" i="10"/>
  <c r="T11" i="10"/>
  <c r="S11" i="10"/>
  <c r="U11" i="10" s="1"/>
  <c r="P11" i="10"/>
  <c r="O11" i="10"/>
  <c r="U10" i="10"/>
  <c r="T10" i="10"/>
  <c r="S10" i="10"/>
  <c r="P10" i="10"/>
  <c r="O10" i="10"/>
  <c r="U9" i="10"/>
  <c r="T9" i="10"/>
  <c r="S9" i="10"/>
  <c r="P9" i="10"/>
  <c r="O9" i="10"/>
  <c r="T8" i="10"/>
  <c r="S8" i="10"/>
  <c r="U8" i="10" s="1"/>
  <c r="P8" i="10"/>
  <c r="O8" i="10"/>
  <c r="T7" i="10"/>
  <c r="S7" i="10"/>
  <c r="U7" i="10" s="1"/>
  <c r="P7" i="10"/>
  <c r="O7" i="10"/>
  <c r="U6" i="10"/>
  <c r="T6" i="10"/>
  <c r="S6" i="10"/>
  <c r="P6" i="10"/>
  <c r="O6" i="10"/>
  <c r="U5" i="10"/>
  <c r="T5" i="10"/>
  <c r="S5" i="10"/>
  <c r="P5" i="10"/>
  <c r="O5" i="10"/>
  <c r="T4" i="10"/>
  <c r="S4" i="10"/>
  <c r="U4" i="10" s="1"/>
  <c r="P4" i="10"/>
  <c r="O4" i="10"/>
  <c r="T3" i="10"/>
  <c r="S3" i="10"/>
  <c r="U3" i="10" s="1"/>
  <c r="P3" i="10"/>
  <c r="O3" i="10"/>
  <c r="U2" i="10"/>
  <c r="T2" i="10"/>
  <c r="S2" i="10"/>
  <c r="P2" i="10"/>
  <c r="O2" i="10"/>
  <c r="C3" i="9"/>
  <c r="C4" i="9"/>
  <c r="C5" i="9"/>
  <c r="C6" i="9"/>
  <c r="C2" i="9"/>
  <c r="D3" i="9"/>
  <c r="D4" i="9"/>
  <c r="D5" i="9"/>
  <c r="D6" i="9"/>
  <c r="D2" i="9"/>
  <c r="B3" i="9"/>
  <c r="B4" i="9"/>
  <c r="B5" i="9"/>
  <c r="B6" i="9"/>
  <c r="B2" i="9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4" i="8"/>
  <c r="B3" i="8"/>
  <c r="B6" i="8"/>
  <c r="D12" i="8"/>
  <c r="D11" i="8"/>
  <c r="D13" i="8"/>
  <c r="D10" i="8"/>
  <c r="D9" i="8"/>
  <c r="D8" i="8"/>
  <c r="D7" i="8"/>
  <c r="D2" i="8"/>
  <c r="D6" i="8"/>
  <c r="D5" i="8"/>
  <c r="D4" i="8"/>
  <c r="D3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10" i="8" l="1"/>
  <c r="H10" i="8" s="1"/>
  <c r="E9" i="8"/>
  <c r="F9" i="8" s="1"/>
  <c r="E8" i="8"/>
  <c r="H8" i="8" s="1"/>
  <c r="E7" i="8"/>
  <c r="G7" i="8" s="1"/>
  <c r="E6" i="8"/>
  <c r="G6" i="8" s="1"/>
  <c r="E2" i="8"/>
  <c r="E13" i="8"/>
  <c r="H13" i="8" s="1"/>
  <c r="E5" i="8"/>
  <c r="F5" i="8" s="1"/>
  <c r="E12" i="8"/>
  <c r="H12" i="8" s="1"/>
  <c r="E4" i="8"/>
  <c r="G4" i="8" s="1"/>
  <c r="E11" i="8"/>
  <c r="G11" i="8" s="1"/>
  <c r="E3" i="8"/>
  <c r="H3" i="8" s="1"/>
  <c r="F10" i="8" l="1"/>
  <c r="F7" i="8"/>
  <c r="H7" i="8"/>
  <c r="H9" i="8"/>
  <c r="G10" i="8"/>
  <c r="G9" i="8"/>
  <c r="F8" i="8"/>
  <c r="G8" i="8"/>
  <c r="H6" i="8"/>
  <c r="F6" i="8"/>
  <c r="F12" i="8"/>
  <c r="H4" i="8"/>
  <c r="F4" i="8"/>
  <c r="G3" i="8"/>
  <c r="H2" i="8"/>
  <c r="G2" i="8"/>
  <c r="F11" i="8"/>
  <c r="F3" i="8"/>
  <c r="H11" i="8"/>
  <c r="F13" i="8"/>
  <c r="H5" i="8"/>
  <c r="G5" i="8"/>
  <c r="G12" i="8"/>
  <c r="G13" i="8"/>
  <c r="F2" i="8"/>
</calcChain>
</file>

<file path=xl/sharedStrings.xml><?xml version="1.0" encoding="utf-8"?>
<sst xmlns="http://schemas.openxmlformats.org/spreadsheetml/2006/main" count="50788" uniqueCount="8412">
  <si>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</si>
  <si>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</si>
  <si>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</si>
  <si>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</si>
  <si>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</si>
  <si>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</si>
  <si>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</si>
  <si>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</si>
  <si>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</si>
  <si>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</si>
  <si>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</si>
  <si>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</si>
  <si>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</si>
  <si>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</si>
  <si>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</si>
  <si>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</si>
  <si>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</si>
  <si>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</si>
  <si>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</si>
  <si>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</si>
  <si>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</si>
  <si>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</si>
  <si>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</si>
  <si>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</si>
  <si>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</si>
  <si>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</si>
  <si>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</si>
  <si>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</si>
  <si>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</si>
  <si>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</si>
  <si>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</si>
  <si>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</si>
  <si>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</si>
  <si>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</si>
  <si>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</si>
  <si>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</si>
  <si>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</si>
  <si>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</si>
  <si>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</si>
  <si>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</si>
  <si>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</si>
  <si>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</si>
  <si>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</si>
  <si>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</si>
  <si>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</si>
  <si>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</si>
  <si>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</si>
  <si>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</si>
  <si>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</si>
  <si>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</si>
  <si>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</si>
  <si>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</si>
  <si>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</si>
  <si>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</si>
  <si>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</si>
  <si>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</si>
  <si>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</si>
  <si>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</si>
  <si>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</si>
  <si>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</si>
  <si>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</si>
  <si>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</si>
  <si>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</si>
  <si>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</si>
  <si>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</si>
  <si>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</si>
  <si>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</si>
  <si>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</si>
  <si>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</si>
  <si>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</si>
  <si>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</si>
  <si>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</si>
  <si>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</si>
  <si>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</si>
  <si>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</si>
  <si>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</si>
  <si>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</si>
  <si>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</si>
  <si>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</si>
  <si>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</si>
  <si>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</si>
  <si>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</si>
  <si>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</si>
  <si>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</si>
  <si>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</si>
  <si>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</si>
  <si>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</si>
  <si>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</si>
  <si>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</si>
  <si>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</si>
  <si>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</si>
  <si>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</si>
  <si>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</si>
  <si>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</si>
  <si>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</si>
  <si>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</si>
  <si>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</si>
  <si>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</si>
  <si>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</si>
  <si>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</si>
  <si>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</si>
  <si>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</si>
  <si>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</si>
  <si>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</si>
  <si>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</si>
  <si>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</si>
  <si>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</si>
  <si>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</si>
  <si>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</si>
  <si>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</si>
  <si>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</si>
  <si>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</si>
  <si>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</si>
  <si>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</si>
  <si>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</si>
  <si>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</si>
  <si>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</si>
  <si>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</si>
  <si>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</si>
  <si>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</si>
  <si>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</si>
  <si>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</si>
  <si>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</si>
  <si>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</si>
  <si>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</si>
  <si>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</si>
  <si>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</si>
  <si>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</si>
  <si>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</si>
  <si>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</si>
  <si>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</si>
  <si>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</si>
  <si>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</si>
  <si>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</si>
  <si>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</si>
  <si>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</si>
  <si>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</si>
  <si>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</si>
  <si>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</si>
  <si>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</si>
  <si>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</si>
  <si>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</si>
  <si>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</si>
  <si>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</si>
  <si>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</si>
  <si>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</si>
  <si>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</si>
  <si>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</si>
  <si>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</si>
  <si>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</si>
  <si>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</si>
  <si>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</si>
  <si>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</si>
  <si>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</si>
  <si>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</si>
  <si>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</si>
  <si>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</si>
  <si>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</si>
  <si>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</si>
  <si>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</si>
  <si>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</si>
  <si>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</si>
  <si>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</si>
  <si>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</si>
  <si>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</si>
  <si>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</si>
  <si>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</si>
  <si>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</si>
  <si>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</si>
  <si>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</si>
  <si>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</si>
  <si>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</si>
  <si>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</si>
  <si>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</si>
  <si>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</si>
  <si>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</si>
  <si>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</si>
  <si>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</si>
  <si>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</si>
  <si>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</si>
  <si>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</si>
  <si>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</si>
  <si>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</si>
  <si>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</si>
  <si>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</si>
  <si>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</si>
  <si>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</si>
  <si>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</si>
  <si>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</si>
  <si>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</si>
  <si>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</si>
  <si>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</si>
  <si>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</si>
  <si>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</si>
  <si>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</si>
  <si>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</si>
  <si>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</si>
  <si>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</si>
  <si>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</si>
  <si>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</si>
  <si>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</si>
  <si>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</si>
  <si>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</si>
  <si>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</si>
  <si>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</si>
  <si>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</si>
  <si>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</si>
  <si>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</si>
  <si>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</si>
  <si>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</si>
  <si>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</si>
  <si>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</si>
  <si>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</si>
  <si>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</si>
  <si>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</si>
  <si>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</si>
  <si>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</si>
  <si>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</si>
  <si>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</si>
  <si>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</si>
  <si>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</si>
  <si>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</si>
  <si>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</si>
  <si>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</si>
  <si>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</si>
  <si>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</si>
  <si>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</si>
  <si>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</si>
  <si>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</si>
  <si>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</si>
  <si>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</si>
  <si>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</si>
  <si>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</si>
  <si>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</si>
  <si>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</si>
  <si>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</si>
  <si>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</si>
  <si>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</si>
  <si>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</si>
  <si>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</si>
  <si>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</si>
  <si>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</si>
  <si>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</si>
  <si>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</si>
  <si>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</si>
  <si>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</si>
  <si>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</si>
  <si>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</si>
  <si>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</si>
  <si>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</si>
  <si>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</si>
  <si>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</si>
  <si>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</si>
  <si>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</si>
  <si>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</si>
  <si>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</si>
  <si>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</si>
  <si>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</si>
  <si>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</si>
  <si>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</si>
  <si>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</si>
  <si>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</si>
  <si>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</si>
  <si>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</si>
  <si>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</si>
  <si>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</si>
  <si>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</si>
  <si>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</si>
  <si>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</si>
  <si>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</si>
  <si>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</si>
  <si>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</si>
  <si>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</si>
  <si>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</si>
  <si>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</si>
  <si>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</si>
  <si>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</si>
  <si>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</si>
  <si>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</si>
  <si>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</si>
  <si>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</si>
  <si>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</si>
  <si>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</si>
  <si>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</si>
  <si>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</si>
  <si>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</si>
  <si>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</si>
  <si>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</si>
  <si>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</si>
  <si>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</si>
  <si>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</si>
  <si>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</si>
  <si>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</si>
  <si>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</si>
  <si>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</si>
  <si>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</si>
  <si>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</si>
  <si>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</si>
  <si>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</si>
  <si>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</si>
  <si>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</si>
  <si>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</si>
  <si>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</si>
  <si>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</si>
  <si>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</si>
  <si>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</si>
  <si>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</si>
  <si>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</si>
  <si>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</si>
  <si>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</si>
  <si>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</si>
  <si>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</si>
  <si>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</si>
  <si>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</si>
  <si>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</si>
  <si>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</si>
  <si>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</si>
  <si>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</si>
  <si>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</si>
  <si>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</si>
  <si>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</si>
  <si>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</si>
  <si>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</si>
  <si>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</si>
  <si>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</si>
  <si>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</si>
  <si>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</si>
  <si>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</si>
  <si>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</si>
  <si>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</si>
  <si>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</si>
  <si>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</si>
  <si>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</si>
  <si>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</si>
  <si>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</si>
  <si>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</si>
  <si>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</si>
  <si>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</si>
  <si>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</si>
  <si>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</si>
  <si>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</si>
  <si>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</si>
  <si>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</si>
  <si>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</si>
  <si>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</si>
  <si>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</si>
  <si>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</si>
  <si>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</si>
  <si>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</si>
  <si>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</si>
  <si>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</si>
  <si>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</si>
  <si>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</si>
  <si>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</si>
  <si>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</si>
  <si>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</si>
  <si>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</si>
  <si>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</si>
  <si>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</si>
  <si>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</si>
  <si>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</si>
  <si>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</si>
  <si>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</si>
  <si>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</si>
  <si>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</si>
  <si>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</si>
  <si>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</si>
  <si>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</si>
  <si>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</si>
  <si>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</si>
  <si>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</si>
  <si>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</si>
  <si>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</si>
  <si>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</si>
  <si>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</si>
  <si>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</si>
  <si>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</si>
  <si>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</si>
  <si>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</si>
  <si>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</si>
  <si>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</si>
  <si>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</si>
  <si>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</si>
  <si>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</si>
  <si>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</si>
  <si>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</si>
  <si>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</si>
  <si>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</si>
  <si>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</si>
  <si>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</si>
  <si>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</si>
  <si>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</si>
  <si>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</si>
  <si>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</si>
  <si>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</si>
  <si>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</si>
  <si>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</si>
  <si>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</si>
  <si>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</si>
  <si>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</si>
  <si>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</si>
  <si>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</si>
  <si>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</si>
  <si>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</si>
  <si>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</si>
  <si>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</si>
  <si>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</si>
  <si>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</si>
  <si>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</si>
  <si>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</si>
  <si>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</si>
  <si>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</si>
  <si>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</si>
  <si>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</si>
  <si>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</si>
  <si>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</si>
  <si>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</si>
  <si>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</si>
  <si>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</si>
  <si>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</si>
  <si>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</si>
  <si>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</si>
  <si>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</si>
  <si>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</si>
  <si>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</si>
  <si>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</si>
  <si>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</si>
  <si>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</si>
  <si>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</si>
  <si>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</si>
  <si>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</si>
  <si>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</si>
  <si>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</si>
  <si>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</si>
  <si>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</si>
  <si>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</si>
  <si>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</si>
  <si>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</si>
  <si>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</si>
  <si>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</si>
  <si>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</si>
  <si>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</si>
  <si>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</si>
  <si>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</si>
  <si>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</si>
  <si>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</si>
  <si>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</si>
  <si>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</si>
  <si>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</si>
  <si>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</si>
  <si>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</si>
  <si>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</si>
  <si>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</si>
  <si>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</si>
  <si>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</si>
  <si>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</si>
  <si>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</si>
  <si>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</si>
  <si>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</si>
  <si>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</si>
  <si>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</si>
  <si>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</si>
  <si>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</si>
  <si>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</si>
  <si>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</si>
  <si>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</si>
  <si>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</si>
  <si>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</si>
  <si>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</si>
  <si>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</si>
  <si>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</si>
  <si>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</si>
  <si>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</si>
  <si>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</si>
  <si>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</si>
  <si>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</si>
  <si>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</si>
  <si>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</si>
  <si>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</si>
  <si>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</si>
  <si>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</si>
  <si>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</si>
  <si>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</si>
  <si>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</si>
  <si>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</si>
  <si>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</si>
  <si>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</si>
  <si>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</si>
  <si>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</si>
  <si>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</si>
  <si>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</si>
  <si>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</si>
  <si>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</si>
  <si>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</si>
  <si>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</si>
  <si>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</si>
  <si>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</si>
  <si>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</si>
  <si>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</si>
  <si>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</si>
  <si>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</si>
  <si>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</si>
  <si>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</si>
  <si>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</si>
  <si>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</si>
  <si>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</si>
  <si>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</si>
  <si>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</si>
  <si>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</si>
  <si>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</si>
  <si>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</si>
  <si>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</si>
  <si>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</si>
  <si>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</si>
  <si>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</si>
  <si>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</si>
  <si>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</si>
  <si>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</si>
  <si>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</si>
  <si>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</si>
  <si>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</si>
  <si>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</si>
  <si>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</si>
  <si>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</si>
  <si>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</si>
  <si>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</si>
  <si>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</si>
  <si>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</si>
  <si>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</si>
  <si>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</si>
  <si>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</si>
  <si>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</si>
  <si>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</si>
  <si>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</si>
  <si>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</si>
  <si>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</si>
  <si>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</si>
  <si>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</si>
  <si>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</si>
  <si>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</si>
  <si>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</si>
  <si>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</si>
  <si>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</si>
  <si>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</si>
  <si>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</si>
  <si>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</si>
  <si>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</si>
  <si>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</si>
  <si>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</si>
  <si>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</si>
  <si>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</si>
  <si>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</si>
  <si>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</si>
  <si>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</si>
  <si>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</si>
  <si>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</si>
  <si>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</si>
  <si>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</si>
  <si>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</si>
  <si>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</si>
  <si>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</si>
  <si>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</si>
  <si>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</si>
  <si>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</si>
  <si>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</si>
  <si>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</si>
  <si>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</si>
  <si>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</si>
  <si>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</si>
  <si>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</si>
  <si>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</si>
  <si>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</si>
  <si>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</si>
  <si>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</si>
  <si>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</si>
  <si>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</si>
  <si>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</si>
  <si>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</si>
  <si>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</si>
  <si>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</si>
  <si>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</si>
  <si>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</si>
  <si>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</si>
  <si>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</si>
  <si>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</si>
  <si>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</si>
  <si>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</si>
  <si>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</si>
  <si>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</si>
  <si>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</si>
  <si>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</si>
  <si>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</si>
  <si>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</si>
  <si>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</si>
  <si>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</si>
  <si>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</si>
  <si>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</si>
  <si>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</si>
  <si>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</si>
  <si>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</si>
  <si>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</si>
  <si>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</si>
  <si>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</si>
  <si>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</si>
  <si>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</si>
  <si>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</si>
  <si>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</si>
  <si>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</si>
  <si>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</si>
  <si>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</si>
  <si>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</si>
  <si>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</si>
  <si>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</si>
  <si>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</si>
  <si>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</si>
  <si>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</si>
  <si>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</si>
  <si>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</si>
  <si>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</si>
  <si>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</si>
  <si>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</si>
  <si>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</si>
  <si>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</si>
  <si>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</si>
  <si>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</si>
  <si>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</si>
  <si>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</si>
  <si>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</si>
  <si>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</si>
  <si>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</si>
  <si>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</si>
  <si>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</si>
  <si>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</si>
  <si>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</si>
  <si>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</si>
  <si>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</si>
  <si>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</si>
  <si>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</si>
  <si>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</si>
  <si>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</si>
  <si>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</si>
  <si>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</si>
  <si>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</si>
  <si>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</si>
  <si>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</si>
  <si>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</si>
  <si>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</si>
  <si>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</si>
  <si>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</si>
  <si>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</si>
  <si>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</si>
  <si>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</si>
  <si>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</si>
  <si>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</si>
  <si>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</si>
  <si>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</si>
  <si>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</si>
  <si>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</si>
  <si>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</si>
  <si>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</si>
  <si>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</si>
  <si>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</si>
  <si>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</si>
  <si>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</si>
  <si>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</si>
  <si>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</si>
  <si>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</si>
  <si>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</si>
  <si>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</si>
  <si>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</si>
  <si>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</si>
  <si>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</si>
  <si>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</si>
  <si>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</si>
  <si>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</si>
  <si>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</si>
  <si>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</si>
  <si>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</si>
  <si>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</si>
  <si>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</si>
  <si>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</si>
  <si>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</si>
  <si>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</si>
  <si>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</si>
  <si>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</si>
  <si>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</si>
  <si>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</si>
  <si>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</si>
  <si>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</si>
  <si>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</si>
  <si>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</si>
  <si>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</si>
  <si>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</si>
  <si>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</si>
  <si>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</si>
  <si>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</si>
  <si>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</si>
  <si>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</si>
  <si>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</si>
  <si>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</si>
  <si>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</si>
  <si>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</si>
  <si>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</si>
  <si>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</si>
  <si>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</si>
  <si>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</si>
  <si>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</si>
  <si>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</si>
  <si>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</si>
  <si>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</si>
  <si>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</si>
  <si>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</si>
  <si>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</si>
  <si>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</si>
  <si>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</si>
  <si>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</si>
  <si>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</si>
  <si>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</si>
  <si>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</si>
  <si>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</si>
  <si>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</si>
  <si>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</si>
  <si>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</si>
  <si>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</si>
  <si>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</si>
  <si>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</si>
  <si>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</si>
  <si>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</si>
  <si>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</si>
  <si>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</si>
  <si>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</si>
  <si>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</si>
  <si>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</si>
  <si>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</si>
  <si>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</si>
  <si>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</si>
  <si>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</si>
  <si>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</si>
  <si>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</si>
  <si>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</si>
  <si>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</si>
  <si>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</si>
  <si>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</si>
  <si>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</si>
  <si>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</si>
  <si>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</si>
  <si>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</si>
  <si>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</si>
  <si>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</si>
  <si>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</si>
  <si>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</si>
  <si>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</si>
  <si>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</si>
  <si>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</si>
  <si>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</si>
  <si>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</si>
  <si>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</si>
  <si>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</si>
  <si>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</si>
  <si>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</si>
  <si>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</si>
  <si>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</si>
  <si>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</si>
  <si>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</si>
  <si>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</si>
  <si>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</si>
  <si>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</si>
  <si>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</si>
  <si>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</si>
  <si>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</si>
  <si>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</si>
  <si>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</si>
  <si>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</si>
  <si>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</si>
  <si>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</si>
  <si>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</si>
  <si>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</si>
  <si>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</si>
  <si>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</si>
  <si>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</si>
  <si>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</si>
  <si>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</si>
  <si>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</si>
  <si>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</si>
  <si>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</si>
  <si>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</si>
  <si>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</si>
  <si>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</si>
  <si>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</si>
  <si>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</si>
  <si>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</si>
  <si>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</si>
  <si>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</si>
  <si>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</si>
  <si>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</si>
  <si>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</si>
  <si>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</si>
  <si>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</si>
  <si>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</si>
  <si>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</si>
  <si>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</si>
  <si>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</si>
  <si>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</si>
  <si>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</si>
  <si>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</si>
  <si>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</si>
  <si>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</si>
  <si>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</si>
  <si>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</si>
  <si>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</si>
  <si>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</si>
  <si>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</si>
  <si>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</si>
  <si>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</si>
  <si>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</si>
  <si>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</si>
  <si>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</si>
  <si>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</si>
  <si>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</si>
  <si>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</si>
  <si>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</si>
  <si>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</si>
  <si>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</si>
  <si>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</si>
  <si>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</si>
  <si>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</si>
  <si>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</si>
  <si>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</si>
  <si>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</si>
  <si>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</si>
  <si>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</si>
  <si>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</si>
  <si>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</si>
  <si>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</si>
  <si>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</si>
  <si>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</si>
  <si>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</si>
  <si>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</si>
  <si>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</si>
  <si>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</si>
  <si>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</si>
  <si>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</si>
  <si>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</si>
  <si>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</si>
  <si>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</si>
  <si>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</si>
  <si>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</si>
  <si>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</si>
  <si>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</si>
  <si>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</si>
  <si>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</si>
  <si>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</si>
  <si>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</si>
  <si>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</si>
  <si>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</si>
  <si>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</si>
  <si>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</si>
  <si>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</si>
  <si>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</si>
  <si>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</si>
  <si>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</si>
  <si>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</si>
  <si>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</si>
  <si>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</si>
  <si>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</si>
  <si>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</si>
  <si>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</si>
  <si>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</si>
  <si>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</si>
  <si>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</si>
  <si>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</si>
  <si>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</si>
  <si>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</si>
  <si>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</si>
  <si>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</si>
  <si>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</si>
  <si>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</si>
  <si>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</si>
  <si>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</si>
  <si>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</si>
  <si>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</si>
  <si>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</si>
  <si>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</si>
  <si>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</si>
  <si>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</si>
  <si>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</si>
  <si>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</si>
  <si>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</si>
  <si>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</si>
  <si>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</si>
  <si>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</si>
  <si>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</si>
  <si>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</si>
  <si>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</si>
  <si>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</si>
  <si>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</si>
  <si>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</si>
  <si>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</si>
  <si>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</si>
  <si>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</si>
  <si>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</si>
  <si>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</si>
  <si>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</si>
  <si>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</si>
  <si>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</si>
  <si>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</si>
  <si>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</si>
  <si>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</si>
  <si>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</si>
  <si>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</si>
  <si>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</si>
  <si>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</si>
  <si>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</si>
  <si>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</si>
  <si>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</si>
  <si>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</si>
  <si>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</si>
  <si>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</si>
  <si>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</si>
  <si>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</si>
  <si>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</si>
  <si>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</si>
  <si>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</si>
  <si>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</si>
  <si>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</si>
  <si>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</si>
  <si>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</si>
  <si>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</si>
  <si>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</si>
  <si>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</si>
  <si>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</si>
  <si>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</si>
  <si>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</si>
  <si>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</si>
  <si>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</si>
  <si>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</si>
  <si>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</si>
  <si>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</si>
  <si>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</si>
  <si>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</si>
  <si>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</si>
  <si>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</si>
  <si>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</si>
  <si>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</si>
  <si>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</si>
  <si>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</si>
  <si>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</si>
  <si>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</si>
  <si>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</si>
  <si>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</si>
  <si>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</si>
  <si>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</si>
  <si>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</si>
  <si>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</si>
  <si>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</si>
  <si>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</si>
  <si>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</si>
  <si>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</si>
  <si>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</si>
  <si>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</si>
  <si>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</si>
  <si>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</si>
  <si>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</si>
  <si>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</si>
  <si>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</si>
  <si>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</si>
  <si>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</si>
  <si>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</si>
  <si>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</si>
  <si>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</si>
  <si>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</si>
  <si>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</si>
  <si>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</si>
  <si>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</si>
  <si>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</si>
  <si>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</si>
  <si>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</si>
  <si>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</si>
  <si>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</si>
  <si>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</si>
  <si>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</si>
  <si>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</si>
  <si>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</si>
  <si>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</si>
  <si>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</si>
  <si>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</si>
  <si>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</si>
  <si>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</si>
  <si>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</si>
  <si>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</si>
  <si>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</si>
  <si>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</si>
  <si>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</si>
  <si>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</si>
  <si>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</si>
  <si>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</si>
  <si>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</si>
  <si>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</si>
  <si>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</si>
  <si>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</si>
  <si>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</si>
  <si>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</si>
  <si>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</si>
  <si>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</si>
  <si>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</si>
  <si>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</si>
  <si>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</si>
  <si>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</si>
  <si>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</si>
  <si>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</si>
  <si>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</si>
  <si>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</si>
  <si>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</si>
  <si>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</si>
  <si>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</si>
  <si>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</si>
  <si>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</si>
  <si>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</si>
  <si>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</si>
  <si>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</si>
  <si>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</si>
  <si>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</si>
  <si>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</si>
  <si>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</si>
  <si>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</si>
  <si>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</si>
  <si>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</si>
  <si>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</si>
  <si>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</si>
  <si>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</si>
  <si>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</si>
  <si>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</si>
  <si>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</si>
  <si>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</si>
  <si>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</si>
  <si>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</si>
  <si>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</si>
  <si>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</si>
  <si>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</si>
  <si>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</si>
  <si>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</si>
  <si>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</si>
  <si>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</si>
  <si>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</si>
  <si>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</si>
  <si>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</si>
  <si>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</si>
  <si>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</si>
  <si>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</si>
  <si>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</si>
  <si>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</si>
  <si>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</si>
  <si>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</si>
  <si>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</si>
  <si>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</si>
  <si>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</si>
  <si>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</si>
  <si>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</si>
  <si>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</si>
  <si>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</si>
  <si>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</si>
  <si>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</si>
  <si>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</si>
  <si>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</si>
  <si>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</si>
  <si>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</si>
  <si>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</si>
  <si>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</si>
  <si>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</si>
  <si>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</si>
  <si>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</si>
  <si>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</si>
  <si>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</si>
  <si>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</si>
  <si>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</si>
  <si>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</si>
  <si>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</si>
  <si>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</si>
  <si>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</si>
  <si>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</si>
  <si>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</si>
  <si>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</si>
  <si>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</si>
  <si>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</si>
  <si>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</si>
  <si>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</si>
  <si>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</si>
  <si>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</si>
  <si>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</si>
  <si>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</si>
  <si>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</si>
  <si>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</si>
  <si>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</si>
  <si>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</si>
  <si>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</si>
  <si>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</si>
  <si>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</si>
  <si>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</si>
  <si>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</si>
  <si>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</si>
  <si>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</si>
  <si>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</si>
  <si>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</si>
  <si>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</si>
  <si>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</si>
  <si>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</si>
  <si>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</si>
  <si>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</si>
  <si>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</si>
  <si>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</si>
  <si>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</si>
  <si>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</si>
  <si>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</si>
  <si>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</si>
  <si>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</si>
  <si>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</si>
  <si>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</si>
  <si>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</si>
  <si>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</si>
  <si>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</si>
  <si>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</si>
  <si>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</si>
  <si>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</si>
  <si>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</si>
  <si>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</si>
  <si>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</si>
  <si>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</si>
  <si>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</si>
  <si>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</si>
  <si>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</si>
  <si>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</si>
  <si>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</si>
  <si>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</si>
  <si>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</si>
  <si>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</si>
  <si>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</si>
  <si>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</si>
  <si>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</si>
  <si>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</si>
  <si>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</si>
  <si>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</si>
  <si>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</si>
  <si>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</si>
  <si>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</si>
  <si>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</si>
  <si>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</si>
  <si>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</si>
  <si>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</si>
  <si>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</si>
  <si>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</si>
  <si>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</si>
  <si>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</si>
  <si>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</si>
  <si>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</si>
  <si>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</si>
  <si>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</si>
  <si>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</si>
  <si>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</si>
  <si>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</si>
  <si>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</si>
  <si>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</si>
  <si>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</si>
  <si>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</si>
  <si>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</si>
  <si>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</si>
  <si>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</si>
  <si>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</si>
  <si>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</si>
  <si>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</si>
  <si>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</si>
  <si>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</si>
  <si>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</si>
  <si>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</si>
  <si>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</si>
  <si>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</si>
  <si>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</si>
  <si>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</si>
  <si>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</si>
  <si>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</si>
  <si>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</si>
  <si>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</si>
  <si>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</si>
  <si>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</si>
  <si>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</si>
  <si>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</si>
  <si>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</si>
  <si>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</si>
  <si>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</si>
  <si>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</si>
  <si>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</si>
  <si>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</si>
  <si>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</si>
  <si>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</si>
  <si>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</si>
  <si>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</si>
  <si>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</si>
  <si>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</si>
  <si>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</si>
  <si>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</si>
  <si>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</si>
  <si>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</si>
  <si>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</si>
  <si>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</si>
  <si>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</si>
  <si>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</si>
  <si>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</si>
  <si>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</si>
  <si>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</si>
  <si>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</si>
  <si>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</si>
  <si>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</si>
  <si>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</si>
  <si>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</si>
  <si>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</si>
  <si>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</si>
  <si>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</si>
  <si>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</si>
  <si>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</si>
  <si>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</si>
  <si>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</si>
  <si>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</si>
  <si>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</si>
  <si>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</si>
  <si>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</si>
  <si>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</si>
  <si>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</si>
  <si>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</si>
  <si>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</si>
  <si>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</si>
  <si>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</si>
  <si>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</si>
  <si>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</si>
  <si>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</si>
  <si>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</si>
  <si>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</si>
  <si>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</si>
  <si>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</si>
  <si>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</si>
  <si>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</si>
  <si>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</si>
  <si>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</si>
  <si>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</si>
  <si>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</si>
  <si>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</si>
  <si>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</si>
  <si>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</si>
  <si>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</si>
  <si>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</si>
  <si>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</si>
  <si>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</si>
  <si>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</si>
  <si>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</si>
  <si>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</si>
  <si>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</si>
  <si>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</si>
  <si>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</si>
  <si>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</si>
  <si>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</si>
  <si>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</si>
  <si>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</si>
  <si>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</si>
  <si>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</si>
  <si>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</si>
  <si>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</si>
  <si>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</si>
  <si>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</si>
  <si>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</si>
  <si>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</si>
  <si>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</si>
  <si>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</si>
  <si>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</si>
  <si>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</si>
  <si>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</si>
  <si>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</si>
  <si>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</si>
  <si>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</si>
  <si>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</si>
  <si>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</si>
  <si>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</si>
  <si>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</si>
  <si>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</si>
  <si>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</si>
  <si>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</si>
  <si>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</si>
  <si>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</si>
  <si>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</si>
  <si>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</si>
  <si>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</si>
  <si>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</si>
  <si>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</si>
  <si>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</si>
  <si>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</si>
  <si>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</si>
  <si>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</si>
  <si>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</si>
  <si>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</si>
  <si>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</si>
  <si>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</si>
  <si>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</si>
  <si>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</si>
  <si>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</si>
  <si>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</si>
  <si>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</si>
  <si>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</si>
  <si>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</si>
  <si>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</si>
  <si>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</si>
  <si>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</si>
  <si>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</si>
  <si>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</si>
  <si>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</si>
  <si>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</si>
  <si>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</si>
  <si>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</si>
  <si>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</si>
  <si>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</si>
  <si>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</si>
  <si>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</si>
  <si>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</si>
  <si>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</si>
  <si>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</si>
  <si>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</si>
  <si>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</si>
  <si>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</si>
  <si>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</si>
  <si>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</si>
  <si>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</si>
  <si>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</si>
  <si>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</si>
  <si>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</si>
  <si>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</si>
  <si>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</si>
  <si>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</si>
  <si>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</si>
  <si>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</si>
  <si>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</si>
  <si>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</si>
  <si>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</si>
  <si>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</si>
  <si>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</si>
  <si>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</si>
  <si>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</si>
  <si>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</si>
  <si>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</si>
  <si>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</si>
  <si>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</si>
  <si>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</si>
  <si>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</si>
  <si>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</si>
  <si>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</si>
  <si>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</si>
  <si>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</si>
  <si>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</si>
  <si>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</si>
  <si>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</si>
  <si>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</si>
  <si>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</si>
  <si>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</si>
  <si>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</si>
  <si>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</si>
  <si>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</si>
  <si>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</si>
  <si>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</si>
  <si>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</si>
  <si>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</si>
  <si>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</si>
  <si>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</si>
  <si>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</si>
  <si>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</si>
  <si>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</si>
  <si>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</si>
  <si>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</si>
  <si>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</si>
  <si>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</si>
  <si>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</si>
  <si>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</si>
  <si>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</si>
  <si>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</si>
  <si>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</si>
  <si>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</si>
  <si>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</si>
  <si>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</si>
  <si>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</si>
  <si>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</si>
  <si>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</si>
  <si>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</si>
  <si>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</si>
  <si>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</si>
  <si>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</si>
  <si>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</si>
  <si>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</si>
  <si>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</si>
  <si>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</si>
  <si>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</si>
  <si>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</si>
  <si>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</si>
  <si>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</si>
  <si>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</si>
  <si>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</si>
  <si>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</si>
  <si>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</si>
  <si>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</si>
  <si>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</si>
  <si>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</si>
  <si>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</si>
  <si>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</si>
  <si>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</si>
  <si>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</si>
  <si>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</si>
  <si>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</si>
  <si>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</si>
  <si>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</si>
  <si>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</si>
  <si>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</si>
  <si>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</si>
  <si>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</si>
  <si>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</si>
  <si>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</si>
  <si>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</si>
  <si>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</si>
  <si>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</si>
  <si>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</si>
  <si>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</si>
  <si>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</si>
  <si>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</si>
  <si>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</si>
  <si>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</si>
  <si>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</si>
  <si>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</si>
  <si>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</si>
  <si>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</si>
  <si>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</si>
  <si>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</si>
  <si>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</si>
  <si>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</si>
  <si>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</si>
  <si>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</si>
  <si>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</si>
  <si>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</si>
  <si>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</si>
  <si>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</si>
  <si>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</si>
  <si>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</si>
  <si>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</si>
  <si>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</si>
  <si>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</si>
  <si>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</si>
  <si>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</si>
  <si>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</si>
  <si>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</si>
  <si>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</si>
  <si>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</si>
  <si>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</si>
  <si>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</si>
  <si>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</si>
  <si>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</si>
  <si>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</si>
  <si>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</si>
  <si>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</si>
  <si>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</si>
  <si>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</si>
  <si>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</si>
  <si>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</si>
  <si>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</si>
  <si>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</si>
  <si>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</si>
  <si>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</si>
  <si>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</si>
  <si>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</si>
  <si>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</si>
  <si>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</si>
  <si>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</si>
  <si>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</si>
  <si>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</si>
  <si>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</si>
  <si>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</si>
  <si>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</si>
  <si>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</si>
  <si>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</si>
  <si>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</si>
  <si>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</si>
  <si>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</si>
  <si>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</si>
  <si>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</si>
  <si>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</si>
  <si>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</si>
  <si>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</si>
  <si>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</si>
  <si>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</si>
  <si>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</si>
  <si>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</si>
  <si>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</si>
  <si>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</si>
  <si>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</si>
  <si>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</si>
  <si>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</si>
  <si>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</si>
  <si>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</si>
  <si>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</si>
  <si>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</si>
  <si>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</si>
  <si>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</si>
  <si>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</si>
  <si>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</si>
  <si>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</si>
  <si>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</si>
  <si>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</si>
  <si>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</si>
  <si>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</si>
  <si>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</si>
  <si>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</si>
  <si>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</si>
  <si>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</si>
  <si>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</si>
  <si>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</si>
  <si>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</si>
  <si>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</si>
  <si>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</si>
  <si>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</si>
  <si>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</si>
  <si>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</si>
  <si>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</si>
  <si>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</si>
  <si>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</si>
  <si>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</si>
  <si>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</si>
  <si>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</si>
  <si>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</si>
  <si>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</si>
  <si>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</si>
  <si>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</si>
  <si>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</si>
  <si>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</si>
  <si>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</si>
  <si>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</si>
  <si>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</si>
  <si>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</si>
  <si>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</si>
  <si>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</si>
  <si>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</si>
  <si>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</si>
  <si>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</si>
  <si>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</si>
  <si>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</si>
  <si>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</si>
  <si>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</si>
  <si>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</si>
  <si>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</si>
  <si>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</si>
  <si>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</si>
  <si>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</si>
  <si>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</si>
  <si>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</si>
  <si>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</si>
  <si>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</si>
  <si>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</si>
  <si>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</si>
  <si>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</si>
  <si>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</si>
  <si>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</si>
  <si>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</si>
  <si>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</si>
  <si>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</si>
  <si>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</si>
  <si>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</si>
  <si>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</si>
  <si>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</si>
  <si>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</si>
  <si>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</si>
  <si>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</si>
  <si>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</si>
  <si>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</si>
  <si>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</si>
  <si>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</si>
  <si>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</si>
  <si>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</si>
  <si>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</si>
  <si>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</si>
  <si>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</si>
  <si>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</si>
  <si>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</si>
  <si>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</si>
  <si>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</si>
  <si>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</si>
  <si>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</si>
  <si>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</si>
  <si>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</si>
  <si>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</si>
  <si>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</si>
  <si>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</si>
  <si>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</si>
  <si>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</si>
  <si>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</si>
  <si>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</si>
  <si>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</si>
  <si>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</si>
  <si>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</si>
  <si>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</si>
  <si>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</si>
  <si>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</si>
  <si>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</si>
  <si>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</si>
  <si>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</si>
  <si>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</si>
  <si>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</si>
  <si>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</si>
  <si>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</si>
  <si>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</si>
  <si>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</si>
  <si>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</si>
  <si>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</si>
  <si>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</si>
  <si>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</si>
  <si>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</si>
  <si>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</si>
  <si>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</si>
  <si>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</si>
  <si>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</si>
  <si>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</si>
  <si>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</si>
  <si>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</si>
  <si>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</si>
  <si>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</si>
  <si>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</si>
  <si>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</si>
  <si>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</si>
  <si>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</si>
  <si>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</si>
  <si>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</si>
  <si>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</si>
  <si>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</si>
  <si>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</si>
  <si>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</si>
  <si>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</si>
  <si>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</si>
  <si>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</si>
  <si>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</si>
  <si>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</si>
  <si>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</si>
  <si>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</si>
  <si>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</si>
  <si>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</si>
  <si>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</si>
  <si>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</si>
  <si>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</si>
  <si>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</si>
  <si>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</si>
  <si>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</si>
  <si>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</si>
  <si>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</si>
  <si>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</si>
  <si>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</si>
  <si>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</si>
  <si>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</si>
  <si>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</si>
  <si>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</si>
  <si>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</si>
  <si>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</si>
  <si>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</si>
  <si>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</si>
  <si>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</si>
  <si>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</si>
  <si>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</si>
  <si>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</si>
  <si>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</si>
  <si>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</si>
  <si>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</si>
  <si>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</si>
  <si>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</si>
  <si>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</si>
  <si>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</si>
  <si>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</si>
  <si>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</si>
  <si>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</si>
  <si>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</si>
  <si>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</si>
  <si>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</si>
  <si>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</si>
  <si>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</si>
  <si>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</si>
  <si>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</si>
  <si>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</si>
  <si>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</si>
  <si>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</si>
  <si>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</si>
  <si>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</si>
  <si>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</si>
  <si>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</si>
  <si>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</si>
  <si>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</si>
  <si>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</si>
  <si>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</si>
  <si>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</si>
  <si>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</si>
  <si>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</si>
  <si>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</si>
  <si>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</si>
  <si>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</si>
  <si>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</si>
  <si>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</si>
  <si>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</si>
  <si>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</si>
  <si>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</si>
  <si>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</si>
  <si>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</si>
  <si>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</si>
  <si>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</si>
  <si>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</si>
  <si>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</si>
  <si>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</si>
  <si>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</si>
  <si>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</si>
  <si>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</si>
  <si>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</si>
  <si>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</si>
  <si>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</si>
  <si>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</si>
  <si>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</si>
  <si>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</si>
  <si>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</si>
  <si>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</si>
  <si>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</si>
  <si>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</si>
  <si>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</si>
  <si>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</si>
  <si>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</si>
  <si>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</si>
  <si>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</si>
  <si>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</si>
  <si>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</si>
  <si>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</si>
  <si>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</si>
  <si>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</si>
  <si>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</si>
  <si>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</si>
  <si>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</si>
  <si>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</si>
  <si>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</si>
  <si>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</si>
  <si>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</si>
  <si>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</si>
  <si>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</si>
  <si>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</si>
  <si>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</si>
  <si>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</si>
  <si>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</si>
  <si>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</si>
  <si>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</si>
  <si>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</si>
  <si>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</si>
  <si>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</si>
  <si>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</si>
  <si>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</si>
  <si>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</si>
  <si>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</si>
  <si>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</si>
  <si>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</si>
  <si>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</si>
  <si>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</si>
  <si>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</si>
  <si>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</si>
  <si>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</si>
  <si>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</si>
  <si>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</si>
  <si>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</si>
  <si>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</si>
  <si>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</si>
  <si>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</si>
  <si>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</si>
  <si>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</si>
  <si>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</si>
  <si>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</si>
  <si>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</si>
  <si>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</si>
  <si>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</si>
  <si>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</si>
  <si>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</si>
  <si>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</si>
  <si>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</si>
  <si>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</si>
  <si>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</si>
  <si>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</si>
  <si>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</si>
  <si>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</si>
  <si>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</si>
  <si>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</si>
  <si>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</si>
  <si>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</si>
  <si>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</si>
  <si>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</si>
  <si>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</si>
  <si>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</si>
  <si>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</si>
  <si>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</si>
  <si>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</si>
  <si>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</si>
  <si>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</si>
  <si>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</si>
  <si>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</si>
  <si>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</si>
  <si>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</si>
  <si>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</si>
  <si>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</si>
  <si>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</si>
  <si>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</si>
  <si>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</si>
  <si>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</si>
  <si>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</si>
  <si>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</si>
  <si>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</si>
  <si>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</si>
  <si>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</si>
  <si>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</si>
  <si>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</si>
  <si>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</si>
  <si>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</si>
  <si>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</si>
  <si>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</si>
  <si>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</si>
  <si>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</si>
  <si>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</si>
  <si>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</si>
  <si>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</si>
  <si>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</si>
  <si>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</si>
  <si>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</si>
  <si>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</si>
  <si>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</si>
  <si>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</si>
  <si>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</si>
  <si>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</si>
  <si>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</si>
  <si>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</si>
  <si>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</si>
  <si>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</si>
  <si>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</si>
  <si>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</si>
  <si>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</si>
  <si>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</si>
  <si>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</si>
  <si>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</si>
  <si>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</si>
  <si>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</si>
  <si>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</si>
  <si>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</si>
  <si>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</si>
  <si>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</si>
  <si>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</si>
  <si>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</si>
  <si>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</si>
  <si>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</si>
  <si>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</si>
  <si>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</si>
  <si>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</si>
  <si>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</si>
  <si>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</si>
  <si>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</si>
  <si>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</si>
  <si>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</si>
  <si>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</si>
  <si>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</si>
  <si>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</si>
  <si>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</si>
  <si>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</si>
  <si>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</si>
  <si>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</si>
  <si>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</si>
  <si>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</si>
  <si>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</si>
  <si>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</si>
  <si>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</si>
  <si>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</si>
  <si>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</si>
  <si>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</si>
  <si>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</si>
  <si>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</si>
  <si>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</si>
  <si>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</si>
  <si>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</si>
  <si>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</si>
  <si>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</si>
  <si>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</si>
  <si>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</si>
  <si>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</si>
  <si>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</si>
  <si>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</si>
  <si>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</si>
  <si>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</si>
  <si>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</si>
  <si>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</si>
  <si>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</si>
  <si>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</si>
  <si>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</si>
  <si>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</si>
  <si>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</si>
  <si>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</si>
  <si>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</si>
  <si>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</si>
  <si>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</si>
  <si>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</si>
  <si>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</si>
  <si>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</si>
  <si>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</si>
  <si>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</si>
  <si>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</si>
  <si>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</si>
  <si>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</si>
  <si>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</si>
  <si>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</si>
  <si>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</si>
  <si>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</si>
  <si>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</si>
  <si>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</si>
  <si>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</si>
  <si>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</si>
  <si>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</si>
  <si>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</si>
  <si>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</si>
  <si>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</si>
  <si>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</si>
  <si>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</si>
  <si>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</si>
  <si>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</si>
  <si>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</si>
  <si>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</si>
  <si>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</si>
  <si>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</si>
  <si>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</si>
  <si>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</si>
  <si>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</si>
  <si>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</si>
  <si>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</si>
  <si>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</si>
  <si>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</si>
  <si>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</si>
  <si>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</si>
  <si>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</si>
  <si>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</si>
  <si>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</si>
  <si>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</si>
  <si>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</si>
  <si>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</si>
  <si>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</si>
  <si>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</si>
  <si>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</si>
  <si>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</si>
  <si>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</si>
  <si>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</si>
  <si>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</si>
  <si>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</si>
  <si>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</si>
  <si>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</si>
  <si>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</si>
  <si>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</si>
  <si>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</si>
  <si>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</si>
  <si>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</si>
  <si>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</si>
  <si>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</si>
  <si>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</si>
  <si>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</si>
  <si>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</si>
  <si>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</si>
  <si>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</si>
  <si>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</si>
  <si>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</si>
  <si>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</si>
  <si>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</si>
  <si>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</si>
  <si>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</si>
  <si>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</si>
  <si>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</si>
  <si>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</si>
  <si>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</si>
  <si>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</si>
  <si>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</si>
  <si>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</si>
  <si>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</si>
  <si>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</si>
  <si>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</si>
  <si>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</si>
  <si>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</si>
  <si>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</si>
  <si>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</si>
  <si>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</si>
  <si>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</si>
  <si>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</si>
  <si>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</si>
  <si>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</si>
  <si>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</si>
  <si>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</si>
  <si>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</si>
  <si>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</si>
  <si>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</si>
  <si>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</si>
  <si>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</si>
  <si>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</si>
  <si>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</si>
  <si>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</si>
  <si>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</si>
  <si>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</si>
  <si>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</si>
  <si>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</si>
  <si>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</si>
  <si>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</si>
  <si>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</si>
  <si>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</si>
  <si>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</si>
  <si>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</si>
  <si>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</si>
  <si>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</si>
  <si>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</si>
  <si>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</si>
  <si>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</si>
  <si>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</si>
  <si>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</si>
  <si>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</si>
  <si>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</si>
  <si>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</si>
  <si>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</si>
  <si>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</si>
  <si>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</si>
  <si>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</si>
  <si>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</si>
  <si>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</si>
  <si>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</si>
  <si>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</si>
  <si>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</si>
  <si>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</si>
  <si>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</si>
  <si>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</si>
  <si>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</si>
  <si>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</si>
  <si>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</si>
  <si>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</si>
  <si>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</si>
  <si>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</si>
  <si>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</si>
  <si>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</si>
  <si>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</si>
  <si>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</si>
  <si>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</si>
  <si>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</si>
  <si>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</si>
  <si>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</si>
  <si>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</si>
  <si>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</si>
  <si>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</si>
  <si>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</si>
  <si>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</si>
  <si>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</si>
  <si>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</si>
  <si>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</si>
  <si>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</si>
  <si>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</si>
  <si>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</si>
  <si>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</si>
  <si>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</si>
  <si>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</si>
  <si>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</si>
  <si>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</si>
  <si>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</si>
  <si>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</si>
  <si>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</si>
  <si>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</si>
  <si>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</si>
  <si>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</si>
  <si>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</si>
  <si>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</si>
  <si>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</si>
  <si>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</si>
  <si>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</si>
  <si>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</si>
  <si>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</si>
  <si>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</si>
  <si>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</si>
  <si>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</si>
  <si>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</si>
  <si>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</si>
  <si>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</si>
  <si>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</si>
  <si>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</si>
  <si>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</si>
  <si>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</si>
  <si>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</si>
  <si>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</si>
  <si>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</si>
  <si>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</si>
  <si>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</si>
  <si>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</si>
  <si>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</si>
  <si>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</si>
  <si>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</si>
  <si>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</si>
  <si>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</si>
  <si>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</si>
  <si>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</si>
  <si>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</si>
  <si>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</si>
  <si>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</si>
  <si>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</si>
  <si>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</si>
  <si>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</si>
  <si>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</si>
  <si>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</si>
  <si>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</si>
  <si>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</si>
  <si>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</si>
  <si>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</si>
  <si>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</si>
  <si>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</si>
  <si>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</si>
  <si>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</si>
  <si>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</si>
  <si>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</si>
  <si>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</si>
  <si>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</si>
  <si>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</si>
  <si>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</si>
  <si>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</si>
  <si>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</si>
  <si>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</si>
  <si>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</si>
  <si>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</si>
  <si>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</si>
  <si>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</si>
  <si>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</si>
  <si>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</si>
  <si>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</si>
  <si>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</si>
  <si>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</si>
  <si>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</si>
  <si>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</si>
  <si>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</si>
  <si>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</si>
  <si>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</si>
  <si>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</si>
  <si>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</si>
  <si>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</si>
  <si>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</si>
  <si>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</si>
  <si>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</si>
  <si>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</si>
  <si>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</si>
  <si>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</si>
  <si>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</si>
  <si>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</si>
  <si>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</si>
  <si>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</si>
  <si>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</si>
  <si>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</si>
  <si>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</si>
  <si>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</si>
  <si>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</si>
  <si>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</si>
  <si>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</si>
  <si>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</si>
  <si>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</si>
  <si>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</si>
  <si>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</si>
  <si>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</si>
  <si>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</si>
  <si>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</si>
  <si>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</si>
  <si>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</si>
  <si>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</si>
  <si>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</si>
  <si>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</si>
  <si>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</si>
  <si>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</si>
  <si>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</si>
  <si>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</si>
  <si>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</si>
  <si>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</si>
  <si>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</si>
  <si>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</si>
  <si>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</si>
  <si>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</si>
  <si>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</si>
  <si>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</si>
  <si>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</si>
  <si>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</si>
  <si>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</si>
  <si>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</si>
  <si>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</si>
  <si>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</si>
  <si>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</si>
  <si>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</si>
  <si>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</si>
  <si>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</si>
  <si>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</si>
  <si>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</si>
  <si>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</si>
  <si>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</si>
  <si>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</si>
  <si>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</si>
  <si>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</si>
  <si>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</si>
  <si>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</si>
  <si>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</si>
  <si>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</si>
  <si>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</si>
  <si>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</si>
  <si>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</si>
  <si>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</si>
  <si>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</si>
  <si>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</si>
  <si>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</si>
  <si>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</si>
  <si>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</si>
  <si>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</si>
  <si>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</si>
  <si>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</si>
  <si>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</si>
  <si>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</si>
  <si>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</si>
  <si>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</si>
  <si>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</si>
  <si>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</si>
  <si>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</si>
  <si>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</si>
  <si>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</si>
  <si>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</si>
  <si>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</si>
  <si>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</si>
  <si>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</si>
  <si>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</si>
  <si>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</si>
  <si>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</si>
  <si>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</si>
  <si>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</si>
  <si>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</si>
  <si>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</si>
  <si>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</si>
  <si>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</si>
  <si>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</si>
  <si>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</si>
  <si>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</si>
  <si>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</si>
  <si>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</si>
  <si>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</si>
  <si>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</si>
  <si>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</si>
  <si>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</si>
  <si>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</si>
  <si>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</si>
  <si>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</si>
  <si>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</si>
  <si>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</si>
  <si>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</si>
  <si>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</si>
  <si>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</si>
  <si>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</si>
  <si>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</si>
  <si>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</si>
  <si>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</si>
  <si>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</si>
  <si>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</si>
  <si>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</si>
  <si>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</si>
  <si>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</si>
  <si>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</si>
  <si>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</si>
  <si>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</si>
  <si>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</si>
  <si>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</si>
  <si>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</si>
  <si>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</si>
  <si>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</si>
  <si>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</si>
  <si>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</si>
  <si>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</si>
  <si>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</si>
  <si>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</si>
  <si>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</si>
  <si>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</si>
  <si>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</si>
  <si>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</si>
  <si>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</si>
  <si>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</si>
  <si>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</si>
  <si>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</si>
  <si>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</si>
  <si>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</si>
  <si>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</si>
  <si>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</si>
  <si>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</si>
  <si>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</si>
  <si>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</si>
  <si>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</si>
  <si>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</si>
  <si>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</si>
  <si>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</si>
  <si>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</si>
  <si>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</si>
  <si>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</si>
  <si>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</si>
  <si>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</si>
  <si>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</si>
  <si>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</si>
  <si>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</si>
  <si>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</si>
  <si>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</si>
  <si>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</si>
  <si>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</si>
  <si>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</si>
  <si>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</si>
  <si>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</si>
  <si>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</si>
  <si>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</si>
  <si>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</si>
  <si>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</si>
  <si>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</si>
  <si>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</si>
  <si>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</si>
  <si>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</si>
  <si>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</si>
  <si>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</si>
  <si>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</si>
  <si>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</si>
  <si>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</si>
  <si>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</si>
  <si>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</si>
  <si>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</si>
  <si>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</si>
  <si>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</si>
  <si>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</si>
  <si>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</si>
  <si>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</si>
  <si>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</si>
  <si>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</si>
  <si>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</si>
  <si>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</si>
  <si>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</si>
  <si>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</si>
  <si>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</si>
  <si>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</si>
  <si>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</si>
  <si>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</si>
  <si>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</si>
  <si>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</si>
  <si>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</si>
  <si>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</si>
  <si>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</si>
  <si>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</si>
  <si>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</si>
  <si>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</si>
  <si>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</si>
  <si>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</si>
  <si>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</si>
  <si>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</si>
  <si>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</si>
  <si>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</si>
  <si>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</si>
  <si>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</si>
  <si>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</si>
  <si>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</si>
  <si>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</si>
  <si>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</si>
  <si>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</si>
  <si>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</si>
  <si>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</si>
  <si>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</si>
  <si>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</si>
  <si>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</si>
  <si>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</si>
  <si>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</si>
  <si>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</si>
  <si>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</si>
  <si>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</si>
  <si>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</si>
  <si>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</si>
  <si>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</si>
  <si>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</si>
  <si>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</si>
  <si>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</si>
  <si>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</si>
  <si>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</si>
  <si>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</si>
  <si>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</si>
  <si>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</si>
  <si>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</si>
  <si>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</si>
  <si>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</si>
  <si>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</si>
  <si>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</si>
  <si>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</si>
  <si>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</si>
  <si>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</si>
  <si>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</si>
  <si>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</si>
  <si>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</si>
  <si>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</si>
  <si>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</si>
  <si>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</si>
  <si>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</si>
  <si>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</si>
  <si>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</si>
  <si>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</si>
  <si>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</si>
  <si>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</si>
  <si>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</si>
  <si>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</si>
  <si>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</si>
  <si>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</si>
  <si>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</si>
  <si>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</si>
  <si>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</si>
  <si>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</si>
  <si>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</si>
  <si>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</si>
  <si>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</si>
  <si>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</si>
  <si>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</si>
  <si>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</si>
  <si>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</si>
  <si>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</si>
  <si>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</si>
  <si>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</si>
  <si>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</si>
  <si>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</si>
  <si>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</si>
  <si>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</si>
  <si>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</si>
  <si>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</si>
  <si>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</si>
  <si>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</si>
  <si>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</si>
  <si>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</si>
  <si>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</si>
  <si>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</si>
  <si>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</si>
  <si>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</si>
  <si>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</si>
  <si>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</si>
  <si>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</si>
  <si>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</si>
  <si>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</si>
  <si>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</si>
  <si>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</si>
  <si>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</si>
  <si>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</si>
  <si>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</si>
  <si>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</si>
  <si>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</si>
  <si>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</si>
  <si>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</si>
  <si>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</si>
  <si>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</si>
  <si>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</si>
  <si>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</si>
  <si>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</si>
  <si>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</si>
  <si>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</si>
  <si>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</si>
  <si>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</si>
  <si>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</si>
  <si>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</si>
  <si>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</si>
  <si>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</si>
  <si>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</si>
  <si>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</si>
  <si>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</si>
  <si>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</si>
  <si>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</si>
  <si>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</si>
  <si>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</si>
  <si>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</si>
  <si>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</si>
  <si>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</si>
  <si>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</si>
  <si>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</si>
  <si>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</si>
  <si>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</si>
  <si>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</si>
  <si>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</si>
  <si>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</si>
  <si>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</si>
  <si>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</si>
  <si>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</si>
  <si>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</si>
  <si>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</si>
  <si>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</si>
  <si>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</si>
  <si>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</si>
  <si>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</si>
  <si>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</si>
  <si>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</si>
  <si>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</si>
  <si>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</si>
  <si>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</si>
  <si>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</si>
  <si>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</si>
  <si>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</si>
  <si>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</si>
  <si>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</si>
  <si>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</si>
  <si>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</si>
  <si>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</si>
  <si>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</si>
  <si>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</si>
  <si>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</si>
  <si>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</si>
  <si>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</si>
  <si>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</si>
  <si>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</si>
  <si>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</si>
  <si>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</si>
  <si>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</si>
  <si>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</si>
  <si>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</si>
  <si>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</si>
  <si>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</si>
  <si>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</si>
  <si>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</si>
  <si>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</si>
  <si>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</si>
  <si>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</si>
  <si>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</si>
  <si>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</si>
  <si>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</si>
  <si>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</si>
  <si>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</si>
  <si>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</si>
  <si>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</si>
  <si>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</si>
  <si>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</si>
  <si>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</si>
  <si>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</si>
  <si>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</si>
  <si>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</si>
  <si>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</si>
  <si>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</si>
  <si>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</si>
  <si>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</si>
  <si>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</si>
  <si>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</si>
  <si>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</si>
  <si>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</si>
  <si>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</si>
  <si>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</si>
  <si>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</si>
  <si>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</si>
  <si>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</si>
  <si>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</si>
  <si>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</si>
  <si>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</si>
  <si>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</si>
  <si>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</si>
  <si>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</si>
  <si>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</si>
  <si>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</si>
  <si>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</si>
  <si>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</si>
  <si>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</si>
  <si>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</si>
  <si>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</si>
  <si>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</si>
  <si>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</si>
  <si>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</si>
  <si>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</si>
  <si>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</si>
  <si>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</si>
  <si>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</si>
  <si>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</si>
  <si>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</si>
  <si>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</si>
  <si>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</si>
  <si>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</si>
  <si>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</si>
  <si>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</si>
  <si>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</si>
  <si>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</si>
  <si>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</si>
  <si>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</si>
  <si>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</si>
  <si>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</si>
  <si>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</si>
  <si>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</si>
  <si>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</si>
  <si>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</si>
  <si>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</si>
  <si>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</si>
  <si>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</si>
  <si>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</si>
  <si>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</si>
  <si>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</si>
  <si>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</si>
  <si>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</si>
  <si>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</si>
  <si>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</si>
  <si>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</si>
  <si>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</si>
  <si>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</si>
  <si>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</si>
  <si>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</si>
  <si>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</si>
  <si>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</si>
  <si>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</si>
  <si>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</si>
  <si>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</si>
  <si>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</si>
  <si>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</si>
  <si>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</si>
  <si>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</si>
  <si>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</si>
  <si>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</si>
  <si>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</si>
  <si>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</si>
  <si>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</si>
  <si>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</si>
  <si>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</si>
  <si>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</si>
  <si>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</si>
  <si>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</si>
  <si>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</si>
  <si>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</si>
  <si>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</si>
  <si>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</si>
  <si>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</si>
  <si>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</si>
  <si>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</si>
  <si>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</si>
  <si>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</si>
  <si>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</si>
  <si>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</si>
  <si>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</si>
  <si>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</si>
  <si>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</si>
  <si>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</si>
  <si>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</si>
  <si>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</si>
  <si>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</si>
  <si>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</si>
  <si>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</si>
  <si>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</si>
  <si>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</si>
  <si>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</si>
  <si>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</si>
  <si>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</si>
  <si>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</si>
  <si>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</si>
  <si>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</si>
  <si>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</si>
  <si>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</si>
  <si>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</si>
  <si>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</si>
  <si>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</si>
  <si>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</si>
  <si>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</si>
  <si>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</si>
  <si>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</si>
  <si>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</si>
  <si>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</si>
  <si>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</si>
  <si>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</si>
  <si>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</si>
  <si>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</si>
  <si>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</si>
  <si>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</si>
  <si>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</si>
  <si>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</si>
  <si>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</si>
  <si>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</si>
  <si>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</si>
  <si>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</si>
  <si>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</si>
  <si>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</si>
  <si>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</si>
  <si>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</si>
  <si>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</si>
  <si>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</si>
  <si>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</si>
  <si>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</si>
  <si>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</si>
  <si>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</si>
  <si>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</si>
  <si>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</si>
  <si>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</si>
  <si>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</si>
  <si>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</si>
  <si>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</si>
  <si>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</si>
  <si>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</si>
  <si>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</si>
  <si>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</si>
  <si>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</si>
  <si>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</si>
  <si>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</si>
  <si>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</si>
  <si>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</si>
  <si>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</si>
  <si>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</si>
  <si>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</si>
  <si>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</si>
  <si>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</si>
  <si>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</si>
  <si>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</si>
  <si>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</si>
  <si>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</si>
  <si>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</si>
  <si>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</si>
  <si>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</si>
  <si>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</si>
  <si>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</si>
  <si>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</si>
  <si>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</si>
  <si>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</si>
  <si>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</si>
  <si>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</si>
  <si>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</si>
  <si>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</si>
  <si>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</si>
  <si>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</si>
  <si>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</si>
  <si>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</si>
  <si>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</si>
  <si>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</si>
  <si>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</si>
  <si>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</si>
  <si>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</si>
  <si>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</si>
  <si>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</si>
  <si>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</si>
  <si>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</si>
  <si>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</si>
  <si>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</si>
  <si>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</si>
  <si>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</si>
  <si>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</si>
  <si>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</si>
  <si>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</si>
  <si>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</si>
  <si>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</si>
  <si>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</si>
  <si>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</si>
  <si>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</si>
  <si>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</si>
  <si>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</si>
  <si>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</si>
  <si>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</si>
  <si>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</si>
  <si>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</si>
  <si>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</si>
  <si>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</si>
  <si>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</si>
  <si>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</si>
  <si>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</si>
  <si>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</si>
  <si>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</si>
  <si>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</si>
  <si>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</si>
  <si>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</si>
  <si>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</si>
  <si>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</si>
  <si>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</si>
  <si>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</si>
  <si>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</si>
  <si>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</si>
  <si>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</si>
  <si>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</si>
  <si>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</si>
  <si>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</si>
  <si>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</si>
  <si>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</si>
  <si>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</si>
  <si>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</si>
  <si>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</si>
  <si>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</si>
  <si>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</si>
  <si>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</si>
  <si>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</si>
  <si>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</si>
  <si>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</si>
  <si>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</si>
  <si>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</si>
  <si>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</si>
  <si>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</si>
  <si>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</si>
  <si>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</si>
  <si>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</si>
  <si>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</si>
  <si>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</si>
  <si>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</si>
  <si>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</si>
  <si>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</si>
  <si>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</si>
  <si>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</si>
  <si>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</si>
  <si>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</si>
  <si>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</si>
  <si>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</si>
  <si>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</si>
  <si>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</si>
  <si>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</si>
  <si>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</si>
  <si>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</si>
  <si>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</si>
  <si>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</si>
  <si>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</si>
  <si>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</si>
  <si>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</si>
  <si>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</si>
  <si>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</si>
  <si>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</si>
  <si>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</si>
  <si>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</si>
  <si>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</si>
  <si>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</si>
  <si>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</si>
  <si>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</si>
  <si>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</si>
  <si>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</si>
  <si>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</si>
  <si>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</si>
  <si>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</si>
  <si>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</si>
  <si>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</si>
  <si>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</si>
  <si>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</si>
  <si>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</si>
  <si>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</si>
  <si>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</si>
  <si>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</si>
  <si>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</si>
  <si>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</si>
  <si>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</si>
  <si>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</si>
  <si>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</si>
  <si>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</si>
  <si>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</si>
  <si>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</si>
  <si>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</si>
  <si>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</si>
  <si>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</si>
  <si>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</si>
  <si>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</si>
  <si>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</si>
  <si>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</si>
  <si>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</si>
  <si>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</si>
  <si>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</si>
  <si>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</si>
  <si>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</si>
  <si>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</si>
  <si>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</si>
  <si>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</si>
  <si>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</si>
  <si>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</si>
  <si>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</si>
  <si>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</si>
  <si>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</si>
  <si>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</si>
  <si>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</si>
  <si>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</si>
  <si>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</si>
  <si>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</si>
  <si>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</si>
  <si>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</si>
  <si>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</si>
  <si>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</si>
  <si>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</si>
  <si>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</si>
  <si>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</si>
  <si>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</si>
  <si>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</si>
  <si>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</si>
  <si>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</si>
  <si>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</si>
  <si>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</si>
  <si>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</si>
  <si>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</si>
  <si>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</si>
  <si>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</si>
  <si>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</si>
  <si>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</si>
  <si>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</si>
  <si>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</si>
  <si>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</si>
  <si>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</si>
  <si>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</si>
  <si>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</si>
  <si>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</si>
  <si>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</si>
  <si>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</si>
  <si>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</si>
  <si>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</si>
  <si>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</si>
  <si>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</si>
  <si>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</si>
  <si>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</si>
  <si>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</si>
  <si>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</si>
  <si>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</si>
  <si>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</si>
  <si>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</si>
  <si>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</si>
  <si>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</si>
  <si>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</si>
  <si>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</si>
  <si>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</si>
  <si>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</si>
  <si>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</si>
  <si>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</si>
  <si>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</si>
  <si>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</si>
  <si>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</si>
  <si>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</si>
  <si>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</si>
  <si>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</si>
  <si>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</si>
  <si>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</si>
  <si>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</si>
  <si>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</si>
  <si>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</si>
  <si>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</si>
  <si>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</si>
  <si>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</si>
  <si>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</si>
  <si>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</si>
  <si>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</si>
  <si>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</si>
  <si>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</si>
  <si>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</si>
  <si>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</si>
  <si>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</si>
  <si>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</si>
  <si>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</si>
  <si>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</si>
  <si>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</si>
  <si>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</si>
  <si>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</si>
  <si>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</si>
  <si>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</si>
  <si>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</si>
  <si>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</si>
  <si>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</si>
  <si>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</si>
  <si>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</si>
  <si>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</si>
  <si>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</si>
  <si>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</si>
  <si>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</si>
  <si>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</si>
  <si>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</si>
  <si>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</si>
  <si>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</si>
  <si>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</si>
  <si>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</si>
  <si>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</si>
  <si>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</si>
  <si>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</si>
  <si>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</si>
  <si>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</si>
  <si>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</si>
  <si>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</si>
  <si>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</si>
  <si>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</si>
  <si>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</si>
  <si>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</si>
  <si>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</si>
  <si>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</si>
  <si>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</si>
  <si>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</si>
  <si>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</si>
  <si>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</si>
  <si>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</si>
  <si>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</si>
  <si>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</si>
  <si>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</si>
  <si>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</si>
  <si>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</si>
  <si>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</si>
  <si>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</si>
  <si>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</si>
  <si>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</si>
  <si>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</si>
  <si>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</si>
  <si>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</si>
  <si>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</si>
  <si>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</si>
  <si>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</si>
  <si>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</si>
  <si>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</si>
  <si>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</si>
  <si>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</si>
  <si>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</si>
  <si>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</si>
  <si>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</si>
  <si>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</si>
  <si>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</si>
  <si>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</si>
  <si>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</si>
  <si>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</si>
  <si>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</si>
  <si>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</si>
  <si>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</si>
  <si>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</si>
  <si>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</si>
  <si>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</si>
  <si>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</si>
  <si>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</si>
  <si>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</si>
  <si>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</si>
  <si>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</si>
  <si>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</si>
  <si>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</si>
  <si>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</si>
  <si>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</si>
  <si>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</si>
  <si>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</si>
  <si>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</si>
  <si>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</si>
  <si>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</si>
  <si>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</si>
  <si>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</si>
  <si>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</si>
  <si>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</si>
  <si>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</si>
  <si>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</si>
  <si>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</si>
  <si>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</si>
  <si>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</si>
  <si>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</si>
  <si>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</si>
  <si>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</si>
  <si>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</si>
  <si>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</si>
  <si>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</si>
  <si>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</si>
  <si>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</si>
  <si>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</si>
  <si>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</si>
  <si>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</si>
  <si>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</si>
  <si>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</si>
  <si>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</si>
  <si>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</si>
  <si>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</si>
  <si>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</si>
  <si>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</si>
  <si>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</si>
  <si>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</si>
  <si>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</si>
  <si>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</si>
  <si>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</si>
  <si>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</si>
  <si>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</si>
  <si>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</si>
  <si>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</si>
  <si>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</si>
  <si>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</si>
  <si>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</si>
  <si>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</si>
  <si>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</si>
  <si>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</si>
  <si>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</si>
  <si>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</si>
  <si>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</si>
  <si>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</si>
  <si>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</si>
  <si>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</si>
  <si>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</si>
  <si>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</si>
  <si>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</si>
  <si>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</si>
  <si>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</si>
  <si>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</si>
  <si>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</si>
  <si>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</si>
  <si>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</si>
  <si>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</si>
  <si>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</si>
  <si>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</si>
  <si>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</si>
  <si>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</si>
  <si>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</si>
  <si>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</si>
  <si>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</si>
  <si>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</si>
  <si>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</si>
  <si>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</si>
  <si>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</si>
  <si>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</si>
  <si>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</si>
  <si>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</si>
  <si>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</si>
  <si>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</si>
  <si>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</si>
  <si>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</si>
  <si>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</si>
  <si>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</si>
  <si>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</si>
  <si>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</si>
  <si>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</si>
  <si>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</si>
  <si>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</si>
  <si>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</si>
  <si>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</si>
  <si>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</si>
  <si>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</si>
  <si>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</si>
  <si>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</si>
  <si>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</si>
  <si>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</si>
  <si>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</si>
  <si>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</si>
  <si>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</si>
  <si>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</si>
  <si>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</si>
  <si>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</si>
  <si>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</si>
  <si>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</si>
  <si>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</si>
  <si>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</si>
  <si>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</si>
  <si>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</si>
  <si>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</si>
  <si>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</si>
  <si>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</si>
  <si>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</si>
  <si>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</si>
  <si>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</si>
  <si>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</si>
  <si>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</si>
  <si>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</si>
  <si>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</si>
  <si>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</si>
  <si>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</si>
  <si>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</si>
  <si>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</si>
  <si>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</si>
  <si>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</si>
  <si>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</si>
  <si>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</si>
  <si>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</si>
  <si>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</si>
  <si>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</si>
  <si>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</si>
  <si>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</si>
  <si>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</si>
  <si>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</si>
  <si>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</si>
  <si>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</si>
  <si>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</si>
  <si>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</si>
  <si>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</si>
  <si>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</si>
  <si>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</si>
  <si>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</si>
  <si>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</si>
  <si>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</si>
  <si>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</si>
  <si>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</si>
  <si>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</si>
  <si>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</si>
  <si>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</si>
  <si>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</si>
  <si>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</si>
  <si>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</si>
  <si>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</si>
  <si>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</si>
  <si>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</si>
  <si>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</si>
  <si>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</si>
  <si>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</si>
  <si>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</si>
  <si>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</si>
  <si>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</si>
  <si>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</si>
  <si>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</si>
  <si>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</si>
  <si>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</si>
  <si>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</si>
  <si>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</si>
  <si>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</si>
  <si>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</si>
  <si>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</si>
  <si>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</si>
  <si>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</si>
  <si>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</si>
  <si>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</si>
  <si>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</si>
  <si>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</si>
  <si>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</si>
  <si>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</si>
  <si>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</si>
  <si>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</si>
  <si>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</si>
  <si>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</si>
  <si>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</si>
  <si>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</si>
  <si>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</si>
  <si>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</si>
  <si>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</si>
  <si>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</si>
  <si>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</si>
  <si>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</si>
  <si>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</si>
  <si>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</si>
  <si>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</si>
  <si>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</si>
  <si>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</si>
  <si>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</si>
  <si>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</si>
  <si>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</si>
  <si>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</si>
  <si>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</si>
  <si>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</si>
  <si>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</si>
  <si>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</si>
  <si>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</si>
  <si>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</si>
  <si>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</si>
  <si>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</si>
  <si>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</si>
  <si>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</si>
  <si>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</si>
  <si>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</si>
  <si>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</si>
  <si>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</si>
  <si>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</si>
  <si>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</si>
  <si>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</si>
  <si>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</si>
  <si>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</si>
  <si>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</si>
  <si>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</si>
  <si>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</si>
  <si>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</si>
  <si>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</si>
  <si>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</si>
  <si>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</si>
  <si>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</si>
  <si>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</si>
  <si>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</si>
  <si>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</si>
  <si>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</si>
  <si>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</si>
  <si>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</si>
  <si>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</si>
  <si>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</si>
  <si>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</si>
  <si>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</si>
  <si>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</si>
  <si>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</si>
  <si>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</si>
  <si>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</si>
  <si>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</si>
  <si>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</si>
  <si>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</si>
  <si>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</si>
  <si>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</si>
  <si>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</si>
  <si>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</si>
  <si>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</si>
  <si>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</si>
  <si>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</si>
  <si>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</si>
  <si>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</si>
  <si>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</si>
  <si>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</si>
  <si>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</si>
  <si>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</si>
  <si>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</si>
  <si>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</si>
  <si>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</si>
  <si>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</si>
  <si>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</si>
  <si>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</si>
  <si>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</si>
  <si>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</si>
  <si>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</si>
  <si>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</si>
  <si>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</si>
  <si>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</si>
  <si>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</si>
  <si>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</si>
  <si>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</si>
  <si>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</si>
  <si>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</si>
  <si>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</si>
  <si>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</si>
  <si>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</si>
  <si>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</si>
  <si>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</si>
  <si>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</si>
  <si>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</si>
  <si>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</si>
  <si>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</si>
  <si>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</si>
  <si>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</si>
  <si>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</si>
  <si>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</si>
  <si>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</si>
  <si>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</si>
  <si>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</si>
  <si>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</si>
  <si>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</si>
  <si>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</si>
  <si>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</si>
  <si>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</si>
  <si>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</si>
  <si>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</si>
  <si>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</si>
  <si>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</si>
  <si>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</si>
  <si>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</si>
  <si>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</si>
  <si>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</si>
  <si>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</si>
  <si>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</si>
  <si>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</si>
  <si>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</si>
  <si>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</si>
  <si>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</si>
  <si>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</si>
  <si>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</si>
  <si>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</si>
  <si>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</si>
  <si>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</si>
  <si>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</si>
  <si>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</si>
  <si>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</si>
  <si>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</si>
  <si>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</si>
  <si>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</si>
  <si>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</si>
  <si>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</si>
  <si>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</si>
  <si>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</si>
  <si>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</si>
  <si>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</si>
  <si>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</si>
  <si>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</si>
  <si>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</si>
  <si>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</si>
  <si>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</si>
  <si>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</si>
  <si>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</si>
  <si>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</si>
  <si>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</si>
  <si>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</si>
  <si>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</si>
  <si>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</si>
  <si>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</si>
  <si>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</si>
  <si>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</si>
  <si>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</si>
  <si>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</si>
  <si>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</si>
  <si>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</si>
  <si>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</si>
  <si>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</si>
  <si>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</si>
  <si>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</si>
  <si>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</si>
  <si>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</si>
  <si>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</si>
  <si>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</si>
  <si>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</si>
  <si>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</si>
  <si>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</si>
  <si>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</si>
  <si>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</si>
  <si>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</si>
  <si>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</si>
  <si>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</si>
  <si>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</si>
  <si>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</si>
  <si>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</si>
  <si>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</si>
  <si>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</si>
  <si>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</si>
  <si>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</si>
  <si>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</si>
  <si>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</si>
  <si>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</si>
  <si>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</si>
  <si>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</si>
  <si>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</si>
  <si>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</si>
  <si>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</si>
  <si>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</si>
  <si>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</si>
  <si>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</si>
  <si>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</si>
  <si>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</si>
  <si>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</si>
  <si>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</si>
  <si>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</si>
  <si>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</si>
  <si>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</si>
  <si>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</si>
  <si>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</si>
  <si>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</si>
  <si>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</si>
  <si>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</si>
  <si>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</si>
  <si>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</si>
  <si>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</si>
  <si>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</si>
  <si>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</si>
  <si>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</si>
  <si>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</si>
  <si>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</si>
  <si>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</si>
  <si>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</si>
  <si>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</si>
  <si>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</si>
  <si>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</si>
  <si>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</si>
  <si>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</si>
  <si>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</si>
  <si>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</si>
  <si>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</si>
  <si>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</si>
  <si>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</si>
  <si>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</si>
  <si>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</si>
  <si>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</si>
  <si>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</si>
  <si>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</si>
  <si>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</si>
  <si>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</si>
  <si>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</si>
  <si>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</si>
  <si>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</si>
  <si>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</si>
  <si>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</si>
  <si>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</si>
  <si>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</si>
  <si>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</si>
  <si>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</si>
  <si>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</si>
  <si>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</si>
  <si>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</si>
  <si>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</si>
  <si>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</si>
  <si>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</si>
  <si>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</si>
  <si>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</si>
  <si>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</si>
  <si>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</si>
  <si>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</si>
  <si>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</si>
  <si>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</si>
  <si>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</si>
  <si>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</si>
  <si>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</si>
  <si>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</si>
  <si>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</si>
  <si>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</si>
  <si>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</si>
  <si>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</si>
  <si>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</si>
  <si>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</si>
  <si>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</si>
  <si>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</si>
  <si>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</si>
  <si>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</si>
  <si>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</si>
  <si>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</si>
  <si>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</si>
  <si>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</si>
  <si>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</si>
  <si>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</si>
  <si>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</si>
  <si>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</si>
  <si>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</si>
  <si>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</si>
  <si>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</si>
  <si>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</si>
  <si>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</si>
  <si>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</si>
  <si>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</si>
  <si>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</si>
  <si>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</si>
  <si>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</si>
  <si>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</si>
  <si>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</si>
  <si>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</si>
  <si>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</si>
  <si>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</si>
  <si>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</si>
  <si>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</si>
  <si>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</si>
  <si>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</si>
  <si>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</si>
  <si>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</si>
  <si>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</si>
  <si>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</si>
  <si>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</si>
  <si>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</si>
  <si>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</si>
  <si>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</si>
  <si>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</si>
  <si>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</si>
  <si>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</si>
  <si>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</si>
  <si>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</si>
  <si>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</si>
  <si>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</si>
  <si>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</si>
  <si>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</si>
  <si>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</si>
  <si>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</si>
  <si>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</si>
  <si>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</si>
  <si>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</si>
  <si>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</si>
  <si>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</si>
  <si>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</si>
  <si>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</si>
  <si>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</si>
  <si>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</si>
  <si>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</si>
  <si>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</si>
  <si>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</si>
  <si>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</si>
  <si>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</si>
  <si>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</si>
  <si>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</si>
  <si>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</si>
  <si>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</si>
  <si>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</si>
  <si>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</si>
  <si>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</si>
  <si>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</si>
  <si>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</si>
  <si>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</si>
  <si>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</si>
  <si>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</si>
  <si>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</si>
  <si>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</si>
  <si>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</si>
  <si>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</si>
  <si>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</si>
  <si>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</si>
  <si>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</si>
  <si>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</si>
  <si>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</si>
  <si>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</si>
  <si>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</si>
  <si>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</si>
  <si>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</si>
  <si>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</si>
  <si>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</si>
  <si>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</si>
  <si>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</si>
  <si>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</si>
  <si>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</si>
  <si>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</si>
  <si>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</si>
  <si>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</si>
  <si>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</si>
  <si>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</si>
  <si>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</si>
  <si>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</si>
  <si>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</si>
  <si>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</si>
  <si>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</si>
  <si>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</si>
  <si>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</si>
  <si>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</si>
  <si>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</si>
  <si>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</si>
  <si>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</si>
  <si>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</si>
  <si>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</si>
  <si>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</si>
  <si>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</si>
  <si>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</si>
  <si>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</si>
  <si>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</si>
  <si>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</si>
  <si>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</si>
  <si>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</si>
  <si>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</si>
  <si>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</si>
  <si>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</si>
  <si>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</si>
  <si>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</si>
  <si>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</si>
  <si>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</si>
  <si>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</si>
  <si>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</si>
  <si>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</si>
  <si>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</si>
  <si>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</si>
  <si>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</si>
  <si>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</si>
  <si>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</si>
  <si>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</si>
  <si>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</si>
  <si>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</si>
  <si>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</si>
  <si>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</si>
  <si>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</si>
  <si>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</si>
  <si>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</si>
  <si>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</si>
  <si>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</si>
  <si>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</si>
  <si>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</si>
  <si>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</si>
  <si>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</si>
  <si>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</si>
  <si>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</si>
  <si>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</si>
  <si>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</si>
  <si>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</si>
  <si>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</si>
  <si>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</si>
  <si>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</si>
  <si>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</si>
  <si>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</si>
  <si>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</si>
  <si>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</si>
  <si>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</si>
  <si>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</si>
  <si>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</si>
  <si>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</si>
  <si>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</si>
  <si>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</si>
  <si>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</si>
  <si>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</si>
  <si>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</si>
  <si>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</si>
  <si>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</si>
  <si>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</si>
  <si>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</si>
  <si>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</si>
  <si>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</si>
  <si>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</si>
  <si>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</si>
  <si>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</si>
  <si>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</si>
  <si>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</si>
  <si>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</si>
  <si>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</si>
  <si>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</si>
  <si>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</si>
  <si>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</si>
  <si>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</si>
  <si>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</si>
  <si>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</si>
  <si>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</si>
  <si>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</si>
  <si>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</si>
  <si>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</si>
  <si>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</si>
  <si>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</si>
  <si>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</si>
  <si>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</si>
  <si>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</si>
  <si>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</si>
  <si>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</si>
  <si>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</si>
  <si>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</si>
  <si>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</si>
  <si>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</si>
  <si>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</si>
  <si>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</si>
  <si>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</si>
  <si>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</si>
  <si>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</si>
  <si>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</si>
  <si>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</si>
  <si>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</si>
  <si>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</si>
  <si>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</si>
  <si>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</si>
  <si>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</si>
  <si>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</si>
  <si>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</si>
  <si>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</si>
  <si>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</si>
  <si>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</si>
  <si>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</si>
  <si>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</si>
  <si>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</si>
  <si>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</si>
  <si>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</si>
  <si>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</si>
  <si>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</si>
  <si>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</si>
  <si>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</si>
  <si>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</si>
  <si>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</si>
  <si>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</si>
  <si>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</si>
  <si>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</si>
  <si>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</si>
  <si>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</si>
  <si>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</si>
  <si>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</si>
  <si>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</si>
  <si>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</si>
  <si>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</si>
  <si>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</si>
  <si>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</si>
  <si>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</si>
  <si>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</si>
  <si>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</si>
  <si>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</si>
  <si>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</si>
  <si>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</si>
  <si>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</si>
  <si>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</si>
  <si>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</si>
  <si>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</si>
  <si>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</si>
  <si>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</si>
  <si>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</si>
  <si>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</si>
  <si>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</si>
  <si>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</si>
  <si>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</si>
  <si>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</si>
  <si>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</si>
  <si>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</si>
  <si>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</si>
  <si>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</si>
  <si>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</si>
  <si>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</si>
  <si>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</si>
  <si>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</si>
  <si>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</si>
  <si>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</si>
  <si>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</si>
  <si>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</si>
  <si>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</si>
  <si>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</si>
  <si>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</si>
  <si>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</si>
  <si>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</si>
  <si>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</si>
  <si>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</si>
  <si>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</si>
  <si>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</si>
  <si>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</si>
  <si>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</si>
  <si>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</si>
  <si>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</si>
  <si>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</si>
  <si>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</si>
  <si>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</si>
  <si>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</si>
  <si>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</si>
  <si>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</si>
  <si>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</si>
  <si>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</si>
  <si>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</si>
  <si>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</si>
  <si>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</si>
  <si>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</si>
  <si>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</si>
  <si>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</si>
  <si>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</si>
  <si>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</si>
  <si>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</si>
  <si>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</si>
  <si>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</si>
  <si>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</si>
  <si>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</si>
  <si>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</si>
  <si>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</si>
  <si>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</si>
  <si>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</si>
  <si>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</si>
  <si>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</si>
  <si>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</si>
  <si>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</si>
  <si>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</si>
  <si>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</si>
  <si>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</si>
  <si>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</si>
  <si>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</si>
  <si>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</si>
  <si>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</si>
  <si>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</si>
  <si>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</si>
  <si>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</si>
  <si>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</si>
  <si>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</si>
  <si>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</si>
  <si>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</si>
  <si>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</si>
  <si>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</si>
  <si>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</si>
  <si>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</si>
  <si>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</si>
  <si>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</si>
  <si>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</si>
  <si>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</si>
  <si>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</si>
  <si>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</si>
  <si>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</si>
  <si>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</si>
  <si>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</si>
  <si>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</si>
  <si>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</si>
  <si>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</si>
  <si>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</si>
  <si>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</si>
  <si>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</si>
  <si>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</si>
  <si>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</si>
  <si>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</si>
  <si>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</si>
  <si>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</si>
  <si>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</si>
  <si>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</si>
  <si>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</si>
  <si>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</si>
  <si>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</si>
  <si>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</si>
  <si>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</si>
  <si>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</si>
  <si>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</si>
  <si>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</si>
  <si>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</si>
  <si>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</si>
  <si>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</si>
  <si>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</si>
  <si>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</si>
  <si>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</si>
  <si>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</si>
  <si>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</si>
  <si>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</si>
  <si>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</si>
  <si>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</si>
  <si>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</si>
  <si>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</si>
  <si>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</si>
  <si>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</si>
  <si>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</si>
  <si>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</si>
  <si>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</si>
  <si>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</si>
  <si>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</si>
  <si>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</si>
  <si>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</si>
  <si>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</si>
  <si>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</si>
  <si>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</si>
  <si>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</si>
  <si>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</si>
  <si>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</si>
  <si>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</si>
  <si>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</si>
  <si>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</si>
  <si>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</si>
  <si>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</si>
  <si>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</si>
  <si>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</si>
  <si>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</si>
  <si>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</si>
  <si>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</si>
  <si>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</si>
  <si>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</si>
  <si>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</si>
  <si>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</si>
  <si>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</si>
  <si>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</si>
  <si>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</si>
  <si>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</si>
  <si>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</si>
  <si>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</si>
  <si>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</si>
  <si>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</si>
  <si>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</si>
  <si>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</si>
  <si>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</si>
  <si>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</si>
  <si>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</si>
  <si>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</si>
  <si>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</si>
  <si>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</si>
  <si>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</si>
  <si>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</si>
  <si>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</si>
  <si>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</si>
  <si>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</si>
  <si>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</si>
  <si>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</si>
  <si>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</si>
  <si>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</si>
  <si>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</si>
  <si>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</si>
  <si>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</si>
  <si>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</si>
  <si>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</si>
  <si>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</si>
  <si>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</si>
  <si>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</si>
  <si>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</si>
  <si>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</si>
  <si>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</si>
  <si>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</si>
  <si>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</si>
  <si>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</si>
  <si>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</si>
  <si>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</si>
  <si>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</si>
  <si>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</si>
  <si>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</si>
  <si>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</si>
  <si>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</si>
  <si>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</si>
  <si>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</si>
  <si>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</si>
  <si>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</si>
  <si>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</si>
  <si>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</si>
  <si>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</si>
  <si>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</si>
  <si>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</si>
  <si>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</si>
  <si>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</si>
  <si>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</si>
  <si>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</si>
  <si>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</si>
  <si>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</si>
  <si>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</si>
  <si>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</si>
  <si>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</si>
  <si>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</si>
  <si>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</si>
  <si>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</si>
  <si>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</si>
  <si>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</si>
  <si>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</si>
  <si>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</si>
  <si>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</si>
  <si>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</si>
  <si>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</si>
  <si>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</si>
  <si>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</si>
  <si>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</si>
  <si>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</si>
  <si>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</si>
  <si>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</si>
  <si>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</si>
  <si>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</si>
  <si>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</si>
  <si>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</si>
  <si>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</si>
  <si>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</si>
  <si>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</si>
  <si>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</si>
  <si>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</si>
  <si>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</si>
  <si>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</si>
  <si>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</si>
  <si>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</si>
  <si>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</si>
  <si>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</si>
  <si>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</si>
  <si>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</si>
  <si>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</si>
  <si>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</si>
  <si>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</si>
  <si>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</si>
  <si>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</si>
  <si>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</si>
  <si>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</si>
  <si>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</si>
  <si>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</si>
  <si>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</si>
  <si>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</si>
  <si>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</si>
  <si>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</si>
  <si>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</si>
  <si>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</si>
  <si>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</si>
  <si>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</si>
  <si>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</si>
  <si>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</si>
  <si>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</si>
  <si>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</si>
  <si>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</si>
  <si>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</si>
  <si>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</si>
  <si>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</si>
  <si>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</si>
  <si>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</si>
  <si>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</si>
  <si>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</si>
  <si>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</si>
  <si>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</si>
  <si>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</si>
  <si>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</si>
  <si>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</si>
  <si>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</si>
  <si>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</si>
  <si>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</si>
  <si>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</si>
  <si>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</si>
  <si>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</si>
  <si>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</si>
  <si>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</si>
  <si>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</si>
  <si>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</si>
  <si>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</si>
  <si>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</si>
  <si>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</si>
  <si>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</si>
  <si>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</si>
  <si>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</si>
  <si>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</si>
  <si>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</si>
  <si>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</si>
  <si>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</si>
  <si>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</si>
  <si>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</si>
  <si>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</si>
  <si>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</si>
  <si>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</si>
  <si>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</si>
  <si>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</si>
  <si>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</si>
  <si>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</si>
  <si>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</si>
  <si>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</si>
  <si>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</si>
  <si>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</si>
  <si>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</si>
  <si>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</si>
  <si>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</si>
  <si>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</si>
  <si>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</si>
  <si>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</si>
  <si>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</si>
  <si>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</si>
  <si>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</si>
  <si>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</si>
  <si>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</si>
  <si>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</si>
  <si>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</si>
  <si>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</si>
  <si>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</si>
  <si>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</si>
  <si>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</si>
  <si>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</si>
  <si>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</si>
  <si>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</si>
  <si>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</si>
  <si>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</si>
  <si>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</si>
  <si>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</si>
  <si>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</si>
  <si>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</si>
  <si>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</si>
  <si>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</si>
  <si>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</si>
  <si>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</si>
  <si>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</si>
  <si>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</si>
  <si>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</si>
  <si>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</si>
  <si>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</si>
  <si>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</si>
  <si>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</si>
  <si>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</si>
  <si>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</si>
  <si>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</si>
  <si>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</si>
  <si>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</si>
  <si>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</si>
  <si>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</si>
  <si>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</si>
  <si>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</si>
  <si>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</si>
  <si>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</si>
  <si>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</si>
  <si>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</si>
  <si>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</si>
  <si>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</si>
  <si>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</si>
  <si>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</si>
  <si>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</si>
  <si>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</si>
  <si>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</si>
  <si>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</si>
  <si>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</si>
  <si>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</si>
  <si>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</si>
  <si>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</si>
  <si>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</si>
  <si>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</si>
  <si>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</si>
  <si>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</si>
  <si>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</si>
  <si>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</si>
  <si>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</si>
  <si>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</si>
  <si>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</si>
  <si>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</si>
  <si>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</si>
  <si>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</si>
  <si>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</si>
  <si>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</si>
  <si>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</si>
  <si>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</si>
  <si>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</si>
  <si>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</si>
  <si>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</si>
  <si>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</si>
  <si>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</si>
  <si>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</si>
  <si>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</si>
  <si>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</si>
  <si>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</si>
  <si>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</si>
  <si>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</si>
  <si>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</si>
  <si>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</si>
  <si>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</si>
  <si>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</si>
  <si>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</si>
  <si>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</si>
  <si>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</si>
  <si>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</si>
  <si>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</si>
  <si>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</si>
  <si>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</si>
  <si>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</si>
  <si>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</si>
  <si>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</si>
  <si>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</si>
  <si>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</si>
  <si>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</si>
  <si>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</si>
  <si>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</si>
  <si>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</si>
  <si>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</si>
  <si>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</si>
  <si>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</si>
  <si>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</si>
  <si>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</si>
  <si>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</si>
  <si>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</si>
  <si>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</si>
  <si>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</si>
  <si>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</si>
  <si>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</si>
  <si>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</si>
  <si>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</si>
  <si>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</si>
  <si>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</si>
  <si>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</si>
  <si>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</si>
  <si>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</si>
  <si>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</si>
  <si>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</si>
  <si>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</si>
  <si>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</si>
  <si>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</si>
  <si>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</si>
  <si>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</si>
  <si>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</si>
  <si>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</si>
  <si>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</si>
  <si>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</si>
  <si>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</si>
  <si>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</si>
  <si>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</si>
  <si>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</si>
  <si>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</si>
  <si>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</si>
  <si>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</si>
  <si>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</si>
  <si>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</si>
  <si>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</si>
  <si>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</si>
  <si>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</si>
  <si>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</si>
  <si>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</si>
  <si>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</si>
  <si>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</si>
  <si>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</si>
  <si>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</si>
  <si>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</si>
  <si>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</si>
  <si>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</si>
  <si>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</si>
  <si>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</si>
  <si>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</si>
  <si>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</si>
  <si>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</si>
  <si>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</si>
  <si>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</si>
  <si>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</si>
  <si>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</si>
  <si>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</si>
  <si>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</si>
  <si>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</si>
  <si>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</si>
  <si>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</si>
  <si>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</si>
  <si>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</si>
  <si>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</si>
  <si>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</si>
  <si>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</si>
  <si>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</si>
  <si>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</si>
  <si>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</si>
  <si>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</si>
  <si>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</si>
  <si>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</si>
  <si>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</si>
  <si>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</si>
  <si>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</si>
  <si>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</si>
  <si>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</si>
  <si>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</si>
  <si>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</si>
  <si>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</si>
  <si>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</si>
  <si>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</si>
  <si>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</si>
  <si>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</si>
  <si>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</si>
  <si>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</si>
  <si>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</si>
  <si>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</si>
  <si>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</si>
  <si>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</si>
  <si>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</si>
  <si>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</si>
  <si>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</si>
  <si>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</si>
  <si>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</si>
  <si>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</si>
  <si>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</si>
  <si>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</si>
  <si>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</si>
  <si>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</si>
  <si>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</si>
  <si>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</si>
  <si>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</si>
  <si>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</si>
  <si>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</si>
  <si>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</si>
  <si>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</si>
  <si>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</si>
  <si>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</si>
  <si>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</si>
  <si>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</si>
  <si>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</si>
  <si>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</si>
  <si>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</si>
  <si>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</si>
  <si>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</si>
  <si>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</si>
  <si>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</si>
  <si>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</si>
  <si>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</si>
  <si>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</si>
  <si>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</si>
  <si>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</si>
  <si>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</si>
  <si>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</si>
  <si>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</si>
  <si>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</si>
  <si>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</si>
  <si>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</si>
  <si>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</si>
  <si>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</si>
  <si>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</si>
  <si>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</si>
  <si>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</si>
  <si>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</si>
  <si>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</si>
  <si>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</si>
  <si>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</si>
  <si>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</si>
  <si>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</si>
  <si>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</si>
  <si>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</si>
  <si>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</si>
  <si>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</si>
  <si>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</si>
  <si>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</si>
  <si>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</si>
  <si>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</si>
  <si>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</si>
  <si>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</si>
  <si>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</si>
  <si>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</si>
  <si>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</si>
  <si>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</si>
  <si>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</si>
  <si>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</si>
  <si>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</si>
  <si>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</si>
  <si>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</si>
  <si>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</si>
  <si>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</si>
  <si>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</si>
  <si>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</si>
  <si>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</si>
  <si>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</si>
  <si>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</si>
  <si>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</si>
  <si>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</si>
  <si>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</si>
  <si>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</si>
  <si>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</si>
  <si>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</si>
  <si>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</si>
  <si>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</si>
  <si>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</si>
  <si>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</si>
  <si>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</si>
  <si>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</si>
  <si>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</si>
  <si>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</si>
  <si>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</si>
  <si>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</si>
  <si>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</si>
  <si>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</si>
  <si>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</si>
  <si>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</si>
  <si>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</si>
  <si>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</si>
  <si>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</si>
  <si>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</si>
  <si>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</si>
  <si>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</si>
  <si>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</si>
  <si>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</si>
  <si>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</si>
  <si>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</si>
  <si>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</si>
  <si>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</si>
  <si>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</si>
  <si>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</si>
  <si>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</si>
  <si>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</si>
  <si>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</si>
  <si>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</si>
  <si>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</si>
  <si>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</si>
  <si>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</si>
  <si>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</si>
  <si>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</si>
  <si>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</si>
  <si>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</si>
  <si>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</si>
  <si>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</si>
  <si>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</si>
  <si>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</si>
  <si>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</si>
  <si>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</si>
  <si>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</si>
  <si>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</si>
  <si>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</si>
  <si>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</si>
  <si>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</si>
  <si>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</si>
  <si>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</si>
  <si>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</si>
  <si>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</si>
  <si>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</si>
  <si>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</si>
  <si>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</si>
  <si>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</si>
  <si>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</si>
  <si>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</si>
  <si>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</si>
  <si>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</si>
  <si>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</si>
  <si>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</si>
  <si>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</si>
  <si>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</si>
  <si>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</si>
  <si>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</si>
  <si>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</si>
  <si>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</si>
  <si>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</si>
  <si>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</si>
  <si>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</si>
  <si>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</si>
  <si>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</si>
  <si>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</si>
  <si>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</si>
  <si>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</si>
  <si>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</si>
  <si>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</si>
  <si>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</si>
  <si>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</si>
  <si>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</si>
  <si>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</si>
  <si>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</si>
  <si>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</si>
  <si>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</si>
  <si>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</si>
  <si>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</si>
  <si>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</si>
  <si>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</si>
  <si>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</si>
  <si>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</si>
  <si>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</si>
  <si>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</si>
  <si>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</si>
  <si>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</si>
  <si>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</si>
  <si>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</si>
  <si>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</si>
  <si>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</si>
  <si>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</si>
  <si>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</si>
  <si>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</si>
  <si>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</si>
  <si>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</si>
  <si>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</si>
  <si>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</si>
  <si>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</si>
  <si>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</si>
  <si>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</si>
  <si>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</si>
  <si>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</si>
  <si>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</si>
  <si>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</si>
  <si>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</si>
  <si>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</si>
  <si>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</si>
  <si>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</si>
  <si>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</si>
  <si>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</si>
  <si>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</si>
  <si>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</si>
  <si>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</si>
  <si>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</si>
  <si>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</si>
  <si>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</si>
  <si>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</si>
  <si>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</si>
  <si>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</si>
  <si>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</si>
  <si>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</si>
  <si>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</si>
  <si>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</si>
  <si>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</si>
  <si>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</si>
  <si>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</si>
  <si>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</si>
  <si>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</si>
  <si>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</si>
  <si>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</si>
  <si>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</si>
  <si>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</si>
  <si>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</si>
  <si>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</si>
  <si>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</si>
  <si>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</si>
  <si>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</si>
  <si>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</si>
  <si>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</si>
  <si>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</si>
  <si>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</si>
  <si>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</si>
  <si>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</si>
  <si>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</si>
  <si>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</si>
  <si>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</si>
  <si>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</si>
  <si>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</si>
  <si>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</si>
  <si>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</si>
  <si>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</si>
  <si>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</si>
  <si>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</si>
  <si>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</si>
  <si>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</si>
  <si>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</si>
  <si>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</si>
  <si>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</si>
  <si>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</si>
  <si>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</si>
  <si>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</si>
  <si>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</si>
  <si>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</si>
  <si>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</si>
  <si>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</si>
  <si>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</si>
  <si>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</si>
  <si>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</si>
  <si>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</si>
  <si>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</si>
  <si>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</si>
  <si>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</si>
  <si>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</si>
  <si>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</si>
  <si>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</si>
  <si>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</si>
  <si>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</si>
  <si>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</si>
  <si>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</si>
  <si>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</si>
  <si>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</si>
  <si>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</si>
  <si>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</si>
  <si>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</si>
  <si>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</si>
  <si>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</si>
  <si>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</si>
  <si>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</si>
  <si>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</si>
  <si>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</si>
  <si>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</si>
  <si>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</si>
  <si>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</si>
  <si>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</si>
  <si>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</si>
  <si>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</si>
  <si>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</si>
  <si>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</si>
  <si>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</si>
  <si>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</si>
  <si>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</si>
  <si>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</si>
  <si>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</si>
  <si>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</si>
  <si>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</si>
  <si>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</si>
  <si>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</si>
  <si>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</si>
  <si>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</si>
  <si>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</si>
  <si>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</si>
  <si>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</si>
  <si>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</si>
  <si>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</si>
  <si>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</si>
  <si>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</si>
  <si>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</si>
  <si>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</si>
  <si>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</si>
  <si>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</si>
  <si>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</si>
  <si>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</si>
  <si>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</si>
  <si>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</si>
  <si>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</si>
  <si>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</si>
  <si>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</si>
  <si>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</si>
  <si>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</si>
  <si>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</si>
  <si>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</si>
  <si>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</si>
  <si>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</si>
  <si>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</si>
  <si>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</si>
  <si>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</si>
  <si>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</si>
  <si>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</si>
  <si>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</si>
  <si>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</si>
  <si>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</si>
  <si>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</si>
  <si>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</si>
  <si>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</si>
  <si>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</si>
  <si>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</si>
  <si>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</si>
  <si>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</si>
  <si>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</si>
  <si>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</si>
  <si>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</si>
  <si>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</si>
  <si>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</si>
  <si>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</si>
  <si>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</si>
  <si>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</si>
  <si>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</si>
  <si>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</si>
  <si>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</si>
  <si>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</si>
  <si>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</si>
  <si>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</si>
  <si>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</si>
  <si>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</si>
  <si>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</si>
  <si>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</si>
  <si>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</si>
  <si>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</si>
  <si>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</si>
  <si>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</si>
  <si>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</si>
  <si>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</si>
  <si>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</si>
  <si>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</si>
  <si>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</si>
  <si>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</si>
  <si>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</si>
  <si>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</si>
  <si>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</si>
  <si>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</si>
  <si>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</si>
  <si>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</si>
  <si>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</si>
  <si>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</si>
  <si>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</si>
  <si>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</si>
  <si>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</si>
  <si>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</si>
  <si>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</si>
  <si>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</si>
  <si>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</si>
  <si>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</si>
  <si>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</si>
  <si>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</si>
  <si>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</si>
  <si>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</si>
  <si>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</si>
  <si>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</si>
  <si>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</si>
  <si>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</si>
  <si>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</si>
  <si>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</si>
  <si>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</si>
  <si>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</si>
  <si>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</si>
  <si>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</si>
  <si>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</si>
  <si>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</si>
  <si>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</si>
  <si>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</si>
  <si>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</si>
  <si>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</si>
  <si>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</si>
  <si>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</si>
  <si>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</si>
  <si>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</si>
  <si>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</si>
  <si>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</si>
  <si>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</si>
  <si>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</si>
  <si>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</si>
  <si>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</si>
  <si>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</si>
  <si>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</si>
  <si>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</si>
  <si>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</si>
  <si>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</si>
  <si>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</si>
  <si>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</si>
  <si>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</si>
  <si>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</si>
  <si>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</si>
  <si>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</si>
  <si>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</si>
  <si>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</si>
  <si>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</si>
  <si>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</si>
  <si>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</si>
  <si>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</si>
  <si>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</si>
  <si>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</si>
  <si>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</si>
  <si>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</si>
  <si>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</si>
  <si>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</si>
  <si>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</si>
  <si>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</si>
  <si>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</si>
  <si>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</si>
  <si>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</si>
  <si>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</si>
  <si>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</si>
  <si>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</si>
  <si>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</si>
  <si>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</si>
  <si>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</si>
  <si>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</si>
  <si>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</si>
  <si>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</si>
  <si>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</si>
  <si>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</si>
  <si>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</si>
  <si>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</si>
  <si>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</si>
  <si>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</si>
  <si>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</si>
  <si>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</si>
  <si>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</si>
  <si>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</si>
  <si>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</si>
  <si>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</si>
  <si>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</si>
  <si>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</si>
  <si>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</si>
  <si>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</si>
  <si>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</si>
  <si>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</si>
  <si>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</si>
  <si>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</si>
  <si>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</si>
  <si>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</si>
  <si>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</si>
  <si>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</si>
  <si>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</si>
  <si>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</si>
  <si>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</si>
  <si>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</si>
  <si>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</si>
  <si>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</si>
  <si>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</si>
  <si>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</si>
  <si>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</si>
  <si>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</si>
  <si>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</si>
  <si>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</si>
  <si>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</si>
  <si>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</si>
  <si>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</si>
  <si>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</si>
  <si>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</si>
  <si>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</si>
  <si>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</si>
  <si>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</si>
  <si>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</si>
  <si>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</si>
  <si>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</si>
  <si>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</si>
  <si>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</si>
  <si>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</si>
  <si>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</si>
  <si>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</si>
  <si>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</si>
  <si>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</si>
  <si>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</si>
  <si>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</si>
  <si>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</si>
  <si>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</si>
  <si>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</si>
  <si>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</si>
  <si>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</si>
  <si>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</si>
  <si>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</si>
  <si>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</si>
  <si>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</si>
  <si>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</si>
  <si>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</si>
  <si>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</si>
  <si>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</si>
  <si>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</si>
  <si>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</si>
  <si>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</si>
  <si>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</si>
  <si>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</si>
  <si>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</si>
  <si>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</si>
  <si>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</si>
  <si>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</si>
  <si>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</si>
  <si>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</si>
  <si>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</si>
  <si>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</si>
  <si>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</si>
  <si>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</si>
  <si>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</si>
  <si>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</si>
  <si>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</si>
  <si>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</si>
  <si>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</si>
  <si>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</si>
  <si>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</si>
  <si>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</si>
  <si>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</si>
  <si>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</si>
  <si>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</si>
  <si>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</si>
  <si>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</si>
  <si>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</si>
  <si>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</si>
  <si>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</si>
  <si>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</si>
  <si>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</si>
  <si>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</si>
  <si>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</si>
  <si>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</si>
  <si>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</si>
  <si>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</si>
  <si>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</si>
  <si>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</si>
  <si>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</si>
  <si>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</si>
  <si>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</si>
  <si>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</si>
  <si>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</si>
  <si>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</si>
  <si>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</si>
  <si>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</si>
  <si>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</si>
  <si>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</si>
  <si>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</si>
  <si>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</si>
  <si>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</si>
  <si>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</si>
  <si>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</si>
  <si>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</si>
  <si>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</si>
  <si>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</si>
  <si>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</si>
  <si>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</si>
  <si>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</si>
  <si>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</si>
  <si>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</si>
  <si>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</si>
  <si>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</si>
  <si>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</si>
  <si>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</si>
  <si>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</si>
  <si>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</si>
  <si>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</si>
  <si>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</si>
  <si>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</si>
  <si>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</si>
  <si>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</si>
  <si>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</si>
  <si>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</si>
  <si>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</si>
  <si>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</si>
  <si>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</si>
  <si>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</si>
  <si>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</si>
  <si>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</si>
  <si>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</si>
  <si>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</si>
  <si>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</si>
  <si>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</si>
  <si>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</si>
  <si>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</si>
  <si>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</si>
  <si>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</si>
  <si>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</si>
  <si>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</si>
  <si>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</si>
  <si>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</si>
  <si>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</si>
  <si>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</si>
  <si>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</si>
  <si>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</si>
  <si>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</si>
  <si>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</si>
  <si>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</si>
  <si>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</si>
  <si>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</si>
  <si>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</si>
  <si>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</si>
  <si>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</si>
  <si>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</si>
  <si>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</si>
  <si>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</si>
  <si>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</si>
  <si>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</si>
  <si>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</si>
  <si>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</si>
  <si>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</si>
  <si>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</si>
  <si>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</si>
  <si>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</si>
  <si>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</si>
  <si>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</si>
  <si>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</si>
  <si>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</si>
  <si>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</si>
  <si>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</si>
  <si>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</si>
  <si>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</si>
  <si>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</si>
  <si>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</si>
  <si>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</si>
  <si>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</si>
  <si>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</si>
  <si>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</si>
  <si>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</si>
  <si>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</si>
  <si>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</si>
  <si>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</si>
  <si>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</si>
  <si>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</si>
  <si>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</si>
  <si>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</si>
  <si>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</si>
  <si>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</si>
  <si>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</si>
  <si>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</si>
  <si>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</si>
  <si>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</si>
  <si>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</si>
  <si>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</si>
  <si>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</si>
  <si>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</si>
  <si>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</si>
  <si>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</si>
  <si>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</si>
  <si>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</si>
  <si>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</si>
  <si>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</si>
  <si>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</si>
  <si>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</si>
  <si>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</si>
  <si>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</si>
  <si>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</si>
  <si>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</si>
  <si>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</si>
  <si>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</si>
  <si>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</si>
  <si>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</si>
  <si>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</si>
  <si>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</si>
  <si>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</si>
  <si>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</si>
  <si>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</si>
  <si>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</si>
  <si>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</si>
  <si>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</si>
  <si>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</si>
  <si>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</si>
  <si>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</si>
  <si>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</si>
  <si>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</si>
  <si>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</si>
  <si>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</si>
  <si>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</si>
  <si>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</si>
  <si>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</si>
  <si>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</si>
  <si>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</si>
  <si>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</si>
  <si>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</si>
  <si>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</si>
  <si>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</si>
  <si>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</si>
  <si>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</si>
  <si>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</si>
  <si>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</si>
  <si>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</si>
  <si>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</si>
  <si>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</si>
  <si>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</si>
  <si>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</si>
  <si>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</si>
  <si>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</si>
  <si>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</si>
  <si>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</si>
  <si>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</si>
  <si>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</si>
  <si>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</si>
  <si>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</si>
  <si>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</si>
  <si>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</si>
  <si>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</si>
  <si>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</si>
  <si>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</si>
  <si>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</si>
  <si>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</si>
  <si>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</si>
  <si>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</si>
  <si>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</si>
  <si>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</si>
  <si>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</si>
  <si>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</si>
  <si>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</si>
  <si>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</si>
  <si>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</si>
  <si>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</si>
  <si>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</si>
  <si>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</si>
  <si>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</si>
  <si>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</si>
  <si>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</si>
  <si>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</si>
  <si>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</si>
  <si>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</si>
  <si>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</si>
  <si>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</si>
  <si>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</si>
  <si>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</si>
  <si>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</si>
  <si>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</si>
  <si>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</si>
  <si>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</si>
  <si>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</si>
  <si>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</si>
  <si>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</si>
  <si>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</si>
  <si>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</si>
  <si>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</si>
  <si>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</si>
  <si>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</si>
  <si>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</si>
  <si>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</si>
  <si>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</si>
  <si>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</si>
  <si>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</si>
  <si>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</si>
  <si>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</si>
  <si>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</si>
  <si>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</si>
  <si>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</si>
  <si>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</si>
  <si>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</si>
  <si>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</si>
  <si>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</si>
  <si>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</si>
  <si>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</si>
  <si>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</si>
  <si>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</si>
  <si>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</si>
  <si>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</si>
  <si>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</si>
  <si>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</si>
  <si>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</si>
  <si>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</si>
  <si>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</si>
  <si>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</si>
  <si>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</si>
  <si>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</si>
  <si>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</si>
  <si>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</si>
  <si>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</si>
  <si>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</si>
  <si>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</si>
  <si>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</si>
  <si>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</si>
  <si>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</si>
  <si>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</si>
  <si>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</si>
  <si>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</si>
  <si>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</si>
  <si>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</si>
  <si>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</si>
  <si>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</si>
  <si>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</si>
  <si>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</si>
  <si>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</si>
  <si>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</si>
  <si>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</si>
  <si>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</si>
  <si>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</si>
  <si>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</si>
  <si>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</si>
  <si>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</si>
  <si>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</si>
  <si>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</si>
  <si>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</si>
  <si>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</si>
  <si>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</si>
  <si>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</si>
  <si>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</si>
  <si>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</si>
  <si>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</si>
  <si>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</si>
  <si>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</si>
  <si>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</si>
  <si>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</si>
  <si>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</si>
  <si>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</si>
  <si>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</si>
  <si>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</si>
  <si>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</si>
  <si>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</si>
  <si>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</si>
  <si>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</si>
  <si>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</si>
  <si>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</si>
  <si>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</si>
  <si>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</si>
  <si>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</si>
  <si>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</si>
  <si>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</si>
  <si>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</si>
  <si>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</si>
  <si>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</si>
  <si>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</si>
  <si>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</si>
  <si>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</si>
  <si>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</si>
  <si>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</si>
  <si>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</si>
  <si>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</si>
  <si>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</si>
  <si>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</si>
  <si>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</si>
  <si>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</si>
  <si>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</si>
  <si>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</si>
  <si>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</si>
  <si>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</si>
  <si>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</si>
  <si>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</si>
  <si>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</si>
  <si>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</si>
  <si>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</si>
  <si>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</si>
  <si>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</si>
  <si>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</si>
  <si>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</si>
  <si>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</si>
  <si>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</si>
  <si>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</si>
  <si>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</si>
  <si>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</si>
  <si>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</si>
  <si>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</si>
  <si>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</si>
  <si>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</si>
  <si>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</si>
  <si>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</si>
  <si>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</si>
  <si>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</si>
  <si>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</si>
  <si>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</si>
  <si>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</si>
  <si>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</si>
  <si>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</si>
  <si>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</si>
  <si>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</si>
  <si>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</si>
  <si>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</si>
  <si>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</si>
  <si>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</si>
  <si>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</si>
  <si>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</si>
  <si>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</si>
  <si>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</si>
  <si>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</si>
  <si>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</si>
  <si>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</si>
  <si>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</si>
  <si>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</si>
  <si>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</si>
  <si>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</si>
  <si>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</si>
  <si>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</si>
  <si>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</si>
  <si>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</si>
  <si>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</si>
  <si>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</si>
  <si>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</si>
  <si>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</si>
  <si>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</si>
  <si>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</si>
  <si>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</si>
  <si>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</si>
  <si>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</si>
  <si>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</si>
  <si>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</si>
  <si>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</si>
  <si>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</si>
  <si>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</si>
  <si>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</si>
  <si>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</si>
  <si>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</si>
  <si>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</si>
  <si>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</si>
  <si>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</si>
  <si>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</si>
  <si>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</si>
  <si>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</si>
  <si>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</si>
  <si>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</si>
  <si>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</si>
  <si>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</si>
  <si>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</si>
  <si>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</si>
  <si>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</si>
  <si>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</si>
  <si>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</si>
  <si>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</si>
  <si>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</si>
  <si>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</si>
  <si>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</si>
  <si>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</si>
  <si>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</si>
  <si>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</si>
  <si>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</si>
  <si>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</si>
  <si>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</si>
  <si>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</si>
  <si>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</si>
  <si>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</si>
  <si>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</si>
  <si>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</si>
  <si>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</si>
  <si>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</si>
  <si>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</si>
  <si>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</si>
  <si>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</si>
  <si>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</si>
  <si>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</si>
  <si>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</si>
  <si>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</si>
  <si>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</si>
  <si>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</si>
  <si>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</si>
  <si>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</si>
  <si>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</si>
  <si>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</si>
  <si>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</si>
  <si>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</si>
  <si>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</si>
  <si>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</si>
  <si>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</si>
  <si>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</si>
  <si>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</si>
  <si>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</si>
  <si>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</si>
  <si>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</si>
  <si>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</si>
  <si>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</si>
  <si>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</si>
  <si>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</si>
  <si>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</si>
  <si>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</si>
  <si>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</si>
  <si>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</si>
  <si>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</si>
  <si>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</si>
  <si>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</si>
  <si>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</si>
  <si>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</si>
  <si>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</si>
  <si>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</si>
  <si>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</si>
  <si>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</si>
  <si>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</si>
  <si>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</si>
  <si>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</si>
  <si>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</si>
  <si>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</si>
  <si>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</si>
  <si>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</si>
  <si>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</si>
  <si>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</si>
  <si>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</si>
  <si>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</si>
  <si>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</si>
  <si>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</si>
  <si>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</si>
  <si>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</si>
  <si>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</si>
  <si>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</si>
  <si>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</si>
  <si>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</si>
  <si>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</si>
  <si>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</si>
  <si>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</si>
  <si>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</si>
  <si>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</si>
  <si>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</si>
  <si>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</si>
  <si>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</si>
  <si>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</si>
  <si>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</si>
  <si>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</si>
  <si>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</si>
  <si>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</si>
  <si>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</si>
  <si>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</si>
  <si>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</si>
  <si>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</si>
  <si>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</si>
  <si>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</si>
  <si>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</si>
  <si>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</si>
  <si>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</si>
  <si>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</si>
  <si>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</si>
  <si>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</si>
  <si>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</si>
  <si>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</si>
  <si>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</si>
  <si>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</si>
  <si>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</si>
  <si>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</si>
  <si>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</si>
  <si>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</si>
  <si>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</si>
  <si>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</si>
  <si>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</si>
  <si>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</si>
  <si>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</si>
  <si>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</si>
  <si>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</si>
  <si>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</si>
  <si>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</si>
  <si>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</si>
  <si>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</si>
  <si>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</si>
  <si>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</si>
  <si>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</si>
  <si>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</si>
  <si>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</si>
  <si>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</si>
  <si>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</si>
  <si>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</si>
  <si>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</si>
  <si>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</si>
  <si>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</si>
  <si>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</si>
  <si>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</si>
  <si>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</si>
  <si>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</si>
  <si>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</si>
  <si>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</si>
  <si>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</si>
  <si>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</si>
  <si>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</si>
  <si>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</si>
  <si>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</si>
  <si>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</si>
  <si>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</si>
  <si>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</si>
  <si>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</si>
  <si>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</si>
  <si>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</si>
  <si>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</si>
  <si>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</si>
  <si>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</si>
  <si>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</si>
  <si>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</si>
  <si>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</si>
  <si>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</si>
  <si>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</si>
  <si>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</si>
  <si>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</si>
  <si>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</si>
  <si>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</si>
  <si>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</si>
  <si>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</si>
  <si>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</si>
  <si>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</si>
  <si>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</si>
  <si>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</si>
  <si>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</si>
  <si>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</si>
  <si>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</si>
  <si>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</si>
  <si>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</si>
  <si>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</si>
  <si>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</si>
  <si>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</si>
  <si>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</si>
  <si>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</si>
  <si>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</si>
  <si>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</si>
  <si>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</si>
  <si>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</si>
  <si>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</si>
  <si>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</si>
  <si>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</si>
  <si>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</si>
  <si>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</si>
  <si>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</si>
  <si>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</si>
  <si>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</si>
  <si>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</si>
  <si>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</si>
  <si>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</si>
  <si>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</si>
  <si>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</si>
  <si>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</si>
  <si>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</si>
  <si>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</si>
  <si>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</si>
  <si>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</si>
  <si>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</si>
  <si>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</si>
  <si>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</si>
  <si>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</si>
  <si>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</si>
  <si>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</si>
  <si>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</si>
  <si>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</si>
  <si>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</si>
  <si>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</si>
  <si>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</si>
  <si>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</si>
  <si>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</si>
  <si>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</si>
  <si>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</si>
  <si>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</si>
  <si>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</si>
  <si>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</si>
  <si>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</si>
  <si>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</si>
  <si>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</si>
  <si>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</si>
  <si>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</si>
  <si>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</si>
  <si>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</si>
  <si>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</si>
  <si>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</si>
  <si>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</si>
  <si>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</si>
  <si>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</si>
  <si>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</si>
  <si>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</si>
  <si>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</si>
  <si>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</si>
  <si>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</si>
  <si>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</si>
  <si>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</si>
  <si>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</si>
  <si>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</si>
  <si>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</si>
  <si>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</si>
  <si>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</si>
  <si>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</si>
  <si>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</si>
  <si>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</si>
  <si>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</si>
  <si>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</si>
  <si>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</si>
  <si>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</si>
  <si>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</si>
  <si>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</si>
  <si>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</si>
  <si>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</si>
  <si>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</si>
  <si>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</si>
  <si>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</si>
  <si>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</si>
  <si>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</si>
  <si>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</si>
  <si>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</si>
  <si>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</si>
  <si>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</si>
  <si>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</si>
  <si>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</si>
  <si>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</si>
  <si>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</si>
  <si>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</si>
  <si>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</si>
  <si>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</si>
  <si>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</si>
  <si>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</si>
  <si>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</si>
  <si>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</si>
  <si>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</si>
  <si>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</si>
  <si>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</si>
  <si>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</si>
  <si>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</si>
  <si>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</si>
  <si>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</si>
  <si>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</si>
  <si>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</si>
  <si>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</si>
  <si>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</si>
  <si>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</si>
  <si>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</si>
  <si>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</si>
  <si>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</si>
  <si>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</si>
  <si>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</si>
  <si>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</si>
  <si>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</si>
  <si>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</si>
  <si>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</si>
  <si>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</si>
  <si>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</si>
  <si>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</si>
  <si>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</si>
  <si>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</si>
  <si>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</si>
  <si>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</si>
  <si>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</si>
  <si>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</si>
  <si>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</si>
  <si>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</si>
  <si>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</si>
  <si>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</si>
  <si>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</si>
  <si>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</si>
  <si>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</si>
  <si>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</si>
  <si>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</si>
  <si>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</si>
  <si>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</si>
  <si>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</si>
  <si>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</si>
  <si>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</si>
  <si>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</si>
  <si>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</si>
  <si>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</si>
  <si>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</si>
  <si>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</si>
  <si>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</si>
  <si>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</si>
  <si>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</si>
  <si>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</si>
  <si>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</si>
  <si>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</si>
  <si>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</si>
  <si>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</si>
  <si>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</si>
  <si>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</si>
  <si>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</si>
  <si>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</si>
  <si>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</si>
  <si>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</si>
  <si>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</si>
  <si>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</si>
  <si>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</si>
  <si>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</si>
  <si>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</si>
  <si>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</si>
  <si>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</si>
  <si>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</si>
  <si>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</si>
  <si>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</si>
  <si>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</si>
  <si>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</si>
  <si>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</si>
  <si>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</si>
  <si>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</si>
  <si>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</si>
  <si>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</si>
  <si>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</si>
  <si>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</si>
  <si>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</si>
  <si>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</si>
  <si>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</si>
  <si>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</si>
  <si>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</si>
  <si>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</si>
  <si>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</si>
  <si>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</si>
  <si>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</si>
  <si>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</si>
  <si>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</si>
  <si>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</si>
  <si>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</si>
  <si>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</si>
  <si>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</si>
  <si>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</si>
  <si>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</si>
  <si>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</si>
  <si>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</si>
  <si>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</si>
  <si>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</si>
  <si>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</si>
  <si>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</si>
  <si>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</si>
  <si>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</si>
  <si>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</si>
  <si>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</si>
  <si>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</si>
  <si>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</si>
  <si>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</si>
  <si>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</si>
  <si>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</si>
  <si>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</si>
  <si>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</si>
  <si>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</si>
  <si>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</si>
  <si>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</si>
  <si>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</si>
  <si>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</si>
  <si>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</si>
  <si>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</si>
  <si>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</si>
  <si>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</si>
  <si>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</si>
  <si>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</si>
  <si>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</si>
  <si>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</si>
  <si>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</si>
  <si>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</si>
  <si>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</si>
  <si>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</si>
  <si>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</si>
  <si>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</si>
  <si>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</si>
  <si>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</si>
  <si>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</si>
  <si>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</si>
  <si>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</si>
  <si>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</si>
  <si>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</si>
  <si>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</si>
  <si>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</si>
  <si>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</si>
  <si>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</si>
  <si>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</si>
  <si>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</si>
  <si>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</si>
  <si>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</si>
  <si>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</si>
  <si>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</si>
  <si>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</si>
  <si>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</si>
  <si>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</si>
  <si>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</si>
  <si>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</si>
  <si>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</si>
  <si>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</si>
  <si>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</si>
  <si>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</si>
  <si>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</si>
  <si>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</si>
  <si>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</si>
  <si>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</si>
  <si>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</si>
  <si>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</si>
  <si>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</si>
  <si>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</si>
  <si>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</si>
  <si>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</si>
  <si>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</si>
  <si>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</si>
  <si>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</si>
  <si>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</si>
  <si>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</si>
  <si>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</si>
  <si>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</si>
  <si>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</si>
  <si>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</si>
  <si>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</si>
  <si>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</si>
  <si>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</si>
  <si>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</si>
  <si>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</si>
  <si>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</si>
  <si>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</si>
  <si>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</si>
  <si>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</si>
  <si>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</si>
  <si>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</si>
  <si>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</si>
  <si>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</si>
  <si>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</si>
  <si>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</si>
  <si>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</si>
  <si>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</si>
  <si>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</si>
  <si>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</si>
  <si>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</si>
  <si>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</si>
  <si>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</si>
  <si>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</si>
  <si>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</si>
  <si>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</si>
  <si>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</si>
  <si>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</si>
  <si>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</si>
  <si>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</si>
  <si>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</si>
  <si>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</si>
  <si>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</si>
  <si>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</si>
  <si>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</si>
  <si>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</si>
  <si>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</si>
  <si>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</si>
  <si>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</si>
  <si>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</si>
  <si>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</si>
  <si>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</si>
  <si>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</si>
  <si>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</si>
  <si>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</si>
  <si>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</si>
  <si>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</si>
  <si>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</si>
  <si>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</si>
  <si>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</si>
  <si>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</si>
  <si>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</si>
  <si>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</si>
  <si>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</si>
  <si>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</si>
  <si>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</si>
  <si>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</si>
  <si>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</si>
  <si>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</si>
  <si>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</si>
  <si>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</si>
  <si>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</si>
  <si>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</si>
  <si>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</si>
  <si>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</si>
  <si>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</si>
  <si>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</si>
  <si>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</si>
  <si>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</si>
  <si>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</si>
  <si>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</si>
  <si>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</si>
  <si>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</si>
  <si>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</si>
  <si>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</si>
  <si>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</si>
  <si>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</si>
  <si>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</si>
  <si>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</si>
  <si>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</si>
  <si>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</si>
  <si>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</si>
  <si>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</si>
  <si>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</si>
  <si>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</si>
  <si>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</si>
  <si>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</si>
  <si>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</si>
  <si>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</si>
  <si>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</si>
  <si>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</si>
  <si>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</si>
  <si>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</si>
  <si>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</si>
  <si>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</si>
  <si>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</si>
  <si>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</si>
  <si>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</si>
  <si>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</si>
  <si>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</si>
  <si>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</si>
  <si>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</si>
  <si>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</si>
  <si>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</si>
  <si>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</si>
  <si>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</si>
  <si>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</si>
  <si>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</si>
  <si>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</si>
  <si>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</si>
  <si>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</si>
  <si>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</si>
  <si>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</si>
  <si>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</si>
  <si>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</si>
  <si>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</si>
  <si>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</si>
  <si>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</si>
  <si>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</si>
  <si>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</si>
  <si>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</si>
  <si>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</si>
  <si>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</si>
  <si>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</si>
  <si>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</si>
  <si>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</si>
  <si>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</si>
  <si>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</si>
  <si>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</si>
  <si>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</si>
  <si>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</si>
  <si>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</si>
  <si>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</si>
  <si>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</si>
  <si>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</si>
  <si>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</si>
  <si>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</si>
  <si>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</si>
  <si>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</si>
  <si>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</si>
  <si>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</si>
  <si>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</si>
  <si>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</si>
  <si>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</si>
  <si>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</si>
  <si>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</si>
  <si>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</si>
  <si>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</si>
  <si>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</si>
  <si>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</si>
  <si>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</si>
  <si>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</si>
  <si>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</si>
  <si>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</si>
  <si>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</si>
  <si>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</si>
  <si>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</si>
  <si>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</si>
  <si>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</si>
  <si>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</si>
  <si>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</si>
  <si>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</si>
  <si>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</si>
  <si>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</si>
  <si>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</si>
  <si>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</si>
  <si>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</si>
  <si>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</si>
  <si>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</si>
  <si>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</si>
  <si>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</si>
  <si>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</si>
  <si>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</si>
  <si>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</si>
  <si>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</si>
  <si>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</si>
  <si>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</si>
  <si>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</si>
  <si>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</si>
  <si>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</si>
  <si>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</si>
  <si>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</si>
  <si>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</si>
  <si>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</si>
  <si>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</si>
  <si>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</si>
  <si>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</si>
  <si>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</si>
  <si>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</si>
  <si>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</si>
  <si>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</si>
  <si>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</si>
  <si>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</si>
  <si>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</si>
  <si>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</si>
  <si>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</si>
  <si>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</si>
  <si>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</si>
  <si>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</si>
  <si>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</si>
  <si>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</si>
  <si>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</si>
  <si>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</si>
  <si>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</si>
  <si>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</si>
  <si>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</si>
  <si>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</si>
  <si>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</si>
  <si>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</si>
  <si>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</si>
  <si>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</si>
  <si>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</si>
  <si>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</si>
  <si>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</si>
  <si>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</si>
  <si>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</si>
  <si>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</si>
  <si>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</si>
  <si>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</si>
  <si>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</si>
  <si>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</si>
  <si>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</si>
  <si>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</si>
  <si>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</si>
  <si>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</si>
  <si>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</si>
  <si>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</si>
  <si>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</si>
  <si>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</si>
  <si>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</si>
  <si>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</si>
  <si>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</si>
  <si>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</si>
  <si>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</si>
  <si>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</si>
  <si>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</si>
  <si>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</si>
  <si>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</si>
  <si>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</si>
  <si>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</si>
  <si>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</si>
  <si>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</si>
  <si>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</si>
  <si>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</si>
  <si>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</si>
  <si>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</si>
  <si>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</si>
  <si>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</si>
  <si>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</si>
  <si>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</si>
  <si>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</si>
  <si>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</si>
  <si>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</si>
  <si>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</si>
  <si>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</si>
  <si>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</si>
  <si>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</si>
  <si>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</si>
  <si>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</si>
  <si>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</si>
  <si>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</si>
  <si>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</si>
  <si>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</si>
  <si>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</si>
  <si>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</si>
  <si>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</si>
  <si>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</si>
  <si>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</si>
  <si>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</si>
  <si>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</si>
  <si>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</si>
  <si>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</si>
  <si>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</si>
  <si>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</si>
  <si>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</si>
  <si>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</si>
  <si>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</si>
  <si>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</si>
  <si>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</si>
  <si>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</si>
  <si>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</si>
  <si>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</si>
  <si>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</si>
  <si>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</si>
  <si>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</si>
  <si>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</si>
  <si>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</si>
  <si>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</si>
  <si>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</si>
  <si>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</si>
  <si>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</si>
  <si>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</si>
  <si>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</si>
  <si>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</si>
  <si>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</si>
  <si>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</si>
  <si>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</si>
  <si>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</si>
  <si>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</si>
  <si>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</si>
  <si>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</si>
  <si>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</si>
  <si>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</si>
  <si>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</si>
  <si>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</si>
  <si>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</si>
  <si>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</si>
  <si>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</si>
  <si>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</si>
  <si>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</si>
  <si>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</si>
  <si>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</si>
  <si>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</si>
  <si>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</si>
  <si>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</si>
  <si>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</si>
  <si>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</si>
  <si>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</si>
  <si>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</si>
  <si>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</si>
  <si>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</si>
  <si>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</si>
  <si>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</si>
  <si>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</si>
  <si>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</si>
  <si>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</si>
  <si>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</si>
  <si>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</si>
  <si>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</si>
  <si>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</si>
  <si>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</si>
  <si>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</si>
  <si>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</si>
  <si>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</si>
  <si>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</si>
  <si>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</si>
  <si>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</si>
  <si>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</si>
  <si>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</si>
  <si>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</si>
  <si>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</si>
  <si>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</si>
  <si>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</si>
  <si>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</si>
  <si>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</si>
  <si>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</si>
  <si>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</si>
  <si>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</si>
  <si>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</si>
  <si>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</si>
  <si>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</si>
  <si>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</si>
  <si>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</si>
  <si>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</si>
  <si>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</si>
  <si>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</si>
  <si>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</si>
  <si>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</si>
  <si>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</si>
  <si>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</si>
  <si>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</si>
  <si>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</si>
  <si>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</si>
  <si>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</si>
  <si>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</si>
  <si>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</si>
  <si>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</si>
  <si>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</si>
  <si>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</si>
  <si>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</si>
  <si>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</si>
  <si>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</si>
  <si>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</si>
  <si>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</si>
  <si>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</si>
  <si>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</si>
  <si>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</si>
  <si>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</si>
  <si>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</si>
  <si>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</si>
  <si>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</si>
  <si>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</si>
  <si>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</si>
  <si>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</si>
  <si>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</si>
  <si>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</si>
  <si>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</si>
  <si>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</si>
  <si>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</si>
  <si>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</si>
  <si>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</si>
  <si>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</si>
  <si>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</si>
  <si>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</si>
  <si>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</si>
  <si>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</si>
  <si>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</si>
  <si>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</si>
  <si>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</si>
  <si>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</si>
  <si>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</si>
  <si>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</si>
  <si>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</si>
  <si>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</si>
  <si>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</si>
  <si>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</si>
  <si>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</si>
  <si>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</si>
  <si>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</si>
  <si>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</si>
  <si>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</si>
  <si>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</si>
  <si>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</si>
  <si>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</si>
  <si>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</si>
  <si>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</si>
  <si>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</si>
  <si>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</si>
  <si>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</si>
  <si>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</si>
  <si>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</si>
  <si>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</si>
  <si>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</si>
  <si>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</si>
  <si>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</si>
  <si>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</si>
  <si>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</si>
  <si>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</si>
  <si>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</si>
  <si>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</si>
  <si>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</si>
  <si>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</si>
  <si>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</si>
  <si>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</si>
  <si>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</si>
  <si>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</si>
  <si>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</si>
  <si>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</si>
  <si>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</si>
  <si>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</si>
  <si>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</si>
  <si>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</si>
  <si>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</si>
  <si>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</si>
  <si>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</si>
  <si>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</si>
  <si>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</si>
  <si>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</si>
  <si>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</si>
  <si>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</si>
  <si>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</si>
  <si>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</si>
  <si>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</si>
  <si>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</si>
  <si>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</si>
  <si>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</si>
  <si>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</si>
  <si>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</si>
  <si>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</si>
  <si>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</si>
  <si>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</si>
  <si>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</si>
  <si>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</si>
  <si>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</si>
  <si>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</si>
  <si>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</si>
  <si>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</si>
  <si>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</si>
  <si>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</si>
  <si>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</si>
  <si>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</si>
  <si>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</si>
  <si>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</si>
  <si>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</si>
  <si>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</si>
  <si>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</si>
  <si>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</si>
  <si>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</si>
  <si>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</si>
  <si>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</si>
  <si>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</si>
  <si>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</si>
  <si>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</si>
  <si>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</si>
  <si>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</si>
  <si>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</si>
  <si>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</si>
  <si>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</si>
  <si>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</si>
  <si>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</si>
  <si>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</si>
  <si>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</si>
  <si>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</si>
  <si>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</si>
  <si>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</si>
  <si>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</si>
  <si>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</si>
  <si>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</si>
  <si>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</si>
  <si>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</si>
  <si>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</si>
  <si>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</si>
  <si>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</si>
  <si>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</si>
  <si>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</si>
  <si>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</si>
  <si>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</si>
  <si>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</si>
  <si>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</si>
  <si>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</si>
  <si>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</si>
  <si>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</si>
  <si>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</si>
  <si>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</si>
  <si>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</si>
  <si>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</si>
  <si>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</si>
  <si>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</si>
  <si>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</si>
  <si>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</si>
  <si>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</si>
  <si>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</si>
  <si>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</si>
  <si>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</si>
  <si>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</si>
  <si>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</si>
  <si>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</si>
  <si>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</si>
  <si>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</si>
  <si>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</si>
  <si>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</si>
  <si>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</si>
  <si>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</si>
  <si>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</si>
  <si>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</si>
  <si>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</si>
  <si>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</si>
  <si>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</si>
  <si>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</si>
  <si>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</si>
  <si>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</si>
  <si>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</si>
  <si>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</si>
  <si>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</si>
  <si>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</si>
  <si>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</si>
  <si>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</si>
  <si>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</si>
  <si>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</si>
  <si>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</si>
  <si>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</si>
  <si>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</si>
  <si>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</si>
  <si>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</si>
  <si>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</si>
  <si>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</si>
  <si>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</si>
  <si>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</si>
  <si>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</si>
  <si>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</si>
  <si>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</si>
  <si>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</si>
  <si>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</si>
  <si>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</si>
  <si>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</si>
  <si>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</si>
  <si>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</si>
  <si>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</si>
  <si>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</si>
  <si>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</si>
  <si>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</si>
  <si>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</si>
  <si>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</si>
  <si>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</si>
  <si>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</si>
  <si>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</si>
  <si>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</si>
  <si>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</si>
  <si>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</si>
  <si>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</si>
  <si>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</si>
  <si>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</si>
  <si>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</si>
  <si>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</si>
  <si>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</si>
  <si>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</si>
  <si>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</si>
  <si>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</si>
  <si>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</si>
  <si>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</si>
  <si>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</si>
  <si>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</si>
  <si>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</si>
  <si>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</si>
  <si>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</si>
  <si>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</si>
  <si>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</si>
  <si>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</si>
  <si>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</si>
  <si>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</si>
  <si>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</si>
  <si>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</si>
  <si>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</si>
  <si>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</si>
  <si>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</si>
  <si>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</si>
  <si>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</si>
  <si>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</si>
  <si>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</si>
  <si>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</si>
  <si>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</si>
  <si>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</si>
  <si>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</si>
  <si>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</si>
  <si>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</si>
  <si>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</si>
  <si>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</si>
  <si>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</si>
  <si>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</si>
  <si>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</si>
  <si>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</si>
  <si>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</si>
  <si>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</si>
  <si>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</si>
  <si>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</si>
  <si>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</si>
  <si>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</si>
  <si>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</si>
  <si>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</si>
  <si>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</si>
  <si>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</si>
  <si>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</si>
  <si>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</si>
  <si>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</si>
  <si>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</si>
  <si>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</si>
  <si>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</si>
  <si>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</si>
  <si>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</si>
  <si>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</si>
  <si>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</si>
  <si>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</si>
  <si>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</si>
  <si>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</si>
  <si>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</si>
  <si>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</si>
  <si>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</si>
  <si>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</si>
  <si>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</si>
  <si>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</si>
  <si>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</si>
  <si>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</si>
  <si>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</si>
  <si>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</si>
  <si>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</si>
  <si>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</si>
  <si>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</si>
  <si>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</si>
  <si>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</si>
  <si>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</si>
  <si>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</si>
  <si>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</si>
  <si>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</si>
  <si>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</si>
  <si>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</si>
  <si>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</si>
  <si>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</si>
  <si>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</si>
  <si>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</si>
  <si>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</si>
  <si>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</si>
  <si>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</si>
  <si>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</si>
  <si>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</si>
  <si>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</si>
  <si>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</si>
  <si>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</si>
  <si>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</si>
  <si>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</si>
  <si>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</si>
  <si>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</si>
  <si>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</si>
  <si>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</si>
  <si>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</si>
  <si>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</si>
  <si>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</si>
  <si>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</si>
  <si>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</si>
  <si>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</si>
  <si>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</si>
  <si>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</si>
  <si>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</si>
  <si>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</si>
  <si>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</si>
  <si>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</si>
  <si>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</si>
  <si>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</si>
  <si>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</si>
  <si>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</si>
  <si>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</si>
  <si>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</si>
  <si>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</si>
  <si>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</si>
  <si>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</si>
  <si>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</si>
  <si>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</si>
  <si>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</si>
  <si>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</si>
  <si>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</si>
  <si>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</si>
  <si>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</si>
  <si>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</si>
  <si>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</si>
  <si>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</si>
  <si>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</si>
  <si>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</si>
  <si>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</si>
  <si>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</si>
  <si>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</si>
  <si>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</si>
  <si>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</si>
  <si>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</si>
  <si>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</si>
  <si>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</si>
  <si>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</si>
  <si>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</si>
  <si>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</si>
  <si>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</si>
  <si>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</si>
  <si>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</si>
  <si>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</si>
  <si>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</si>
  <si>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</si>
  <si>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</si>
  <si>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</si>
  <si>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</si>
  <si>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</si>
  <si>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</si>
  <si>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</si>
  <si>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</si>
  <si>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</si>
  <si>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</si>
  <si>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</si>
  <si>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</si>
  <si>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</si>
  <si>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</si>
  <si>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</si>
  <si>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</si>
  <si>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</si>
  <si>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</si>
  <si>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</si>
  <si>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</si>
  <si>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</si>
  <si>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</si>
  <si>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</si>
  <si>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</si>
  <si>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</si>
  <si>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</si>
  <si>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</si>
  <si>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</si>
  <si>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</si>
  <si>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</si>
  <si>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</si>
  <si>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</si>
  <si>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</si>
  <si>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</si>
  <si>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</si>
  <si>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</si>
  <si>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</si>
  <si>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</si>
  <si>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</si>
  <si>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</si>
  <si>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</si>
  <si>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</si>
  <si>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</si>
  <si>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</si>
  <si>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</si>
  <si>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</si>
  <si>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</si>
  <si>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</si>
  <si>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</si>
  <si>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</si>
  <si>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</si>
  <si>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</si>
  <si>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</si>
  <si>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</si>
  <si>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</si>
  <si>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</si>
  <si>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</si>
  <si>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</si>
  <si>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</si>
  <si>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</si>
  <si>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</si>
  <si>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</si>
  <si>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</si>
  <si>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</si>
  <si>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</si>
  <si>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</si>
  <si>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</si>
  <si>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</si>
  <si>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</si>
  <si>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</si>
  <si>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</si>
  <si>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</si>
  <si>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</si>
  <si>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</si>
  <si>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</si>
  <si>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</si>
  <si>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</si>
  <si>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</si>
  <si>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</si>
  <si>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</si>
  <si>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</si>
  <si>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</si>
  <si>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</si>
  <si>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</si>
  <si>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</si>
  <si>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</si>
  <si>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</si>
  <si>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</si>
  <si>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</si>
  <si>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</si>
  <si>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</si>
  <si>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</si>
  <si>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</si>
  <si>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</si>
  <si>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</si>
  <si>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</si>
  <si>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</si>
  <si>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</si>
  <si>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</si>
  <si>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</si>
  <si>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</si>
  <si>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</si>
  <si>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</si>
  <si>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</si>
  <si>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</si>
  <si>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</si>
  <si>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</si>
  <si>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</si>
  <si>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</si>
  <si>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</si>
  <si>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</si>
  <si>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</si>
  <si>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</si>
  <si>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</si>
  <si>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</si>
  <si>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</si>
  <si>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</si>
  <si>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</si>
  <si>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</si>
  <si>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</si>
  <si>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</si>
  <si>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</si>
  <si>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</si>
  <si>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</si>
  <si>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</si>
  <si>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</si>
  <si>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</si>
  <si>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</si>
  <si>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</si>
  <si>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</si>
  <si>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</si>
  <si>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</si>
  <si>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</si>
  <si>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</si>
  <si>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</si>
  <si>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</si>
  <si>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</si>
  <si>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</si>
  <si>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</si>
  <si>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</si>
  <si>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</si>
  <si>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</si>
  <si>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</si>
  <si>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</si>
  <si>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</si>
  <si>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</si>
  <si>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</si>
  <si>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</si>
  <si>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</si>
  <si>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</si>
  <si>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</si>
  <si>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</si>
  <si>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</si>
  <si>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</si>
  <si>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</si>
  <si>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</si>
  <si>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</si>
  <si>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</si>
  <si>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</si>
  <si>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</si>
  <si>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</si>
  <si>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</si>
  <si>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</si>
  <si>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</si>
  <si>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</si>
  <si>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</si>
  <si>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</si>
  <si>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</si>
  <si>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</si>
  <si>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</si>
  <si>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</si>
  <si>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</si>
  <si>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</si>
  <si>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</si>
  <si>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</si>
  <si>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</si>
  <si>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</si>
  <si>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</si>
  <si>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</si>
  <si>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</si>
  <si>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</si>
  <si>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</si>
  <si>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</si>
  <si>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</si>
  <si>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</si>
  <si>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</si>
  <si>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</si>
  <si>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</si>
  <si>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</si>
  <si>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</si>
  <si>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</si>
  <si>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</si>
  <si>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</si>
  <si>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</si>
  <si>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</si>
  <si>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</si>
  <si>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</si>
  <si>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</si>
  <si>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</si>
  <si>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</si>
  <si>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</si>
  <si>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</si>
  <si>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</si>
  <si>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</si>
  <si>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</si>
  <si>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</si>
  <si>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</si>
  <si>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</si>
  <si>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</si>
  <si>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</si>
  <si>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</si>
  <si>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</si>
  <si>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</si>
  <si>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</si>
  <si>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</si>
  <si>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</si>
  <si>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</si>
  <si>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</si>
  <si>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</si>
  <si>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</si>
  <si>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</si>
  <si>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</si>
  <si>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</si>
  <si>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</si>
  <si>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</si>
  <si>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</si>
  <si>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</si>
  <si>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</si>
  <si>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</si>
  <si>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</si>
  <si>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</si>
  <si>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</si>
  <si>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</si>
  <si>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</si>
  <si>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</si>
  <si>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</si>
  <si>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</si>
  <si>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</si>
  <si>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</si>
  <si>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</si>
  <si>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</si>
  <si>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</si>
  <si>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</si>
  <si>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</si>
  <si>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</si>
  <si>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</si>
  <si>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</si>
  <si>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</si>
  <si>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</si>
  <si>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</si>
  <si>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</si>
  <si>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</si>
  <si>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</si>
  <si>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</si>
  <si>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</si>
  <si>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</si>
  <si>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</si>
  <si>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</si>
  <si>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</si>
  <si>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</si>
  <si>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</si>
  <si>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</si>
  <si>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</si>
  <si>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</si>
  <si>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</si>
  <si>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</si>
  <si>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</si>
  <si>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</si>
  <si>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</si>
  <si>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</si>
  <si>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</si>
  <si>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</si>
  <si>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</si>
  <si>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</si>
  <si>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</si>
  <si>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</si>
  <si>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</si>
  <si>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</si>
  <si>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</si>
  <si>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</si>
  <si>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</si>
  <si>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</si>
  <si>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</si>
  <si>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</si>
  <si>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</si>
  <si>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</si>
  <si>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</si>
  <si>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</si>
  <si>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</si>
  <si>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</si>
  <si>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</si>
  <si>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</si>
  <si>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</si>
  <si>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</si>
  <si>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</si>
  <si>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</si>
  <si>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</si>
  <si>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</si>
  <si>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</si>
  <si>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</si>
  <si>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</si>
  <si>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</si>
  <si>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</si>
  <si>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</si>
  <si>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</si>
  <si>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</si>
  <si>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</si>
  <si>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</si>
  <si>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</si>
  <si>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</si>
  <si>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</si>
  <si>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</si>
  <si>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</si>
  <si>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</si>
  <si>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</si>
  <si>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</si>
  <si>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</si>
  <si>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</si>
  <si>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</si>
  <si>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</si>
  <si>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</si>
  <si>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</si>
  <si>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</si>
  <si>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</si>
  <si>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</si>
  <si>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</si>
  <si>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</si>
  <si>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</si>
  <si>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</si>
  <si>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</si>
  <si>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</si>
  <si>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</si>
  <si>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</si>
  <si>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</si>
  <si>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</si>
  <si>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</si>
  <si>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</si>
  <si>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</si>
  <si>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</si>
  <si>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</si>
  <si>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</si>
  <si>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</si>
  <si>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</si>
  <si>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</si>
  <si>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</si>
  <si>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</si>
  <si>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</si>
  <si>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</si>
  <si>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</si>
  <si>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</si>
  <si>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</si>
  <si>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</si>
  <si>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</si>
  <si>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</si>
  <si>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</si>
  <si>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</si>
  <si>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</si>
  <si>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</si>
  <si>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</si>
  <si>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</si>
  <si>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</si>
  <si>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</si>
  <si>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</si>
  <si>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</si>
  <si>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</si>
  <si>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</si>
  <si>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</si>
  <si>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</si>
  <si>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</si>
  <si>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</si>
  <si>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</si>
  <si>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</si>
  <si>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</si>
  <si>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</si>
  <si>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</si>
  <si>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</si>
  <si>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</si>
  <si>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</si>
  <si>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</si>
  <si>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</si>
  <si>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</si>
  <si>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</si>
  <si>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</si>
  <si>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</si>
  <si>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</si>
  <si>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</si>
  <si>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</si>
  <si>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</si>
  <si>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</si>
  <si>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</si>
  <si>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</si>
  <si>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</si>
  <si>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</si>
  <si>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</si>
  <si>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</si>
  <si>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</si>
  <si>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</si>
  <si>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</si>
  <si>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</si>
  <si>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</si>
  <si>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</si>
  <si>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</si>
  <si>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</si>
  <si>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</si>
  <si>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</si>
  <si>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</si>
  <si>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</si>
  <si>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</si>
  <si>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</si>
  <si>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</si>
  <si>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</si>
  <si>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</si>
  <si>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</si>
  <si>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</si>
  <si>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</si>
  <si>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</si>
  <si>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</si>
  <si>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</si>
  <si>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</si>
  <si>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</si>
  <si>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</si>
  <si>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</si>
  <si>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</si>
  <si>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</si>
  <si>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</si>
  <si>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</si>
  <si>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</si>
  <si>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</si>
  <si>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</si>
  <si>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</si>
  <si>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</si>
  <si>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</si>
  <si>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</si>
  <si>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</si>
  <si>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</si>
  <si>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</si>
  <si>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</si>
  <si>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</si>
  <si>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</si>
  <si>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</si>
  <si>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</si>
  <si>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</si>
  <si>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</si>
  <si>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</si>
  <si>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</si>
  <si>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</si>
  <si>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</si>
  <si>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</si>
  <si>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</si>
  <si>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</si>
  <si>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</si>
  <si>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</si>
  <si>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</si>
  <si>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</si>
  <si>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</si>
  <si>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</si>
  <si>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</si>
  <si>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</si>
  <si>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</si>
  <si>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</si>
  <si>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</si>
  <si>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</si>
  <si>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</si>
  <si>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</si>
  <si>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</si>
  <si>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</si>
  <si>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</si>
  <si>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</si>
  <si>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</si>
  <si>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</si>
  <si>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</si>
  <si>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</si>
  <si>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</si>
  <si>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</si>
  <si>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</si>
  <si>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</si>
  <si>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</si>
  <si>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</si>
  <si>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</si>
  <si>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</si>
  <si>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</si>
  <si>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</si>
  <si>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</si>
  <si>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</si>
  <si>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</si>
  <si>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</si>
  <si>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</si>
  <si>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</si>
  <si>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</si>
  <si>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</si>
  <si>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</si>
  <si>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</si>
  <si>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</si>
  <si>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</si>
  <si>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</si>
  <si>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</si>
  <si>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</si>
  <si>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</si>
  <si>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</si>
  <si>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</si>
  <si>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</si>
  <si>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</si>
  <si>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</si>
  <si>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</si>
  <si>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</si>
  <si>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</si>
  <si>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</si>
  <si>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</si>
  <si>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</si>
  <si>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</si>
  <si>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</si>
  <si>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</si>
  <si>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</si>
  <si>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</si>
  <si>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</si>
  <si>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</si>
  <si>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</si>
  <si>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</si>
  <si>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</si>
  <si>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</si>
  <si>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</si>
  <si>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</si>
  <si>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</si>
  <si>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</si>
  <si>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</si>
  <si>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</si>
  <si>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</si>
  <si>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</si>
  <si>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</si>
  <si>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</si>
  <si>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</si>
  <si>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</si>
  <si>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</si>
  <si>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</si>
  <si>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</si>
  <si>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</si>
  <si>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</si>
  <si>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</si>
  <si>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</si>
  <si>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</si>
  <si>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</si>
  <si>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</si>
  <si>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</si>
  <si>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</si>
  <si>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</si>
  <si>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</si>
  <si>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</si>
  <si>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</si>
  <si>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</si>
  <si>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</si>
  <si>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</si>
  <si>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</si>
  <si>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</si>
  <si>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</si>
  <si>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</si>
  <si>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</si>
  <si>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</si>
  <si>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</si>
  <si>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</si>
  <si>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</si>
  <si>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</si>
  <si>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</si>
  <si>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</si>
  <si>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</si>
  <si>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</si>
  <si>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</si>
  <si>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</si>
  <si>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</si>
  <si>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</si>
  <si>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</si>
  <si>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</si>
  <si>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</si>
  <si>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</si>
  <si>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</si>
  <si>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</si>
  <si>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</si>
  <si>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</si>
  <si>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</si>
  <si>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</si>
  <si>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</si>
  <si>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</si>
  <si>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</si>
  <si>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</si>
  <si>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</si>
  <si>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</si>
  <si>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</si>
  <si>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</si>
  <si>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</si>
  <si>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</si>
  <si>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</si>
  <si>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</si>
  <si>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</si>
  <si>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</si>
  <si>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</si>
  <si>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</si>
  <si>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</si>
  <si>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</si>
  <si>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</si>
  <si>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</si>
  <si>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</si>
  <si>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</si>
  <si>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</si>
  <si>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</si>
  <si>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</si>
  <si>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</si>
  <si>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</si>
  <si>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</si>
  <si>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</si>
  <si>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</si>
  <si>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</si>
  <si>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</si>
  <si>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</si>
  <si>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</si>
  <si>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</si>
  <si>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</si>
  <si>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</si>
  <si>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</si>
  <si>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</si>
  <si>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</si>
  <si>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</si>
  <si>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</si>
  <si>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</si>
  <si>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</si>
  <si>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</si>
  <si>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</si>
  <si>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</si>
  <si>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</si>
  <si>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</si>
  <si>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</si>
  <si>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</si>
  <si>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</si>
  <si>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</si>
  <si>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</si>
  <si>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</si>
  <si>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</si>
  <si>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</si>
  <si>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</si>
  <si>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</si>
  <si>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</si>
  <si>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</si>
  <si>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</si>
  <si>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</si>
  <si>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</si>
  <si>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</si>
  <si>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</si>
  <si>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</si>
  <si>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</si>
  <si>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</si>
  <si>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</si>
  <si>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</si>
  <si>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</si>
  <si>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</si>
  <si>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</si>
  <si>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</si>
  <si>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</si>
  <si>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</si>
  <si>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</si>
  <si>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</si>
  <si>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</si>
  <si>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</si>
  <si>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</si>
  <si>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</si>
  <si>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</si>
  <si>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</si>
  <si>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</si>
  <si>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</si>
  <si>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</si>
  <si>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</si>
  <si>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</si>
  <si>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</si>
  <si>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</si>
  <si>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</si>
  <si>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</si>
  <si>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</si>
  <si>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</si>
  <si>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</si>
  <si>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</si>
  <si>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</si>
  <si>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</si>
  <si>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</si>
  <si>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</si>
  <si>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</si>
  <si>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</si>
  <si>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</si>
  <si>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</si>
  <si>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</si>
  <si>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</si>
  <si>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</si>
  <si>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</si>
  <si>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</si>
  <si>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</si>
  <si>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</si>
  <si>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</si>
  <si>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</si>
  <si>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</si>
  <si>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</si>
  <si>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</si>
  <si>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</si>
  <si>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</si>
  <si>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</si>
  <si>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</si>
  <si>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</si>
  <si>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</si>
  <si>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</si>
  <si>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</si>
  <si>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</si>
  <si>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</si>
  <si>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</si>
  <si>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</si>
  <si>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</si>
  <si>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</si>
  <si>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</si>
  <si>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</si>
  <si>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</si>
  <si>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</si>
  <si>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</si>
  <si>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</si>
  <si>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</si>
  <si>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</si>
  <si>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</si>
  <si>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</si>
  <si>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</si>
  <si>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</si>
  <si>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</si>
  <si>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</si>
  <si>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</si>
  <si>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</si>
  <si>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</si>
  <si>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</si>
  <si>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</si>
  <si>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</si>
  <si>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</si>
  <si>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</si>
  <si>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</si>
  <si>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</si>
  <si>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</si>
  <si>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</si>
  <si>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</si>
  <si>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</si>
  <si>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</si>
  <si>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</si>
  <si>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</si>
  <si>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</si>
  <si>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</si>
  <si>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</si>
  <si>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</si>
  <si>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</si>
  <si>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</si>
  <si>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</si>
  <si>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</si>
  <si>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</si>
  <si>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</si>
  <si>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</si>
  <si>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</si>
  <si>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</si>
  <si>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</si>
  <si>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</si>
  <si>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</si>
  <si>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</si>
  <si>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</si>
  <si>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</si>
  <si>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</si>
  <si>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</si>
  <si>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</si>
  <si>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</si>
  <si>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</si>
  <si>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</si>
  <si>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</si>
  <si>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</si>
  <si>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</si>
  <si>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</si>
  <si>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</si>
  <si>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</si>
  <si>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</si>
  <si>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</si>
  <si>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</si>
  <si>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</si>
  <si>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</si>
  <si>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</si>
  <si>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</si>
  <si>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</si>
  <si>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</si>
  <si>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</si>
  <si>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</si>
  <si>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</si>
  <si>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</si>
  <si>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</si>
  <si>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</si>
  <si>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</si>
  <si>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</si>
  <si>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</si>
  <si>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</si>
  <si>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</si>
  <si>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</si>
  <si>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</si>
  <si>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</si>
  <si>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</si>
  <si>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</si>
  <si>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</si>
  <si>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</si>
  <si>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</si>
  <si>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</si>
  <si>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</si>
  <si>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</si>
  <si>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</si>
  <si>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</si>
  <si>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</si>
  <si>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</si>
  <si>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</si>
  <si>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</si>
  <si>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</si>
  <si>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</si>
  <si>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</si>
  <si>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</si>
  <si>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</si>
  <si>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</si>
  <si>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</si>
  <si>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</si>
  <si>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</si>
  <si>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</si>
  <si>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</si>
  <si>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</si>
  <si>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</si>
  <si>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</si>
  <si>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</si>
  <si>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</si>
  <si>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</si>
  <si>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</si>
  <si>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</si>
  <si>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</si>
  <si>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</si>
  <si>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</si>
  <si>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</si>
  <si>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</si>
  <si>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</si>
  <si>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</si>
  <si>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</si>
  <si>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</si>
  <si>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</si>
  <si>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</si>
  <si>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</si>
  <si>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</si>
  <si>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</si>
  <si>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</si>
  <si>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</si>
  <si>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</si>
  <si>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</si>
  <si>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</si>
  <si>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</si>
  <si>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</si>
  <si>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</si>
  <si>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</si>
  <si>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</si>
  <si>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</si>
  <si>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</si>
  <si>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</si>
  <si>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</si>
  <si>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</si>
  <si>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</si>
  <si>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</si>
  <si>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</si>
  <si>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</si>
  <si>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</si>
  <si>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</si>
  <si>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</si>
  <si>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</si>
  <si>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</si>
  <si>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</si>
  <si>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</si>
  <si>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</si>
  <si>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</si>
  <si>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</si>
  <si>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</si>
  <si>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</si>
  <si>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</si>
  <si>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</si>
  <si>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</si>
  <si>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</si>
  <si>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</si>
  <si>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</si>
  <si>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</si>
  <si>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</si>
  <si>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</si>
  <si>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</si>
  <si>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</si>
  <si>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</si>
  <si>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</si>
  <si>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</si>
  <si>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</si>
  <si>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</si>
  <si>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</si>
  <si>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</si>
  <si>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</si>
  <si>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</si>
  <si>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</si>
  <si>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</si>
  <si>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</si>
  <si>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</si>
  <si>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</si>
  <si>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</si>
  <si>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</si>
  <si>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</si>
  <si>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</si>
  <si>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</si>
  <si>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</si>
  <si>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</si>
  <si>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</si>
  <si>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</si>
  <si>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</si>
  <si>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</si>
  <si>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</si>
  <si>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</si>
  <si>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</si>
  <si>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</si>
  <si>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</si>
  <si>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</si>
  <si>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</si>
  <si>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</si>
  <si>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</si>
  <si>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</si>
  <si>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</si>
  <si>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</si>
  <si>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</si>
  <si>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</si>
  <si>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</si>
  <si>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</si>
  <si>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</si>
  <si>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</si>
  <si>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</si>
  <si>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</si>
  <si>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</si>
  <si>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</si>
  <si>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</si>
  <si>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</si>
  <si>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</si>
  <si>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</si>
  <si>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</si>
  <si>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</si>
  <si>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</si>
  <si>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</si>
  <si>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</si>
  <si>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</si>
  <si>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</si>
  <si>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</si>
  <si>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</si>
  <si>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</si>
  <si>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</si>
  <si>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</si>
  <si>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</si>
  <si>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</si>
  <si>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</si>
  <si>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</si>
  <si>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</si>
  <si>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</si>
  <si>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</si>
  <si>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</si>
  <si>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</si>
  <si>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</si>
  <si>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</si>
  <si>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</si>
  <si>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</si>
  <si>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</si>
  <si>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</si>
  <si>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</si>
  <si>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</si>
  <si>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</si>
  <si>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</si>
  <si>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</si>
  <si>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</si>
  <si>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</si>
  <si>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</si>
  <si>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</si>
  <si>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</si>
  <si>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</si>
  <si>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</si>
  <si>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</si>
  <si>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</si>
  <si>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</si>
  <si>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</si>
  <si>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</si>
  <si>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</si>
  <si>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</si>
  <si>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</si>
  <si>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</si>
  <si>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</si>
  <si>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</si>
  <si>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</si>
  <si>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</si>
  <si>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</si>
  <si>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</si>
  <si>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</si>
  <si>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</si>
  <si>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</si>
  <si>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</si>
  <si>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</si>
  <si>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</si>
  <si>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</si>
  <si>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</si>
  <si>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</si>
  <si>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</si>
  <si>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</si>
  <si>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</si>
  <si>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</si>
  <si>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</si>
  <si>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</si>
  <si>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</si>
  <si>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</si>
  <si>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</si>
  <si>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</si>
  <si>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</si>
  <si>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</si>
  <si>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</si>
  <si>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</si>
  <si>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</si>
  <si>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</si>
  <si>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</si>
  <si>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</si>
  <si>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</si>
  <si>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</si>
  <si>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</si>
  <si>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</si>
  <si>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</si>
  <si>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</si>
  <si>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</si>
  <si>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</si>
  <si>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</si>
  <si>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</si>
  <si>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</si>
  <si>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</si>
  <si>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</si>
  <si>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</si>
  <si>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</si>
  <si>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</si>
  <si>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</si>
  <si>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</si>
  <si>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</si>
  <si>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</si>
  <si>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</si>
  <si>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</si>
  <si>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</si>
  <si>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</si>
  <si>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</si>
  <si>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</si>
  <si>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</si>
  <si>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</si>
  <si>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</si>
  <si>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</si>
  <si>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</si>
  <si>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</si>
  <si>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</si>
  <si>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</si>
  <si>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</si>
  <si>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</si>
  <si>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</si>
  <si>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</si>
  <si>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</si>
  <si>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</si>
  <si>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</si>
  <si>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</si>
  <si>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</si>
  <si>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</si>
  <si>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</si>
  <si>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</si>
  <si>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</si>
  <si>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</si>
  <si>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</si>
  <si>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</si>
  <si>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</si>
  <si>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</si>
  <si>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</si>
  <si>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</si>
  <si>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</si>
  <si>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</si>
  <si>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</si>
  <si>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</si>
  <si>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</si>
  <si>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</si>
  <si>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</si>
  <si>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</si>
  <si>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</si>
  <si>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</si>
  <si>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</si>
  <si>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</si>
  <si>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</si>
  <si>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</si>
  <si>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</si>
  <si>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</si>
  <si>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</si>
  <si>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</si>
  <si>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</si>
  <si>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</si>
  <si>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</si>
  <si>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</si>
  <si>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</si>
  <si>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</si>
  <si>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</si>
  <si>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</si>
  <si>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</si>
  <si>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</si>
  <si>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</si>
  <si>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</si>
  <si>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</si>
  <si>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</si>
  <si>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</si>
  <si>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</si>
  <si>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</si>
  <si>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</si>
  <si>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</si>
  <si>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</si>
  <si>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</si>
  <si>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</si>
  <si>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</si>
  <si>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</si>
  <si>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</si>
  <si>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</si>
  <si>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</si>
  <si>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</si>
  <si>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</si>
  <si>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</si>
  <si>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</si>
  <si>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</si>
  <si>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</si>
  <si>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</si>
  <si>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</si>
  <si>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</si>
  <si>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</si>
  <si>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</si>
  <si>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</si>
  <si>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</si>
  <si>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</si>
  <si>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</si>
  <si>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</si>
  <si>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</si>
  <si>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</si>
  <si>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</si>
  <si>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</si>
  <si>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</si>
  <si>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</si>
  <si>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</si>
  <si>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</si>
  <si>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</si>
  <si>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</si>
  <si>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</si>
  <si>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</si>
  <si>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</si>
  <si>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</si>
  <si>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</si>
  <si>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</si>
  <si>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</si>
  <si>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</si>
  <si>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</si>
  <si>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</si>
  <si>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</si>
  <si>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</si>
  <si>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</si>
  <si>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</si>
  <si>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</si>
  <si>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</si>
  <si>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</si>
  <si>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</si>
  <si>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</si>
  <si>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</si>
  <si>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</si>
  <si>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</si>
  <si>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</si>
  <si>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</si>
  <si>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</si>
  <si>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</si>
  <si>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</si>
  <si>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</si>
  <si>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</si>
  <si>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</si>
  <si>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</si>
  <si>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</si>
  <si>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</si>
  <si>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</si>
  <si>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</si>
  <si>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</si>
  <si>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</si>
  <si>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</si>
  <si>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</si>
  <si>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</si>
  <si>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</si>
  <si>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</si>
  <si>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</si>
  <si>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</si>
  <si>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</si>
  <si>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</si>
  <si>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</si>
  <si>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</si>
  <si>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</si>
  <si>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</si>
  <si>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</si>
  <si>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</si>
  <si>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</si>
  <si>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</si>
  <si>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</si>
  <si>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</si>
  <si>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</si>
  <si>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</si>
  <si>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</si>
  <si>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</si>
  <si>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</si>
  <si>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</si>
  <si>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</si>
  <si>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</si>
  <si>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</si>
  <si>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</si>
  <si>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</si>
  <si>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</si>
  <si>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</si>
  <si>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</si>
  <si>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</si>
  <si>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</si>
  <si>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</si>
  <si>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</si>
  <si>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</si>
  <si>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</si>
  <si>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</si>
  <si>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</si>
  <si>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</si>
  <si>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</si>
  <si>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</si>
  <si>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</si>
  <si>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</si>
  <si>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</si>
  <si>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</si>
  <si>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</si>
  <si>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</si>
  <si>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</si>
  <si>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</si>
  <si>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</si>
  <si>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</si>
  <si>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</si>
  <si>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</si>
  <si>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</si>
  <si>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</si>
  <si>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</si>
  <si>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</si>
  <si>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</si>
  <si>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</si>
  <si>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</si>
  <si>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</si>
  <si>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</si>
  <si>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</si>
  <si>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</si>
  <si>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</si>
  <si>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</si>
  <si>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</si>
  <si>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</si>
  <si>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</si>
  <si>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</si>
  <si>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</si>
  <si>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</si>
  <si>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</si>
  <si>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</si>
  <si>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</si>
  <si>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</si>
  <si>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</si>
  <si>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</si>
  <si>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</si>
  <si>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</si>
  <si>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</si>
  <si>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</si>
  <si>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</si>
  <si>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</si>
  <si>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</si>
  <si>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</si>
  <si>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</si>
  <si>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</si>
  <si>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</si>
  <si>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</si>
  <si>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</si>
  <si>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</si>
  <si>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</si>
  <si>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</si>
  <si>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</si>
  <si>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</si>
  <si>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</si>
  <si>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</si>
  <si>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</si>
  <si>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</si>
  <si>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</si>
  <si>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</si>
  <si>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</si>
  <si>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</si>
  <si>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</si>
  <si>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</si>
  <si>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</si>
  <si>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</si>
  <si>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</si>
  <si>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</si>
  <si>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</si>
  <si>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</si>
  <si>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</si>
  <si>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</si>
  <si>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</si>
  <si>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</si>
  <si>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</si>
  <si>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</si>
  <si>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</si>
  <si>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</si>
  <si>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</si>
  <si>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</si>
  <si>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</si>
  <si>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</si>
  <si>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</si>
  <si>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</si>
  <si>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</si>
  <si>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</si>
  <si>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</si>
  <si>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</si>
  <si>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</si>
  <si>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</si>
  <si>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</si>
  <si>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</si>
  <si>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</si>
  <si>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</si>
  <si>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</si>
  <si>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</si>
  <si>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</si>
  <si>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</si>
  <si>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</si>
  <si>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</si>
  <si>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</si>
  <si>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</si>
  <si>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</si>
  <si>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</si>
  <si>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</si>
  <si>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</si>
  <si>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</si>
  <si>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</si>
  <si>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</si>
  <si>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</si>
  <si>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</si>
  <si>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</si>
  <si>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</si>
  <si>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</si>
  <si>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</si>
  <si>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</si>
  <si>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</si>
  <si>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</si>
  <si>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</si>
  <si>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</si>
  <si>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</si>
  <si>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</si>
  <si>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</si>
  <si>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</si>
  <si>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</si>
  <si>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</si>
  <si>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</si>
  <si>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</si>
  <si>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</si>
  <si>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</si>
  <si>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</si>
  <si>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</si>
  <si>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</si>
  <si>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</si>
  <si>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</si>
  <si>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</si>
  <si>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</si>
  <si>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</si>
  <si>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</si>
  <si>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</si>
  <si>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</si>
  <si>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</si>
  <si>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</si>
  <si>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</si>
  <si>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</si>
  <si>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</si>
  <si>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</si>
  <si>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</si>
  <si>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</si>
  <si>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</si>
  <si>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</si>
  <si>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</si>
  <si>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</si>
  <si>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</si>
  <si>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</si>
  <si>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</si>
  <si>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</si>
  <si>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</si>
  <si>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</si>
  <si>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</si>
  <si>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</si>
  <si>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</si>
  <si>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</si>
  <si>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</si>
  <si>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</si>
  <si>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</si>
  <si>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</si>
  <si>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</si>
  <si>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</si>
  <si>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</si>
  <si>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</si>
  <si>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</si>
  <si>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</si>
  <si>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</si>
  <si>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</si>
  <si>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</si>
  <si>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</si>
  <si>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</si>
  <si>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</si>
  <si>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</si>
  <si>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</si>
  <si>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</si>
  <si>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</si>
  <si>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</si>
  <si>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</si>
  <si>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</si>
  <si>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</si>
  <si>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</si>
  <si>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</si>
  <si>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</si>
  <si>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</si>
  <si>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</si>
  <si>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</si>
  <si>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</si>
  <si>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</si>
  <si>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</si>
  <si>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</si>
  <si>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</si>
  <si>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</si>
  <si>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</si>
  <si>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</si>
  <si>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</si>
  <si>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</si>
  <si>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</si>
  <si>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</si>
  <si>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</si>
  <si>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</si>
  <si>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</si>
  <si>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</si>
  <si>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</si>
  <si>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</si>
  <si>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</si>
  <si>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</si>
  <si>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</si>
  <si>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</si>
  <si>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</si>
  <si>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</si>
  <si>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</si>
  <si>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</si>
  <si>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</si>
  <si>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</si>
  <si>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</si>
  <si>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</si>
  <si>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</si>
  <si>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</si>
  <si>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</si>
  <si>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</si>
  <si>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</si>
  <si>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</si>
  <si>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</si>
  <si>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</si>
  <si>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</si>
  <si>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</si>
  <si>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</si>
  <si>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</si>
  <si>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</si>
  <si>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</si>
  <si>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</si>
  <si>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</si>
  <si>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</si>
  <si>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</si>
  <si>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</si>
  <si>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</si>
  <si>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</si>
  <si>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</si>
  <si>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</si>
  <si>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</si>
  <si>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</si>
  <si>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</si>
  <si>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</si>
  <si>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</si>
  <si>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</si>
  <si>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</si>
  <si>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</si>
  <si>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</si>
  <si>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</si>
  <si>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</si>
  <si>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</si>
  <si>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</si>
  <si>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</si>
  <si>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</si>
  <si>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</si>
  <si>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</si>
  <si>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</si>
  <si>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</si>
  <si>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</si>
  <si>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</si>
  <si>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</si>
  <si>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</si>
  <si>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</si>
  <si>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</si>
  <si>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</si>
  <si>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</si>
  <si>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</si>
  <si>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</si>
  <si>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</si>
  <si>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</si>
  <si>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</si>
  <si>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</si>
  <si>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</si>
  <si>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</si>
  <si>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</si>
  <si>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</si>
  <si>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</si>
  <si>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</si>
  <si>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</si>
  <si>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</si>
  <si>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</si>
  <si>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</si>
  <si>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</si>
  <si>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</si>
  <si>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</si>
  <si>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</si>
  <si>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</si>
  <si>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</si>
  <si>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</si>
  <si>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</si>
  <si>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</si>
  <si>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</si>
  <si>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</si>
  <si>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</si>
  <si>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</si>
  <si>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</si>
  <si>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</si>
  <si>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</si>
  <si>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</si>
  <si>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</si>
  <si>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</si>
  <si>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</si>
  <si>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</si>
  <si>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</si>
  <si>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</si>
  <si>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</si>
  <si>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</si>
  <si>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</si>
  <si>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</si>
  <si>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</si>
  <si>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</si>
  <si>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</si>
  <si>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</si>
  <si>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</si>
  <si>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</si>
  <si>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</si>
  <si>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</si>
  <si>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</si>
  <si>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</si>
  <si>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</si>
  <si>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</si>
  <si>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</si>
  <si>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</si>
  <si>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</si>
  <si>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</si>
  <si>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</si>
  <si>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</si>
  <si>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</si>
  <si>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</si>
  <si>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</si>
  <si>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</si>
  <si>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</si>
  <si>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</si>
  <si>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</si>
  <si>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</si>
  <si>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</si>
  <si>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</si>
  <si>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</si>
  <si>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</si>
  <si>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</si>
  <si>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</si>
  <si>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</si>
  <si>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</si>
  <si>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</si>
  <si>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</si>
  <si>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</si>
  <si>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</si>
  <si>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</si>
  <si>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</si>
  <si>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</si>
  <si>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</si>
  <si>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</si>
  <si>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</si>
  <si>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</si>
  <si>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</si>
  <si>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</si>
  <si>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</si>
  <si>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</si>
  <si>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</si>
  <si>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</si>
  <si>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</si>
  <si>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</si>
  <si>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</si>
  <si>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</si>
  <si>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</si>
  <si>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</si>
  <si>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</si>
  <si>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</si>
  <si>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</si>
  <si>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</si>
  <si>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</si>
  <si>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</si>
  <si>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</si>
  <si>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</si>
  <si>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</si>
  <si>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</si>
  <si>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</si>
  <si>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</si>
  <si>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</si>
  <si>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</si>
  <si>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</si>
  <si>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</si>
  <si>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</si>
  <si>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</si>
  <si>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</si>
  <si>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</si>
  <si>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</si>
  <si>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</si>
  <si>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</si>
  <si>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</si>
  <si>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</si>
  <si>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</si>
  <si>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</si>
  <si>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</si>
  <si>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</si>
  <si>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</si>
  <si>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</si>
  <si>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</si>
  <si>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</si>
  <si>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</si>
  <si>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</si>
  <si>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</si>
  <si>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</si>
  <si>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</si>
  <si>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</si>
  <si>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</si>
  <si>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</si>
  <si>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</si>
  <si>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</si>
  <si>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</si>
  <si>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</si>
  <si>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</si>
  <si>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</si>
  <si>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</si>
  <si>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</si>
  <si>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</si>
  <si>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</si>
  <si>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</si>
  <si>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</si>
  <si>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</si>
  <si>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</si>
  <si>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</si>
  <si>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</si>
  <si>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</si>
  <si>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</si>
  <si>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</si>
  <si>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</si>
  <si>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</si>
  <si>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</si>
  <si>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</si>
  <si>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</si>
  <si>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</si>
  <si>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</si>
  <si>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</si>
  <si>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</si>
  <si>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</si>
  <si>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</si>
  <si>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</si>
  <si>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</si>
  <si>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</si>
  <si>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</si>
  <si>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</si>
  <si>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</si>
  <si>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</si>
  <si>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</si>
  <si>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</si>
  <si>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</si>
  <si>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</si>
  <si>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</si>
  <si>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</si>
  <si>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</si>
  <si>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</si>
  <si>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</si>
  <si>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</si>
  <si>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</si>
  <si>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</si>
  <si>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</si>
  <si>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</si>
  <si>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</si>
  <si>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</si>
  <si>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</si>
  <si>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</si>
  <si>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</si>
  <si>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</si>
  <si>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</si>
  <si>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</si>
  <si>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</si>
  <si>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</si>
  <si>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</si>
  <si>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</si>
  <si>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</si>
  <si>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</si>
  <si>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</si>
  <si>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</si>
  <si>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</si>
  <si>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</si>
  <si>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</si>
  <si>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</si>
  <si>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</si>
  <si>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</si>
  <si>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</si>
  <si>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</si>
  <si>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</si>
  <si>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</si>
  <si>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</si>
  <si>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</si>
  <si>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</si>
  <si>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</si>
  <si>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</si>
  <si>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</si>
  <si>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</si>
  <si>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</si>
  <si>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</si>
  <si>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</si>
  <si>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</si>
  <si>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</si>
  <si>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</si>
  <si>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</si>
  <si>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</si>
  <si>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</si>
  <si>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</si>
  <si>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</si>
  <si>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</si>
  <si>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</si>
  <si>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</si>
  <si>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</si>
  <si>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</si>
  <si>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</si>
  <si>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</si>
  <si>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</si>
  <si>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</si>
  <si>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</si>
  <si>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</si>
  <si>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</si>
  <si>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</si>
  <si>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</si>
  <si>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</si>
  <si>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</si>
  <si>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</si>
  <si>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</si>
  <si>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</si>
  <si>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</si>
  <si>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</si>
  <si>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</si>
  <si>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</si>
  <si>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</si>
  <si>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</si>
  <si>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</si>
  <si>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</si>
  <si>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</si>
  <si>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</si>
  <si>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</si>
  <si>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</si>
  <si>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</si>
  <si>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</si>
  <si>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</si>
  <si>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</si>
  <si>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</si>
  <si>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</si>
  <si>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</si>
  <si>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</si>
  <si>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</si>
  <si>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</si>
  <si>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</si>
  <si>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</si>
  <si>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</si>
  <si>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</si>
  <si>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</si>
  <si>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</si>
  <si>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</si>
  <si>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</si>
  <si>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</si>
  <si>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</si>
  <si>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</si>
  <si>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</si>
  <si>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</si>
  <si>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</si>
  <si>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</si>
  <si>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</si>
  <si>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</si>
  <si>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</si>
  <si>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</si>
  <si>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</si>
  <si>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</si>
  <si>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</si>
  <si>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</si>
  <si>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</si>
  <si>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</si>
  <si>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</si>
  <si>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</si>
  <si>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</si>
  <si>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</si>
  <si>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</si>
  <si>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</si>
  <si>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</si>
  <si>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</si>
  <si>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</si>
  <si>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</si>
  <si>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</si>
  <si>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</si>
  <si>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</si>
  <si>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</si>
  <si>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</si>
  <si>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</si>
  <si>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</si>
  <si>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</si>
  <si>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</si>
  <si>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</si>
  <si>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</si>
  <si>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</si>
  <si>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</si>
  <si>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</si>
  <si>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</si>
  <si>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</si>
  <si>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</si>
  <si>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</si>
  <si>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</si>
  <si>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</si>
  <si>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</si>
  <si>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</si>
  <si>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</si>
  <si>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</si>
  <si>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</si>
  <si>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</si>
  <si>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</si>
  <si>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</si>
  <si>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</si>
  <si>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</si>
  <si>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</si>
  <si>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</si>
  <si>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</si>
  <si>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</si>
  <si>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</si>
  <si>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</si>
  <si>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</si>
  <si>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</si>
  <si>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</si>
  <si>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</si>
  <si>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</si>
  <si>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</si>
  <si>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</si>
  <si>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</si>
  <si>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</si>
  <si>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</si>
  <si>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</si>
  <si>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</si>
  <si>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</si>
  <si>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</si>
  <si>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</si>
  <si>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</si>
  <si>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</si>
  <si>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</si>
  <si>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</si>
  <si>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</si>
  <si>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</si>
  <si>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</si>
  <si>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</si>
  <si>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</si>
  <si>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</si>
  <si>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</si>
  <si>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</si>
  <si>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</si>
  <si>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</si>
  <si>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</si>
  <si>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</si>
  <si>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</si>
  <si>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</si>
  <si>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</si>
  <si>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</si>
  <si>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</si>
  <si>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</si>
  <si>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</si>
  <si>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</si>
  <si>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</si>
  <si>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</si>
  <si>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</si>
  <si>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</si>
  <si>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</si>
  <si>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</si>
  <si>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</si>
  <si>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</si>
  <si>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</si>
  <si>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</si>
  <si>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</si>
  <si>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</si>
  <si>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</si>
  <si>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</si>
  <si>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</si>
  <si>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</si>
  <si>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</si>
  <si>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</si>
  <si>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</si>
  <si>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</si>
  <si>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</si>
  <si>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</si>
  <si>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</si>
  <si>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</si>
  <si>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</si>
  <si>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</si>
  <si>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</si>
  <si>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</si>
  <si>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</si>
  <si>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</si>
  <si>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</si>
  <si>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</si>
  <si>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</si>
  <si>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</si>
  <si>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</si>
  <si>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</si>
  <si>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</si>
  <si>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</si>
  <si>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</si>
  <si>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</si>
  <si>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</si>
  <si>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</si>
  <si>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</si>
  <si>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</si>
  <si>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</si>
  <si>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</si>
  <si>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</si>
  <si>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</si>
  <si>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</si>
  <si>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</si>
  <si>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</si>
  <si>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</si>
  <si>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</si>
  <si>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</si>
  <si>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</si>
  <si>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</si>
  <si>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</si>
  <si>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</si>
  <si>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</si>
  <si>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</si>
  <si>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</si>
  <si>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</si>
  <si>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</si>
  <si>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</si>
  <si>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</si>
  <si>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</si>
  <si>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</si>
  <si>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</si>
  <si>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</si>
  <si>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</si>
  <si>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</si>
  <si>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</si>
  <si>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</si>
  <si>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</si>
  <si>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</si>
  <si>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</si>
  <si>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</si>
  <si>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</si>
  <si>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</si>
  <si>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</si>
  <si>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</si>
  <si>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</si>
  <si>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</si>
  <si>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</si>
  <si>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</si>
  <si>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</si>
  <si>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</si>
  <si>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</si>
  <si>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</si>
  <si>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</si>
  <si>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</si>
  <si>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</si>
  <si>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</si>
  <si>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</si>
  <si>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</si>
  <si>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</si>
  <si>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</si>
  <si>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</si>
  <si>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</si>
  <si>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</si>
  <si>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</si>
  <si>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</si>
  <si>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</si>
  <si>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</si>
  <si>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</si>
  <si>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</si>
  <si>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</si>
  <si>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</si>
  <si>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</si>
  <si>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</si>
  <si>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</si>
  <si>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</si>
  <si>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</si>
  <si>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</si>
  <si>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</si>
  <si>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</si>
  <si>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</si>
  <si>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</si>
  <si>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</si>
  <si>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</si>
  <si>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</si>
  <si>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</si>
  <si>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</si>
  <si>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</si>
  <si>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</si>
  <si>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</si>
  <si>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</si>
  <si>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</si>
  <si>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</si>
  <si>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</si>
  <si>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</si>
  <si>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</si>
  <si>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</si>
  <si>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</si>
  <si>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</si>
  <si>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</si>
  <si>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</si>
  <si>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</si>
  <si>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</si>
  <si>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</si>
  <si>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</si>
  <si>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</si>
  <si>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</si>
  <si>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</si>
  <si>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</si>
  <si>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</si>
  <si>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</si>
  <si>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</si>
  <si>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</si>
  <si>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</si>
  <si>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</si>
  <si>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</si>
  <si>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</si>
  <si>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</si>
  <si>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</si>
  <si>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</si>
  <si>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</si>
  <si>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</si>
  <si>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Blurb</t>
  </si>
  <si>
    <t>Be prepared</t>
  </si>
  <si>
    <t>Pledged</t>
  </si>
  <si>
    <t>Successful</t>
  </si>
  <si>
    <t>Failed</t>
  </si>
  <si>
    <t>Mean Goal</t>
  </si>
  <si>
    <t>Median Goal</t>
  </si>
  <si>
    <t>Mean Pledged</t>
  </si>
  <si>
    <t>Median Pledgeg</t>
  </si>
  <si>
    <t>Count of Subcategory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</si>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</sst>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[Kickstarter_Challenge.xlsx]Percentage Funded!PivotTable2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'Percentage Funded'!$B$4:$B$5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'Percentage Funded'!$A$6:$A$43</c:f>
              <c:strCach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34</c:v>
                </c:pt>
                <c:pt idx="12">
                  <c:v>37</c:v>
                </c:pt>
                <c:pt idx="13">
                  <c:v>42</c:v>
                </c:pt>
                <c:pt idx="14">
                  <c:v>67</c:v>
                </c:pt>
                <c:pt idx="15">
                  <c:v>75</c:v>
                </c:pt>
                <c:pt idx="16">
                  <c:v>100</c:v>
                </c:pt>
                <c:pt idx="17">
                  <c:v>101</c:v>
                </c:pt>
                <c:pt idx="18">
                  <c:v>102</c:v>
                </c:pt>
                <c:pt idx="19">
                  <c:v>103</c:v>
                </c:pt>
                <c:pt idx="20">
                  <c:v>104</c:v>
                </c:pt>
                <c:pt idx="21">
                  <c:v>105</c:v>
                </c:pt>
                <c:pt idx="22">
                  <c:v>106</c:v>
                </c:pt>
                <c:pt idx="23">
                  <c:v>107</c:v>
                </c:pt>
                <c:pt idx="24">
                  <c:v>109</c:v>
                </c:pt>
                <c:pt idx="25">
                  <c:v>110</c:v>
                </c:pt>
                <c:pt idx="26">
                  <c:v>111</c:v>
                </c:pt>
                <c:pt idx="27">
                  <c:v>114</c:v>
                </c:pt>
                <c:pt idx="28">
                  <c:v>115</c:v>
                </c:pt>
                <c:pt idx="29">
                  <c:v>116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127</c:v>
                </c:pt>
                <c:pt idx="34">
                  <c:v>128</c:v>
                </c:pt>
                <c:pt idx="35">
                  <c:v>154</c:v>
                </c:pt>
                <c:pt idx="36">
                  <c:v>157</c:v>
                </c:pt>
              </c:strCache>
            </c:strRef>
          </c:cat>
          <c:val>
            <c:numRef>
              <c:f>'Percentage Funded'!$B$6:$B$43</c:f>
              <c:numCache>
                <c:formatCode>General</c:formatCode>
                <c:ptCount val="37"/>
                <c:pt idx="0">
                  <c:v>14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6</c:v>
                </c:pt>
                <c:pt idx="18">
                  <c:v>7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2-4360-86C6-24514667D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322687"/>
        <c:axId val="530326847"/>
      </c:barChart>
      <c:catAx>
        <c:axId val="53032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26847"/>
        <c:crosses val="autoZero"/>
        <c:auto val="1"/>
        <c:lblAlgn val="ctr"/>
        <c:lblOffset val="100"/>
        <c:noMultiLvlLbl val="0"/>
      </c:catAx>
      <c:valAx>
        <c:axId val="53032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2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D-40F0-ADB0-C13AA841A4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D-40F0-ADB0-C13AA841A4F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D-40F0-ADB0-C13AA841A4F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D-40F0-ADB0-C13AA841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3599519"/>
        <c:axId val="673612415"/>
      </c:barChart>
      <c:catAx>
        <c:axId val="67359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12415"/>
        <c:crosses val="autoZero"/>
        <c:auto val="1"/>
        <c:lblAlgn val="ctr"/>
        <c:lblOffset val="100"/>
        <c:noMultiLvlLbl val="0"/>
      </c:catAx>
      <c:valAx>
        <c:axId val="67361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9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E-4266-85F4-ED1181C3FA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E-4266-85F4-ED1181C3FA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E-4266-85F4-ED1181C3FAB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E-4266-85F4-ED1181C3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3084383"/>
        <c:axId val="453086463"/>
        <c:axId val="809921023"/>
      </c:bar3DChart>
      <c:catAx>
        <c:axId val="4530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6463"/>
        <c:crosses val="autoZero"/>
        <c:auto val="1"/>
        <c:lblAlgn val="ctr"/>
        <c:lblOffset val="100"/>
        <c:noMultiLvlLbl val="0"/>
      </c:catAx>
      <c:valAx>
        <c:axId val="45308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4383"/>
        <c:crosses val="autoZero"/>
        <c:crossBetween val="between"/>
      </c:valAx>
      <c:serAx>
        <c:axId val="809921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646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3-438D-BAD7-13229FD2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3-438D-BAD7-13229FD2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3-438D-BAD7-13229FD2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93-438D-BAD7-13229FD2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111759"/>
        <c:axId val="748114671"/>
      </c:lineChart>
      <c:catAx>
        <c:axId val="74811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114671"/>
        <c:crosses val="autoZero"/>
        <c:auto val="1"/>
        <c:lblAlgn val="ctr"/>
        <c:lblOffset val="100"/>
        <c:noMultiLvlLbl val="0"/>
      </c:catAx>
      <c:valAx>
        <c:axId val="74811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11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5261109602678977"/>
          <c:y val="0.108625992303109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B-4584-AD4B-14613317768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B-4584-AD4B-14613317768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B-4584-AD4B-14613317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763743"/>
        <c:axId val="795763327"/>
      </c:lineChart>
      <c:catAx>
        <c:axId val="7957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63327"/>
        <c:crosses val="autoZero"/>
        <c:auto val="1"/>
        <c:lblAlgn val="ctr"/>
        <c:lblOffset val="100"/>
        <c:noMultiLvlLbl val="0"/>
      </c:catAx>
      <c:valAx>
        <c:axId val="79576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Outcomes_vs_Goals</a:t>
            </a:r>
            <a:endParaRPr lang="en-CA"/>
          </a:p>
        </c:rich>
      </c:tx>
      <c:layout>
        <c:manualLayout>
          <c:xMode val="edge"/>
          <c:yMode val="edge"/>
          <c:x val="0.44242599986616404"/>
          <c:y val="2.7548209366391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0.43478260869565216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2-435A-B8F1-5DF389C899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0.56521739130434778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2-435A-B8F1-5DF389C899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2-435A-B8F1-5DF389C89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320159"/>
        <c:axId val="687320575"/>
      </c:lineChart>
      <c:catAx>
        <c:axId val="68732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20575"/>
        <c:crosses val="autoZero"/>
        <c:auto val="1"/>
        <c:lblAlgn val="ctr"/>
        <c:lblOffset val="100"/>
        <c:noMultiLvlLbl val="0"/>
      </c:catAx>
      <c:valAx>
        <c:axId val="68732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2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129540</xdr:rowOff>
    </xdr:from>
    <xdr:to>
      <xdr:col>15</xdr:col>
      <xdr:colOff>670560</xdr:colOff>
      <xdr:row>27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CFDAD-4051-447C-90C3-072505BB3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678180</xdr:colOff>
      <xdr:row>2</xdr:row>
      <xdr:rowOff>60960</xdr:rowOff>
    </xdr:from>
    <xdr:to>
      <xdr:col>9</xdr:col>
      <xdr:colOff>1226820</xdr:colOff>
      <xdr:row>17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11D40-5240-4399-85B4-BE9F3D565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6</xdr:row>
      <xdr:rowOff>0</xdr:rowOff>
    </xdr:from>
    <xdr:to>
      <xdr:col>20</xdr:col>
      <xdr:colOff>556260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24BDC-8763-4896-B50A-FB64934D0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160020</xdr:rowOff>
    </xdr:from>
    <xdr:to>
      <xdr:col>16</xdr:col>
      <xdr:colOff>541020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4A50A-787D-427F-8F2E-D6F012228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118110</xdr:rowOff>
    </xdr:from>
    <xdr:to>
      <xdr:col>15</xdr:col>
      <xdr:colOff>236220</xdr:colOff>
      <xdr:row>20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B7688-0B39-4794-8133-E9DDF106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57150</xdr:rowOff>
    </xdr:from>
    <xdr:to>
      <xdr:col>7</xdr:col>
      <xdr:colOff>891540</xdr:colOff>
      <xdr:row>31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68C4F-568A-4A83-BD68-3759F29B9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" refreshedDate="44620.34789178241" createdVersion="7" refreshedVersion="7" minRefreshableVersion="3" recordCount="4114" xr:uid="{41759901-55AD-4A8B-98F8-5167D9EA7CE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" refreshedDate="44621.337046180553" createdVersion="7" refreshedVersion="7" minRefreshableVersion="3" recordCount="4114" xr:uid="{C78D6FA9-EBCF-42A9-92A0-FDAE4E1EE58A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" refreshedDate="44621.348714004627" createdVersion="7" refreshedVersion="7" minRefreshableVersion="3" recordCount="4114" xr:uid="{9337CA62-0296-44D2-8BB9-0801DC02A59A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" refreshedDate="44630.764886689816" createdVersion="7" refreshedVersion="7" minRefreshableVersion="3" recordCount="4078" xr:uid="{B5C9E783-FB90-4AD4-92CD-502BA48BE459}">
  <cacheSource type="worksheet">
    <worksheetSource ref="A1:F4079" sheet="Sheet1"/>
  </cacheSource>
  <cacheFields count="6">
    <cacheField name="goal" numFmtId="0">
      <sharedItems containsSemiMixedTypes="0" containsString="0" containsNumber="1" minValue="1" maxValue="100000000" count="443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Percentage Funded" numFmtId="0">
      <sharedItems containsSemiMixedTypes="0" containsString="0" containsNumber="1" containsInteger="1" minValue="0" maxValue="2260300" count="376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8">
  <r>
    <x v="0"/>
    <x v="0"/>
    <x v="0"/>
    <n v="63.92"/>
    <x v="0"/>
    <x v="0"/>
  </r>
  <r>
    <x v="1"/>
    <x v="0"/>
    <x v="1"/>
    <n v="185.48"/>
    <x v="0"/>
    <x v="0"/>
  </r>
  <r>
    <x v="2"/>
    <x v="1"/>
    <x v="2"/>
    <n v="15"/>
    <x v="0"/>
    <x v="0"/>
  </r>
  <r>
    <x v="3"/>
    <x v="0"/>
    <x v="3"/>
    <n v="69.27"/>
    <x v="0"/>
    <x v="0"/>
  </r>
  <r>
    <x v="4"/>
    <x v="0"/>
    <x v="4"/>
    <n v="190.55"/>
    <x v="0"/>
    <x v="0"/>
  </r>
  <r>
    <x v="5"/>
    <x v="0"/>
    <x v="5"/>
    <n v="93.4"/>
    <x v="0"/>
    <x v="0"/>
  </r>
  <r>
    <x v="6"/>
    <x v="0"/>
    <x v="6"/>
    <n v="146.88"/>
    <x v="0"/>
    <x v="0"/>
  </r>
  <r>
    <x v="7"/>
    <x v="0"/>
    <x v="7"/>
    <n v="159.82"/>
    <x v="0"/>
    <x v="0"/>
  </r>
  <r>
    <x v="8"/>
    <x v="0"/>
    <x v="8"/>
    <n v="291.79000000000002"/>
    <x v="0"/>
    <x v="0"/>
  </r>
  <r>
    <x v="2"/>
    <x v="0"/>
    <x v="9"/>
    <n v="31.5"/>
    <x v="0"/>
    <x v="0"/>
  </r>
  <r>
    <x v="9"/>
    <x v="0"/>
    <x v="7"/>
    <n v="158.68"/>
    <x v="0"/>
    <x v="0"/>
  </r>
  <r>
    <x v="10"/>
    <x v="0"/>
    <x v="10"/>
    <n v="80.33"/>
    <x v="0"/>
    <x v="0"/>
  </r>
  <r>
    <x v="11"/>
    <x v="0"/>
    <x v="11"/>
    <n v="59.96"/>
    <x v="0"/>
    <x v="0"/>
  </r>
  <r>
    <x v="8"/>
    <x v="0"/>
    <x v="12"/>
    <n v="109.78"/>
    <x v="0"/>
    <x v="0"/>
  </r>
  <r>
    <x v="12"/>
    <x v="2"/>
    <x v="7"/>
    <n v="147.71"/>
    <x v="0"/>
    <x v="0"/>
  </r>
  <r>
    <x v="13"/>
    <x v="3"/>
    <x v="13"/>
    <n v="21.76"/>
    <x v="0"/>
    <x v="0"/>
  </r>
  <r>
    <x v="14"/>
    <x v="0"/>
    <x v="8"/>
    <n v="171.84"/>
    <x v="0"/>
    <x v="0"/>
  </r>
  <r>
    <x v="15"/>
    <x v="1"/>
    <x v="7"/>
    <n v="41.94"/>
    <x v="0"/>
    <x v="0"/>
  </r>
  <r>
    <x v="11"/>
    <x v="0"/>
    <x v="6"/>
    <n v="93.26"/>
    <x v="0"/>
    <x v="0"/>
  </r>
  <r>
    <x v="16"/>
    <x v="0"/>
    <x v="14"/>
    <n v="56.14"/>
    <x v="0"/>
    <x v="0"/>
  </r>
  <r>
    <x v="13"/>
    <x v="0"/>
    <x v="8"/>
    <n v="80.16"/>
    <x v="0"/>
    <x v="0"/>
  </r>
  <r>
    <x v="17"/>
    <x v="0"/>
    <x v="15"/>
    <n v="199.9"/>
    <x v="0"/>
    <x v="0"/>
  </r>
  <r>
    <x v="18"/>
    <x v="0"/>
    <x v="16"/>
    <n v="51.25"/>
    <x v="0"/>
    <x v="0"/>
  </r>
  <r>
    <x v="13"/>
    <x v="0"/>
    <x v="17"/>
    <n v="103.04"/>
    <x v="0"/>
    <x v="0"/>
  </r>
  <r>
    <x v="19"/>
    <x v="0"/>
    <x v="15"/>
    <n v="66.349999999999994"/>
    <x v="0"/>
    <x v="0"/>
  </r>
  <r>
    <x v="20"/>
    <x v="0"/>
    <x v="18"/>
    <n v="57.14"/>
    <x v="0"/>
    <x v="0"/>
  </r>
  <r>
    <x v="21"/>
    <x v="0"/>
    <x v="19"/>
    <n v="102.11"/>
    <x v="0"/>
    <x v="0"/>
  </r>
  <r>
    <x v="22"/>
    <x v="4"/>
    <x v="20"/>
    <n v="148.97"/>
    <x v="0"/>
    <x v="0"/>
  </r>
  <r>
    <x v="14"/>
    <x v="0"/>
    <x v="8"/>
    <n v="169.61"/>
    <x v="0"/>
    <x v="0"/>
  </r>
  <r>
    <x v="9"/>
    <x v="1"/>
    <x v="4"/>
    <n v="31.62"/>
    <x v="0"/>
    <x v="0"/>
  </r>
  <r>
    <x v="23"/>
    <x v="0"/>
    <x v="7"/>
    <n v="76.45"/>
    <x v="0"/>
    <x v="0"/>
  </r>
  <r>
    <x v="24"/>
    <x v="0"/>
    <x v="8"/>
    <n v="13"/>
    <x v="0"/>
    <x v="0"/>
  </r>
  <r>
    <x v="25"/>
    <x v="0"/>
    <x v="8"/>
    <n v="320.45"/>
    <x v="0"/>
    <x v="0"/>
  </r>
  <r>
    <x v="26"/>
    <x v="0"/>
    <x v="21"/>
    <n v="83.75"/>
    <x v="0"/>
    <x v="0"/>
  </r>
  <r>
    <x v="27"/>
    <x v="0"/>
    <x v="22"/>
    <n v="49.88"/>
    <x v="0"/>
    <x v="0"/>
  </r>
  <r>
    <x v="28"/>
    <x v="0"/>
    <x v="23"/>
    <n v="59.46"/>
    <x v="0"/>
    <x v="0"/>
  </r>
  <r>
    <x v="12"/>
    <x v="0"/>
    <x v="24"/>
    <n v="193.84"/>
    <x v="0"/>
    <x v="0"/>
  </r>
  <r>
    <x v="29"/>
    <x v="0"/>
    <x v="25"/>
    <n v="159.51"/>
    <x v="0"/>
    <x v="0"/>
  </r>
  <r>
    <x v="30"/>
    <x v="0"/>
    <x v="5"/>
    <n v="41.68"/>
    <x v="0"/>
    <x v="0"/>
  </r>
  <r>
    <x v="31"/>
    <x v="1"/>
    <x v="26"/>
    <n v="150.9"/>
    <x v="0"/>
    <x v="0"/>
  </r>
  <r>
    <x v="13"/>
    <x v="0"/>
    <x v="7"/>
    <n v="126.69"/>
    <x v="0"/>
    <x v="0"/>
  </r>
  <r>
    <x v="13"/>
    <x v="0"/>
    <x v="8"/>
    <n v="105.26"/>
    <x v="0"/>
    <x v="0"/>
  </r>
  <r>
    <x v="32"/>
    <x v="0"/>
    <x v="24"/>
    <n v="117.51"/>
    <x v="0"/>
    <x v="0"/>
  </r>
  <r>
    <x v="3"/>
    <x v="0"/>
    <x v="27"/>
    <n v="117.36"/>
    <x v="0"/>
    <x v="0"/>
  </r>
  <r>
    <x v="13"/>
    <x v="0"/>
    <x v="8"/>
    <n v="133.33000000000001"/>
    <x v="0"/>
    <x v="0"/>
  </r>
  <r>
    <x v="10"/>
    <x v="0"/>
    <x v="28"/>
    <n v="98.36"/>
    <x v="0"/>
    <x v="0"/>
  </r>
  <r>
    <x v="33"/>
    <x v="2"/>
    <x v="3"/>
    <n v="194.44"/>
    <x v="0"/>
    <x v="0"/>
  </r>
  <r>
    <x v="10"/>
    <x v="0"/>
    <x v="29"/>
    <n v="76.87"/>
    <x v="0"/>
    <x v="0"/>
  </r>
  <r>
    <x v="13"/>
    <x v="1"/>
    <x v="29"/>
    <n v="56.82"/>
    <x v="0"/>
    <x v="0"/>
  </r>
  <r>
    <x v="14"/>
    <x v="0"/>
    <x v="8"/>
    <n v="137.93"/>
    <x v="0"/>
    <x v="0"/>
  </r>
  <r>
    <x v="20"/>
    <x v="1"/>
    <x v="8"/>
    <n v="27.27"/>
    <x v="0"/>
    <x v="0"/>
  </r>
  <r>
    <x v="34"/>
    <x v="0"/>
    <x v="30"/>
    <n v="118.34"/>
    <x v="0"/>
    <x v="0"/>
  </r>
  <r>
    <x v="3"/>
    <x v="0"/>
    <x v="31"/>
    <n v="223.48"/>
    <x v="0"/>
    <x v="0"/>
  </r>
  <r>
    <x v="9"/>
    <x v="0"/>
    <x v="5"/>
    <n v="28.11"/>
    <x v="0"/>
    <x v="0"/>
  </r>
  <r>
    <x v="3"/>
    <x v="0"/>
    <x v="7"/>
    <n v="194.23"/>
    <x v="0"/>
    <x v="0"/>
  </r>
  <r>
    <x v="35"/>
    <x v="0"/>
    <x v="32"/>
    <n v="128.94999999999999"/>
    <x v="0"/>
    <x v="0"/>
  </r>
  <r>
    <x v="6"/>
    <x v="1"/>
    <x v="13"/>
    <n v="49.32"/>
    <x v="0"/>
    <x v="0"/>
  </r>
  <r>
    <x v="36"/>
    <x v="0"/>
    <x v="21"/>
    <n v="221.52"/>
    <x v="0"/>
    <x v="0"/>
  </r>
  <r>
    <x v="3"/>
    <x v="0"/>
    <x v="33"/>
    <n v="137.21"/>
    <x v="0"/>
    <x v="0"/>
  </r>
  <r>
    <x v="22"/>
    <x v="0"/>
    <x v="8"/>
    <n v="606.82000000000005"/>
    <x v="0"/>
    <x v="0"/>
  </r>
  <r>
    <x v="37"/>
    <x v="1"/>
    <x v="33"/>
    <n v="43.04"/>
    <x v="0"/>
    <x v="1"/>
  </r>
  <r>
    <x v="10"/>
    <x v="0"/>
    <x v="34"/>
    <n v="322.39"/>
    <x v="0"/>
    <x v="1"/>
  </r>
  <r>
    <x v="9"/>
    <x v="0"/>
    <x v="19"/>
    <n v="96.71"/>
    <x v="0"/>
    <x v="1"/>
  </r>
  <r>
    <x v="13"/>
    <x v="0"/>
    <x v="35"/>
    <n v="35.47"/>
    <x v="0"/>
    <x v="1"/>
  </r>
  <r>
    <x v="38"/>
    <x v="0"/>
    <x v="36"/>
    <n v="86.67"/>
    <x v="0"/>
    <x v="1"/>
  </r>
  <r>
    <x v="39"/>
    <x v="5"/>
    <x v="29"/>
    <n v="132.05000000000001"/>
    <x v="0"/>
    <x v="1"/>
  </r>
  <r>
    <x v="13"/>
    <x v="0"/>
    <x v="17"/>
    <n v="91.23"/>
    <x v="0"/>
    <x v="1"/>
  </r>
  <r>
    <x v="13"/>
    <x v="0"/>
    <x v="31"/>
    <n v="116.25"/>
    <x v="0"/>
    <x v="1"/>
  </r>
  <r>
    <x v="20"/>
    <x v="1"/>
    <x v="37"/>
    <n v="21.19"/>
    <x v="0"/>
    <x v="1"/>
  </r>
  <r>
    <x v="3"/>
    <x v="0"/>
    <x v="38"/>
    <n v="62.33"/>
    <x v="0"/>
    <x v="1"/>
  </r>
  <r>
    <x v="2"/>
    <x v="0"/>
    <x v="37"/>
    <n v="37.409999999999997"/>
    <x v="0"/>
    <x v="1"/>
  </r>
  <r>
    <x v="40"/>
    <x v="0"/>
    <x v="39"/>
    <n v="69.72"/>
    <x v="0"/>
    <x v="1"/>
  </r>
  <r>
    <x v="41"/>
    <x v="0"/>
    <x v="29"/>
    <n v="58.17"/>
    <x v="0"/>
    <x v="1"/>
  </r>
  <r>
    <x v="42"/>
    <x v="0"/>
    <x v="8"/>
    <n v="50"/>
    <x v="0"/>
    <x v="1"/>
  </r>
  <r>
    <x v="2"/>
    <x v="6"/>
    <x v="40"/>
    <n v="19.47"/>
    <x v="0"/>
    <x v="1"/>
  </r>
  <r>
    <x v="8"/>
    <x v="0"/>
    <x v="41"/>
    <n v="85.96"/>
    <x v="0"/>
    <x v="1"/>
  </r>
  <r>
    <x v="43"/>
    <x v="0"/>
    <x v="42"/>
    <n v="30.67"/>
    <x v="0"/>
    <x v="1"/>
  </r>
  <r>
    <x v="44"/>
    <x v="0"/>
    <x v="43"/>
    <n v="60.38"/>
    <x v="0"/>
    <x v="1"/>
  </r>
  <r>
    <x v="45"/>
    <x v="6"/>
    <x v="44"/>
    <n v="38.6"/>
    <x v="0"/>
    <x v="1"/>
  </r>
  <r>
    <x v="46"/>
    <x v="1"/>
    <x v="37"/>
    <n v="40.270000000000003"/>
    <x v="0"/>
    <x v="1"/>
  </r>
  <r>
    <x v="14"/>
    <x v="0"/>
    <x v="13"/>
    <n v="273.83"/>
    <x v="0"/>
    <x v="1"/>
  </r>
  <r>
    <x v="47"/>
    <x v="0"/>
    <x v="45"/>
    <n v="53.04"/>
    <x v="0"/>
    <x v="1"/>
  </r>
  <r>
    <x v="23"/>
    <x v="0"/>
    <x v="8"/>
    <n v="40.01"/>
    <x v="0"/>
    <x v="1"/>
  </r>
  <r>
    <x v="48"/>
    <x v="1"/>
    <x v="33"/>
    <n v="15.77"/>
    <x v="0"/>
    <x v="1"/>
  </r>
  <r>
    <x v="2"/>
    <x v="0"/>
    <x v="8"/>
    <n v="71.430000000000007"/>
    <x v="0"/>
    <x v="1"/>
  </r>
  <r>
    <x v="38"/>
    <x v="0"/>
    <x v="9"/>
    <n v="71.709999999999994"/>
    <x v="0"/>
    <x v="1"/>
  </r>
  <r>
    <x v="12"/>
    <x v="6"/>
    <x v="6"/>
    <n v="375.76"/>
    <x v="0"/>
    <x v="1"/>
  </r>
  <r>
    <x v="30"/>
    <x v="0"/>
    <x v="2"/>
    <n v="104.6"/>
    <x v="0"/>
    <x v="1"/>
  </r>
  <r>
    <x v="8"/>
    <x v="0"/>
    <x v="33"/>
    <n v="60"/>
    <x v="0"/>
    <x v="1"/>
  </r>
  <r>
    <x v="12"/>
    <x v="0"/>
    <x v="41"/>
    <n v="123.29"/>
    <x v="0"/>
    <x v="1"/>
  </r>
  <r>
    <x v="2"/>
    <x v="0"/>
    <x v="8"/>
    <n v="31.38"/>
    <x v="0"/>
    <x v="1"/>
  </r>
  <r>
    <x v="9"/>
    <x v="0"/>
    <x v="28"/>
    <n v="78.260000000000005"/>
    <x v="0"/>
    <x v="1"/>
  </r>
  <r>
    <x v="10"/>
    <x v="5"/>
    <x v="2"/>
    <n v="122.33"/>
    <x v="0"/>
    <x v="1"/>
  </r>
  <r>
    <x v="28"/>
    <x v="0"/>
    <x v="38"/>
    <n v="73.73"/>
    <x v="0"/>
    <x v="1"/>
  </r>
  <r>
    <x v="49"/>
    <x v="1"/>
    <x v="3"/>
    <n v="21.67"/>
    <x v="0"/>
    <x v="1"/>
  </r>
  <r>
    <x v="18"/>
    <x v="0"/>
    <x v="26"/>
    <n v="21.9"/>
    <x v="0"/>
    <x v="1"/>
  </r>
  <r>
    <x v="15"/>
    <x v="0"/>
    <x v="41"/>
    <n v="50.59"/>
    <x v="0"/>
    <x v="1"/>
  </r>
  <r>
    <x v="44"/>
    <x v="0"/>
    <x v="6"/>
    <n v="53.13"/>
    <x v="0"/>
    <x v="1"/>
  </r>
  <r>
    <x v="50"/>
    <x v="0"/>
    <x v="6"/>
    <n v="56.67"/>
    <x v="0"/>
    <x v="1"/>
  </r>
  <r>
    <x v="15"/>
    <x v="0"/>
    <x v="6"/>
    <n v="40.78"/>
    <x v="0"/>
    <x v="1"/>
  </r>
  <r>
    <x v="10"/>
    <x v="0"/>
    <x v="8"/>
    <n v="192.31"/>
    <x v="0"/>
    <x v="1"/>
  </r>
  <r>
    <x v="8"/>
    <x v="0"/>
    <x v="8"/>
    <n v="100"/>
    <x v="0"/>
    <x v="1"/>
  </r>
  <r>
    <x v="12"/>
    <x v="0"/>
    <x v="30"/>
    <n v="117.92"/>
    <x v="0"/>
    <x v="1"/>
  </r>
  <r>
    <x v="46"/>
    <x v="1"/>
    <x v="2"/>
    <n v="27.9"/>
    <x v="0"/>
    <x v="1"/>
  </r>
  <r>
    <x v="2"/>
    <x v="0"/>
    <x v="28"/>
    <n v="60"/>
    <x v="0"/>
    <x v="1"/>
  </r>
  <r>
    <x v="41"/>
    <x v="0"/>
    <x v="13"/>
    <n v="39.380000000000003"/>
    <x v="0"/>
    <x v="1"/>
  </r>
  <r>
    <x v="10"/>
    <x v="0"/>
    <x v="7"/>
    <n v="186.11"/>
    <x v="0"/>
    <x v="1"/>
  </r>
  <r>
    <x v="51"/>
    <x v="0"/>
    <x v="21"/>
    <n v="111.38"/>
    <x v="0"/>
    <x v="1"/>
  </r>
  <r>
    <x v="15"/>
    <x v="0"/>
    <x v="46"/>
    <n v="78.72"/>
    <x v="0"/>
    <x v="1"/>
  </r>
  <r>
    <x v="28"/>
    <x v="0"/>
    <x v="47"/>
    <n v="46.7"/>
    <x v="0"/>
    <x v="1"/>
  </r>
  <r>
    <x v="46"/>
    <x v="0"/>
    <x v="26"/>
    <n v="65.38"/>
    <x v="0"/>
    <x v="1"/>
  </r>
  <r>
    <x v="8"/>
    <x v="2"/>
    <x v="19"/>
    <n v="102.08"/>
    <x v="0"/>
    <x v="1"/>
  </r>
  <r>
    <x v="10"/>
    <x v="0"/>
    <x v="3"/>
    <n v="64.2"/>
    <x v="0"/>
    <x v="1"/>
  </r>
  <r>
    <x v="10"/>
    <x v="0"/>
    <x v="48"/>
    <n v="90.38"/>
    <x v="0"/>
    <x v="1"/>
  </r>
  <r>
    <x v="9"/>
    <x v="0"/>
    <x v="33"/>
    <n v="88.57"/>
    <x v="0"/>
    <x v="1"/>
  </r>
  <r>
    <x v="52"/>
    <x v="0"/>
    <x v="49"/>
    <n v="28.73"/>
    <x v="0"/>
    <x v="1"/>
  </r>
  <r>
    <x v="8"/>
    <x v="0"/>
    <x v="35"/>
    <n v="69.790000000000006"/>
    <x v="0"/>
    <x v="1"/>
  </r>
  <r>
    <x v="37"/>
    <x v="0"/>
    <x v="8"/>
    <n v="167.49"/>
    <x v="0"/>
    <x v="1"/>
  </r>
  <r>
    <x v="10"/>
    <x v="0"/>
    <x v="40"/>
    <n v="144.91"/>
    <x v="0"/>
    <x v="1"/>
  </r>
  <r>
    <x v="53"/>
    <x v="0"/>
    <x v="2"/>
    <n v="91.84"/>
    <x v="0"/>
    <x v="1"/>
  </r>
  <r>
    <x v="54"/>
    <x v="7"/>
    <x v="50"/>
    <n v="10"/>
    <x v="0"/>
    <x v="2"/>
  </r>
  <r>
    <x v="9"/>
    <x v="0"/>
    <x v="50"/>
    <n v="1"/>
    <x v="0"/>
    <x v="2"/>
  </r>
  <r>
    <x v="55"/>
    <x v="0"/>
    <x v="50"/>
    <n v="0"/>
    <x v="0"/>
    <x v="2"/>
  </r>
  <r>
    <x v="56"/>
    <x v="0"/>
    <x v="50"/>
    <n v="25.17"/>
    <x v="0"/>
    <x v="2"/>
  </r>
  <r>
    <x v="23"/>
    <x v="0"/>
    <x v="50"/>
    <n v="0"/>
    <x v="0"/>
    <x v="2"/>
  </r>
  <r>
    <x v="2"/>
    <x v="5"/>
    <x v="51"/>
    <n v="11.67"/>
    <x v="0"/>
    <x v="2"/>
  </r>
  <r>
    <x v="31"/>
    <x v="0"/>
    <x v="52"/>
    <n v="106.69"/>
    <x v="0"/>
    <x v="2"/>
  </r>
  <r>
    <x v="6"/>
    <x v="0"/>
    <x v="53"/>
    <n v="47.5"/>
    <x v="0"/>
    <x v="2"/>
  </r>
  <r>
    <x v="57"/>
    <x v="0"/>
    <x v="53"/>
    <n v="311.17"/>
    <x v="0"/>
    <x v="2"/>
  </r>
  <r>
    <x v="22"/>
    <x v="0"/>
    <x v="50"/>
    <n v="0"/>
    <x v="0"/>
    <x v="2"/>
  </r>
  <r>
    <x v="20"/>
    <x v="1"/>
    <x v="50"/>
    <n v="0"/>
    <x v="0"/>
    <x v="2"/>
  </r>
  <r>
    <x v="38"/>
    <x v="0"/>
    <x v="50"/>
    <n v="0"/>
    <x v="0"/>
    <x v="2"/>
  </r>
  <r>
    <x v="58"/>
    <x v="0"/>
    <x v="54"/>
    <n v="94.51"/>
    <x v="0"/>
    <x v="2"/>
  </r>
  <r>
    <x v="59"/>
    <x v="0"/>
    <x v="50"/>
    <n v="0"/>
    <x v="0"/>
    <x v="2"/>
  </r>
  <r>
    <x v="10"/>
    <x v="0"/>
    <x v="50"/>
    <n v="0"/>
    <x v="0"/>
    <x v="2"/>
  </r>
  <r>
    <x v="9"/>
    <x v="0"/>
    <x v="55"/>
    <n v="80.599999999999994"/>
    <x v="0"/>
    <x v="2"/>
  </r>
  <r>
    <x v="9"/>
    <x v="0"/>
    <x v="50"/>
    <n v="0"/>
    <x v="0"/>
    <x v="2"/>
  </r>
  <r>
    <x v="56"/>
    <x v="8"/>
    <x v="50"/>
    <n v="0"/>
    <x v="0"/>
    <x v="2"/>
  </r>
  <r>
    <x v="60"/>
    <x v="0"/>
    <x v="56"/>
    <n v="81.239999999999995"/>
    <x v="0"/>
    <x v="2"/>
  </r>
  <r>
    <x v="2"/>
    <x v="0"/>
    <x v="8"/>
    <n v="500"/>
    <x v="0"/>
    <x v="2"/>
  </r>
  <r>
    <x v="61"/>
    <x v="0"/>
    <x v="50"/>
    <n v="0"/>
    <x v="0"/>
    <x v="2"/>
  </r>
  <r>
    <x v="14"/>
    <x v="0"/>
    <x v="57"/>
    <n v="46.18"/>
    <x v="0"/>
    <x v="2"/>
  </r>
  <r>
    <x v="9"/>
    <x v="0"/>
    <x v="50"/>
    <n v="10"/>
    <x v="0"/>
    <x v="2"/>
  </r>
  <r>
    <x v="62"/>
    <x v="2"/>
    <x v="50"/>
    <n v="0"/>
    <x v="0"/>
    <x v="2"/>
  </r>
  <r>
    <x v="51"/>
    <x v="5"/>
    <x v="58"/>
    <n v="55.95"/>
    <x v="0"/>
    <x v="2"/>
  </r>
  <r>
    <x v="37"/>
    <x v="0"/>
    <x v="59"/>
    <n v="37.56"/>
    <x v="0"/>
    <x v="2"/>
  </r>
  <r>
    <x v="22"/>
    <x v="0"/>
    <x v="60"/>
    <n v="38.33"/>
    <x v="0"/>
    <x v="2"/>
  </r>
  <r>
    <x v="39"/>
    <x v="1"/>
    <x v="50"/>
    <n v="0"/>
    <x v="0"/>
    <x v="2"/>
  </r>
  <r>
    <x v="63"/>
    <x v="0"/>
    <x v="50"/>
    <n v="20"/>
    <x v="0"/>
    <x v="2"/>
  </r>
  <r>
    <x v="3"/>
    <x v="0"/>
    <x v="60"/>
    <n v="15.33"/>
    <x v="0"/>
    <x v="2"/>
  </r>
  <r>
    <x v="64"/>
    <x v="0"/>
    <x v="61"/>
    <n v="449.43"/>
    <x v="0"/>
    <x v="2"/>
  </r>
  <r>
    <x v="65"/>
    <x v="2"/>
    <x v="50"/>
    <n v="28"/>
    <x v="0"/>
    <x v="2"/>
  </r>
  <r>
    <x v="66"/>
    <x v="0"/>
    <x v="50"/>
    <n v="15"/>
    <x v="0"/>
    <x v="2"/>
  </r>
  <r>
    <x v="63"/>
    <x v="0"/>
    <x v="60"/>
    <n v="35.9"/>
    <x v="0"/>
    <x v="2"/>
  </r>
  <r>
    <x v="15"/>
    <x v="0"/>
    <x v="56"/>
    <n v="13.33"/>
    <x v="0"/>
    <x v="2"/>
  </r>
  <r>
    <x v="67"/>
    <x v="0"/>
    <x v="50"/>
    <n v="20.25"/>
    <x v="0"/>
    <x v="2"/>
  </r>
  <r>
    <x v="19"/>
    <x v="5"/>
    <x v="62"/>
    <n v="119"/>
    <x v="0"/>
    <x v="2"/>
  </r>
  <r>
    <x v="68"/>
    <x v="0"/>
    <x v="50"/>
    <n v="4"/>
    <x v="0"/>
    <x v="2"/>
  </r>
  <r>
    <x v="10"/>
    <x v="0"/>
    <x v="50"/>
    <n v="0"/>
    <x v="0"/>
    <x v="2"/>
  </r>
  <r>
    <x v="69"/>
    <x v="0"/>
    <x v="50"/>
    <n v="10"/>
    <x v="0"/>
    <x v="2"/>
  </r>
  <r>
    <x v="10"/>
    <x v="0"/>
    <x v="50"/>
    <n v="0"/>
    <x v="0"/>
    <x v="3"/>
  </r>
  <r>
    <x v="63"/>
    <x v="0"/>
    <x v="50"/>
    <n v="5"/>
    <x v="0"/>
    <x v="3"/>
  </r>
  <r>
    <x v="70"/>
    <x v="0"/>
    <x v="63"/>
    <n v="43.5"/>
    <x v="0"/>
    <x v="3"/>
  </r>
  <r>
    <x v="71"/>
    <x v="0"/>
    <x v="50"/>
    <n v="0"/>
    <x v="0"/>
    <x v="3"/>
  </r>
  <r>
    <x v="72"/>
    <x v="0"/>
    <x v="60"/>
    <n v="91.43"/>
    <x v="0"/>
    <x v="3"/>
  </r>
  <r>
    <x v="73"/>
    <x v="1"/>
    <x v="50"/>
    <n v="0"/>
    <x v="0"/>
    <x v="3"/>
  </r>
  <r>
    <x v="10"/>
    <x v="0"/>
    <x v="64"/>
    <n v="3000"/>
    <x v="0"/>
    <x v="3"/>
  </r>
  <r>
    <x v="74"/>
    <x v="0"/>
    <x v="50"/>
    <n v="5.5"/>
    <x v="0"/>
    <x v="3"/>
  </r>
  <r>
    <x v="6"/>
    <x v="0"/>
    <x v="65"/>
    <n v="108.33"/>
    <x v="0"/>
    <x v="3"/>
  </r>
  <r>
    <x v="30"/>
    <x v="1"/>
    <x v="66"/>
    <n v="56"/>
    <x v="0"/>
    <x v="3"/>
  </r>
  <r>
    <x v="3"/>
    <x v="0"/>
    <x v="56"/>
    <n v="32.5"/>
    <x v="0"/>
    <x v="3"/>
  </r>
  <r>
    <x v="63"/>
    <x v="0"/>
    <x v="50"/>
    <n v="1"/>
    <x v="0"/>
    <x v="3"/>
  </r>
  <r>
    <x v="75"/>
    <x v="0"/>
    <x v="50"/>
    <n v="0"/>
    <x v="0"/>
    <x v="3"/>
  </r>
  <r>
    <x v="76"/>
    <x v="1"/>
    <x v="50"/>
    <n v="0"/>
    <x v="0"/>
    <x v="3"/>
  </r>
  <r>
    <x v="12"/>
    <x v="9"/>
    <x v="50"/>
    <n v="0"/>
    <x v="0"/>
    <x v="3"/>
  </r>
  <r>
    <x v="22"/>
    <x v="1"/>
    <x v="52"/>
    <n v="49.88"/>
    <x v="0"/>
    <x v="3"/>
  </r>
  <r>
    <x v="15"/>
    <x v="0"/>
    <x v="50"/>
    <n v="0"/>
    <x v="0"/>
    <x v="3"/>
  </r>
  <r>
    <x v="52"/>
    <x v="0"/>
    <x v="67"/>
    <n v="25.71"/>
    <x v="0"/>
    <x v="3"/>
  </r>
  <r>
    <x v="69"/>
    <x v="3"/>
    <x v="50"/>
    <n v="0"/>
    <x v="0"/>
    <x v="3"/>
  </r>
  <r>
    <x v="28"/>
    <x v="0"/>
    <x v="68"/>
    <n v="100"/>
    <x v="0"/>
    <x v="3"/>
  </r>
  <r>
    <x v="38"/>
    <x v="1"/>
    <x v="69"/>
    <n v="30.85"/>
    <x v="0"/>
    <x v="3"/>
  </r>
  <r>
    <x v="77"/>
    <x v="1"/>
    <x v="70"/>
    <n v="180.5"/>
    <x v="0"/>
    <x v="3"/>
  </r>
  <r>
    <x v="28"/>
    <x v="0"/>
    <x v="50"/>
    <n v="0"/>
    <x v="0"/>
    <x v="3"/>
  </r>
  <r>
    <x v="78"/>
    <x v="1"/>
    <x v="71"/>
    <n v="373.5"/>
    <x v="0"/>
    <x v="3"/>
  </r>
  <r>
    <x v="15"/>
    <x v="5"/>
    <x v="56"/>
    <n v="25.5"/>
    <x v="0"/>
    <x v="3"/>
  </r>
  <r>
    <x v="79"/>
    <x v="10"/>
    <x v="52"/>
    <n v="220"/>
    <x v="0"/>
    <x v="3"/>
  </r>
  <r>
    <x v="10"/>
    <x v="0"/>
    <x v="50"/>
    <n v="0"/>
    <x v="0"/>
    <x v="3"/>
  </r>
  <r>
    <x v="10"/>
    <x v="0"/>
    <x v="63"/>
    <n v="160"/>
    <x v="0"/>
    <x v="3"/>
  </r>
  <r>
    <x v="15"/>
    <x v="0"/>
    <x v="50"/>
    <n v="0"/>
    <x v="0"/>
    <x v="3"/>
  </r>
  <r>
    <x v="69"/>
    <x v="0"/>
    <x v="50"/>
    <n v="69"/>
    <x v="0"/>
    <x v="3"/>
  </r>
  <r>
    <x v="14"/>
    <x v="0"/>
    <x v="50"/>
    <n v="50"/>
    <x v="0"/>
    <x v="3"/>
  </r>
  <r>
    <x v="10"/>
    <x v="2"/>
    <x v="62"/>
    <n v="83.33"/>
    <x v="0"/>
    <x v="3"/>
  </r>
  <r>
    <x v="80"/>
    <x v="0"/>
    <x v="50"/>
    <n v="5.67"/>
    <x v="0"/>
    <x v="3"/>
  </r>
  <r>
    <x v="28"/>
    <x v="1"/>
    <x v="50"/>
    <n v="0"/>
    <x v="0"/>
    <x v="3"/>
  </r>
  <r>
    <x v="30"/>
    <x v="1"/>
    <x v="50"/>
    <n v="1"/>
    <x v="0"/>
    <x v="3"/>
  </r>
  <r>
    <x v="71"/>
    <x v="0"/>
    <x v="50"/>
    <n v="0"/>
    <x v="0"/>
    <x v="3"/>
  </r>
  <r>
    <x v="8"/>
    <x v="1"/>
    <x v="72"/>
    <n v="77.11"/>
    <x v="0"/>
    <x v="3"/>
  </r>
  <r>
    <x v="30"/>
    <x v="1"/>
    <x v="54"/>
    <n v="32.75"/>
    <x v="0"/>
    <x v="3"/>
  </r>
  <r>
    <x v="31"/>
    <x v="0"/>
    <x v="60"/>
    <n v="46.5"/>
    <x v="0"/>
    <x v="3"/>
  </r>
  <r>
    <x v="3"/>
    <x v="0"/>
    <x v="50"/>
    <n v="0"/>
    <x v="0"/>
    <x v="3"/>
  </r>
  <r>
    <x v="12"/>
    <x v="0"/>
    <x v="73"/>
    <n v="87.31"/>
    <x v="0"/>
    <x v="3"/>
  </r>
  <r>
    <x v="81"/>
    <x v="0"/>
    <x v="74"/>
    <n v="54.29"/>
    <x v="0"/>
    <x v="3"/>
  </r>
  <r>
    <x v="12"/>
    <x v="0"/>
    <x v="50"/>
    <n v="0"/>
    <x v="0"/>
    <x v="3"/>
  </r>
  <r>
    <x v="30"/>
    <x v="1"/>
    <x v="75"/>
    <n v="93.25"/>
    <x v="0"/>
    <x v="3"/>
  </r>
  <r>
    <x v="82"/>
    <x v="2"/>
    <x v="76"/>
    <n v="117.68"/>
    <x v="0"/>
    <x v="3"/>
  </r>
  <r>
    <x v="6"/>
    <x v="0"/>
    <x v="63"/>
    <n v="76.47"/>
    <x v="0"/>
    <x v="3"/>
  </r>
  <r>
    <x v="83"/>
    <x v="0"/>
    <x v="50"/>
    <n v="0"/>
    <x v="0"/>
    <x v="3"/>
  </r>
  <r>
    <x v="32"/>
    <x v="5"/>
    <x v="77"/>
    <n v="163.85"/>
    <x v="0"/>
    <x v="3"/>
  </r>
  <r>
    <x v="63"/>
    <x v="2"/>
    <x v="50"/>
    <n v="0"/>
    <x v="0"/>
    <x v="3"/>
  </r>
  <r>
    <x v="31"/>
    <x v="0"/>
    <x v="50"/>
    <n v="0"/>
    <x v="0"/>
    <x v="3"/>
  </r>
  <r>
    <x v="14"/>
    <x v="0"/>
    <x v="78"/>
    <n v="91.82"/>
    <x v="0"/>
    <x v="3"/>
  </r>
  <r>
    <x v="10"/>
    <x v="0"/>
    <x v="79"/>
    <n v="185.83"/>
    <x v="0"/>
    <x v="3"/>
  </r>
  <r>
    <x v="84"/>
    <x v="0"/>
    <x v="50"/>
    <n v="1"/>
    <x v="0"/>
    <x v="3"/>
  </r>
  <r>
    <x v="63"/>
    <x v="0"/>
    <x v="50"/>
    <n v="20"/>
    <x v="0"/>
    <x v="3"/>
  </r>
  <r>
    <x v="78"/>
    <x v="0"/>
    <x v="50"/>
    <n v="1"/>
    <x v="0"/>
    <x v="3"/>
  </r>
  <r>
    <x v="85"/>
    <x v="1"/>
    <x v="50"/>
    <n v="10"/>
    <x v="0"/>
    <x v="3"/>
  </r>
  <r>
    <x v="63"/>
    <x v="0"/>
    <x v="80"/>
    <n v="331.54"/>
    <x v="0"/>
    <x v="3"/>
  </r>
  <r>
    <x v="57"/>
    <x v="11"/>
    <x v="81"/>
    <n v="314.29000000000002"/>
    <x v="0"/>
    <x v="3"/>
  </r>
  <r>
    <x v="10"/>
    <x v="0"/>
    <x v="53"/>
    <n v="100"/>
    <x v="0"/>
    <x v="3"/>
  </r>
  <r>
    <x v="63"/>
    <x v="0"/>
    <x v="82"/>
    <n v="115.99"/>
    <x v="0"/>
    <x v="3"/>
  </r>
  <r>
    <x v="63"/>
    <x v="0"/>
    <x v="60"/>
    <n v="120"/>
    <x v="0"/>
    <x v="3"/>
  </r>
  <r>
    <x v="63"/>
    <x v="0"/>
    <x v="50"/>
    <n v="0"/>
    <x v="0"/>
    <x v="3"/>
  </r>
  <r>
    <x v="28"/>
    <x v="0"/>
    <x v="55"/>
    <n v="65"/>
    <x v="0"/>
    <x v="3"/>
  </r>
  <r>
    <x v="86"/>
    <x v="0"/>
    <x v="50"/>
    <n v="0"/>
    <x v="0"/>
    <x v="3"/>
  </r>
  <r>
    <x v="87"/>
    <x v="2"/>
    <x v="50"/>
    <n v="0"/>
    <x v="0"/>
    <x v="3"/>
  </r>
  <r>
    <x v="48"/>
    <x v="0"/>
    <x v="50"/>
    <n v="0"/>
    <x v="0"/>
    <x v="3"/>
  </r>
  <r>
    <x v="88"/>
    <x v="1"/>
    <x v="60"/>
    <n v="125"/>
    <x v="0"/>
    <x v="3"/>
  </r>
  <r>
    <x v="89"/>
    <x v="0"/>
    <x v="50"/>
    <n v="0"/>
    <x v="0"/>
    <x v="3"/>
  </r>
  <r>
    <x v="6"/>
    <x v="1"/>
    <x v="50"/>
    <n v="0"/>
    <x v="0"/>
    <x v="3"/>
  </r>
  <r>
    <x v="9"/>
    <x v="12"/>
    <x v="50"/>
    <n v="0"/>
    <x v="0"/>
    <x v="3"/>
  </r>
  <r>
    <x v="36"/>
    <x v="0"/>
    <x v="50"/>
    <n v="30"/>
    <x v="0"/>
    <x v="3"/>
  </r>
  <r>
    <x v="86"/>
    <x v="0"/>
    <x v="50"/>
    <n v="0"/>
    <x v="0"/>
    <x v="3"/>
  </r>
  <r>
    <x v="23"/>
    <x v="1"/>
    <x v="56"/>
    <n v="15.71"/>
    <x v="0"/>
    <x v="3"/>
  </r>
  <r>
    <x v="90"/>
    <x v="0"/>
    <x v="50"/>
    <n v="0"/>
    <x v="0"/>
    <x v="3"/>
  </r>
  <r>
    <x v="28"/>
    <x v="0"/>
    <x v="67"/>
    <n v="80.2"/>
    <x v="0"/>
    <x v="3"/>
  </r>
  <r>
    <x v="3"/>
    <x v="0"/>
    <x v="50"/>
    <n v="0"/>
    <x v="0"/>
    <x v="3"/>
  </r>
  <r>
    <x v="60"/>
    <x v="0"/>
    <x v="50"/>
    <n v="0"/>
    <x v="0"/>
    <x v="3"/>
  </r>
  <r>
    <x v="36"/>
    <x v="0"/>
    <x v="50"/>
    <n v="50"/>
    <x v="0"/>
    <x v="3"/>
  </r>
  <r>
    <x v="91"/>
    <x v="0"/>
    <x v="50"/>
    <n v="0"/>
    <x v="0"/>
    <x v="3"/>
  </r>
  <r>
    <x v="28"/>
    <x v="2"/>
    <x v="78"/>
    <n v="50"/>
    <x v="0"/>
    <x v="3"/>
  </r>
  <r>
    <x v="36"/>
    <x v="0"/>
    <x v="29"/>
    <n v="117.85"/>
    <x v="0"/>
    <x v="4"/>
  </r>
  <r>
    <x v="92"/>
    <x v="0"/>
    <x v="40"/>
    <n v="109.04"/>
    <x v="0"/>
    <x v="4"/>
  </r>
  <r>
    <x v="93"/>
    <x v="0"/>
    <x v="40"/>
    <n v="73.02"/>
    <x v="0"/>
    <x v="4"/>
  </r>
  <r>
    <x v="31"/>
    <x v="0"/>
    <x v="33"/>
    <n v="78.2"/>
    <x v="0"/>
    <x v="4"/>
  </r>
  <r>
    <x v="8"/>
    <x v="0"/>
    <x v="35"/>
    <n v="47.4"/>
    <x v="0"/>
    <x v="4"/>
  </r>
  <r>
    <x v="10"/>
    <x v="0"/>
    <x v="3"/>
    <n v="54.02"/>
    <x v="0"/>
    <x v="4"/>
  </r>
  <r>
    <x v="10"/>
    <x v="0"/>
    <x v="83"/>
    <n v="68.489999999999995"/>
    <x v="0"/>
    <x v="4"/>
  </r>
  <r>
    <x v="10"/>
    <x v="0"/>
    <x v="84"/>
    <n v="108.15"/>
    <x v="0"/>
    <x v="4"/>
  </r>
  <r>
    <x v="94"/>
    <x v="0"/>
    <x v="7"/>
    <n v="589.95000000000005"/>
    <x v="0"/>
    <x v="4"/>
  </r>
  <r>
    <x v="3"/>
    <x v="0"/>
    <x v="40"/>
    <n v="48.05"/>
    <x v="0"/>
    <x v="4"/>
  </r>
  <r>
    <x v="11"/>
    <x v="0"/>
    <x v="6"/>
    <n v="72.48"/>
    <x v="0"/>
    <x v="4"/>
  </r>
  <r>
    <x v="8"/>
    <x v="0"/>
    <x v="9"/>
    <n v="57.08"/>
    <x v="0"/>
    <x v="4"/>
  </r>
  <r>
    <x v="10"/>
    <x v="0"/>
    <x v="85"/>
    <n v="85.44"/>
    <x v="0"/>
    <x v="4"/>
  </r>
  <r>
    <x v="15"/>
    <x v="0"/>
    <x v="7"/>
    <n v="215.86"/>
    <x v="0"/>
    <x v="4"/>
  </r>
  <r>
    <x v="95"/>
    <x v="0"/>
    <x v="16"/>
    <n v="89.39"/>
    <x v="0"/>
    <x v="4"/>
  </r>
  <r>
    <x v="6"/>
    <x v="0"/>
    <x v="13"/>
    <n v="45.42"/>
    <x v="0"/>
    <x v="4"/>
  </r>
  <r>
    <x v="93"/>
    <x v="0"/>
    <x v="86"/>
    <n v="65.760000000000005"/>
    <x v="0"/>
    <x v="4"/>
  </r>
  <r>
    <x v="19"/>
    <x v="0"/>
    <x v="13"/>
    <n v="66.7"/>
    <x v="0"/>
    <x v="4"/>
  </r>
  <r>
    <x v="11"/>
    <x v="0"/>
    <x v="87"/>
    <n v="83.35"/>
    <x v="0"/>
    <x v="4"/>
  </r>
  <r>
    <x v="96"/>
    <x v="0"/>
    <x v="88"/>
    <n v="105.05"/>
    <x v="0"/>
    <x v="4"/>
  </r>
  <r>
    <x v="3"/>
    <x v="0"/>
    <x v="6"/>
    <n v="120.91"/>
    <x v="0"/>
    <x v="4"/>
  </r>
  <r>
    <x v="22"/>
    <x v="0"/>
    <x v="13"/>
    <n v="97.64"/>
    <x v="0"/>
    <x v="4"/>
  </r>
  <r>
    <x v="30"/>
    <x v="0"/>
    <x v="89"/>
    <n v="41.38"/>
    <x v="0"/>
    <x v="4"/>
  </r>
  <r>
    <x v="31"/>
    <x v="0"/>
    <x v="90"/>
    <n v="30.65"/>
    <x v="0"/>
    <x v="4"/>
  </r>
  <r>
    <x v="10"/>
    <x v="0"/>
    <x v="90"/>
    <n v="64.95"/>
    <x v="0"/>
    <x v="4"/>
  </r>
  <r>
    <x v="10"/>
    <x v="0"/>
    <x v="38"/>
    <n v="95.78"/>
    <x v="0"/>
    <x v="4"/>
  </r>
  <r>
    <x v="28"/>
    <x v="0"/>
    <x v="91"/>
    <n v="40.42"/>
    <x v="0"/>
    <x v="4"/>
  </r>
  <r>
    <x v="97"/>
    <x v="1"/>
    <x v="88"/>
    <n v="78.58"/>
    <x v="0"/>
    <x v="4"/>
  </r>
  <r>
    <x v="10"/>
    <x v="0"/>
    <x v="38"/>
    <n v="50.18"/>
    <x v="0"/>
    <x v="4"/>
  </r>
  <r>
    <x v="57"/>
    <x v="2"/>
    <x v="92"/>
    <n v="92.25"/>
    <x v="0"/>
    <x v="4"/>
  </r>
  <r>
    <x v="98"/>
    <x v="0"/>
    <x v="42"/>
    <n v="57.54"/>
    <x v="0"/>
    <x v="4"/>
  </r>
  <r>
    <x v="11"/>
    <x v="0"/>
    <x v="2"/>
    <n v="109.42"/>
    <x v="0"/>
    <x v="4"/>
  </r>
  <r>
    <x v="9"/>
    <x v="0"/>
    <x v="93"/>
    <n v="81.89"/>
    <x v="0"/>
    <x v="4"/>
  </r>
  <r>
    <x v="10"/>
    <x v="0"/>
    <x v="29"/>
    <n v="45.67"/>
    <x v="0"/>
    <x v="4"/>
  </r>
  <r>
    <x v="23"/>
    <x v="0"/>
    <x v="94"/>
    <n v="55.22"/>
    <x v="0"/>
    <x v="4"/>
  </r>
  <r>
    <x v="22"/>
    <x v="0"/>
    <x v="29"/>
    <n v="65.3"/>
    <x v="0"/>
    <x v="4"/>
  </r>
  <r>
    <x v="23"/>
    <x v="0"/>
    <x v="34"/>
    <n v="95.23"/>
    <x v="0"/>
    <x v="4"/>
  </r>
  <r>
    <x v="99"/>
    <x v="0"/>
    <x v="5"/>
    <n v="75.44"/>
    <x v="0"/>
    <x v="4"/>
  </r>
  <r>
    <x v="100"/>
    <x v="0"/>
    <x v="95"/>
    <n v="97.82"/>
    <x v="0"/>
    <x v="4"/>
  </r>
  <r>
    <x v="73"/>
    <x v="0"/>
    <x v="96"/>
    <n v="87.69"/>
    <x v="0"/>
    <x v="4"/>
  </r>
  <r>
    <x v="96"/>
    <x v="0"/>
    <x v="94"/>
    <n v="54.75"/>
    <x v="0"/>
    <x v="4"/>
  </r>
  <r>
    <x v="62"/>
    <x v="0"/>
    <x v="10"/>
    <n v="83.95"/>
    <x v="0"/>
    <x v="4"/>
  </r>
  <r>
    <x v="101"/>
    <x v="0"/>
    <x v="7"/>
    <n v="254.39"/>
    <x v="0"/>
    <x v="4"/>
  </r>
  <r>
    <x v="102"/>
    <x v="0"/>
    <x v="35"/>
    <n v="101.83"/>
    <x v="0"/>
    <x v="4"/>
  </r>
  <r>
    <x v="79"/>
    <x v="0"/>
    <x v="2"/>
    <n v="55.07"/>
    <x v="0"/>
    <x v="4"/>
  </r>
  <r>
    <x v="32"/>
    <x v="0"/>
    <x v="97"/>
    <n v="56.9"/>
    <x v="0"/>
    <x v="4"/>
  </r>
  <r>
    <x v="36"/>
    <x v="0"/>
    <x v="15"/>
    <n v="121.28"/>
    <x v="0"/>
    <x v="4"/>
  </r>
  <r>
    <x v="36"/>
    <x v="0"/>
    <x v="98"/>
    <n v="91.19"/>
    <x v="0"/>
    <x v="4"/>
  </r>
  <r>
    <x v="63"/>
    <x v="0"/>
    <x v="33"/>
    <n v="115.45"/>
    <x v="0"/>
    <x v="4"/>
  </r>
  <r>
    <x v="36"/>
    <x v="1"/>
    <x v="2"/>
    <n v="67.77"/>
    <x v="0"/>
    <x v="4"/>
  </r>
  <r>
    <x v="37"/>
    <x v="0"/>
    <x v="13"/>
    <n v="28.58"/>
    <x v="0"/>
    <x v="4"/>
  </r>
  <r>
    <x v="10"/>
    <x v="0"/>
    <x v="28"/>
    <n v="46.88"/>
    <x v="0"/>
    <x v="4"/>
  </r>
  <r>
    <x v="96"/>
    <x v="0"/>
    <x v="21"/>
    <n v="154.41999999999999"/>
    <x v="0"/>
    <x v="4"/>
  </r>
  <r>
    <x v="91"/>
    <x v="0"/>
    <x v="7"/>
    <n v="201.22"/>
    <x v="0"/>
    <x v="4"/>
  </r>
  <r>
    <x v="10"/>
    <x v="0"/>
    <x v="8"/>
    <n v="100"/>
    <x v="0"/>
    <x v="4"/>
  </r>
  <r>
    <x v="63"/>
    <x v="0"/>
    <x v="18"/>
    <n v="100.08"/>
    <x v="0"/>
    <x v="4"/>
  </r>
  <r>
    <x v="31"/>
    <x v="0"/>
    <x v="17"/>
    <n v="230.09"/>
    <x v="0"/>
    <x v="4"/>
  </r>
  <r>
    <x v="22"/>
    <x v="0"/>
    <x v="7"/>
    <n v="141.75"/>
    <x v="0"/>
    <x v="4"/>
  </r>
  <r>
    <x v="103"/>
    <x v="0"/>
    <x v="15"/>
    <n v="56.34"/>
    <x v="0"/>
    <x v="4"/>
  </r>
  <r>
    <x v="3"/>
    <x v="0"/>
    <x v="99"/>
    <n v="73.34"/>
    <x v="0"/>
    <x v="4"/>
  </r>
  <r>
    <x v="31"/>
    <x v="0"/>
    <x v="21"/>
    <n v="85.34"/>
    <x v="0"/>
    <x v="4"/>
  </r>
  <r>
    <x v="93"/>
    <x v="0"/>
    <x v="17"/>
    <n v="61.5"/>
    <x v="0"/>
    <x v="4"/>
  </r>
  <r>
    <x v="3"/>
    <x v="0"/>
    <x v="8"/>
    <n v="93.02"/>
    <x v="0"/>
    <x v="4"/>
  </r>
  <r>
    <x v="9"/>
    <x v="0"/>
    <x v="0"/>
    <n v="50.29"/>
    <x v="0"/>
    <x v="4"/>
  </r>
  <r>
    <x v="104"/>
    <x v="0"/>
    <x v="100"/>
    <n v="106.43"/>
    <x v="0"/>
    <x v="4"/>
  </r>
  <r>
    <x v="51"/>
    <x v="0"/>
    <x v="22"/>
    <n v="51.72"/>
    <x v="0"/>
    <x v="4"/>
  </r>
  <r>
    <x v="28"/>
    <x v="0"/>
    <x v="101"/>
    <n v="36.61"/>
    <x v="0"/>
    <x v="4"/>
  </r>
  <r>
    <x v="29"/>
    <x v="0"/>
    <x v="38"/>
    <n v="42.52"/>
    <x v="0"/>
    <x v="4"/>
  </r>
  <r>
    <x v="14"/>
    <x v="0"/>
    <x v="6"/>
    <n v="62.71"/>
    <x v="0"/>
    <x v="4"/>
  </r>
  <r>
    <x v="102"/>
    <x v="0"/>
    <x v="17"/>
    <n v="89.96"/>
    <x v="0"/>
    <x v="4"/>
  </r>
  <r>
    <x v="28"/>
    <x v="0"/>
    <x v="3"/>
    <n v="28.92"/>
    <x v="0"/>
    <x v="4"/>
  </r>
  <r>
    <x v="22"/>
    <x v="0"/>
    <x v="3"/>
    <n v="138.80000000000001"/>
    <x v="0"/>
    <x v="4"/>
  </r>
  <r>
    <x v="6"/>
    <x v="0"/>
    <x v="20"/>
    <n v="61.3"/>
    <x v="0"/>
    <x v="4"/>
  </r>
  <r>
    <x v="73"/>
    <x v="0"/>
    <x v="2"/>
    <n v="80.2"/>
    <x v="0"/>
    <x v="4"/>
  </r>
  <r>
    <x v="28"/>
    <x v="0"/>
    <x v="102"/>
    <n v="32.1"/>
    <x v="0"/>
    <x v="4"/>
  </r>
  <r>
    <x v="31"/>
    <x v="0"/>
    <x v="7"/>
    <n v="200.89"/>
    <x v="0"/>
    <x v="4"/>
  </r>
  <r>
    <x v="36"/>
    <x v="5"/>
    <x v="35"/>
    <n v="108.01"/>
    <x v="0"/>
    <x v="4"/>
  </r>
  <r>
    <x v="11"/>
    <x v="0"/>
    <x v="7"/>
    <n v="95.7"/>
    <x v="0"/>
    <x v="4"/>
  </r>
  <r>
    <x v="10"/>
    <x v="0"/>
    <x v="103"/>
    <n v="49.88"/>
    <x v="0"/>
    <x v="4"/>
  </r>
  <r>
    <x v="10"/>
    <x v="0"/>
    <x v="40"/>
    <n v="110.47"/>
    <x v="0"/>
    <x v="4"/>
  </r>
  <r>
    <x v="22"/>
    <x v="1"/>
    <x v="13"/>
    <n v="134.91"/>
    <x v="0"/>
    <x v="4"/>
  </r>
  <r>
    <x v="19"/>
    <x v="12"/>
    <x v="33"/>
    <n v="106.62"/>
    <x v="0"/>
    <x v="4"/>
  </r>
  <r>
    <x v="31"/>
    <x v="0"/>
    <x v="29"/>
    <n v="145.04"/>
    <x v="0"/>
    <x v="4"/>
  </r>
  <r>
    <x v="105"/>
    <x v="0"/>
    <x v="4"/>
    <n v="114.59"/>
    <x v="0"/>
    <x v="4"/>
  </r>
  <r>
    <x v="0"/>
    <x v="0"/>
    <x v="21"/>
    <n v="105.32"/>
    <x v="0"/>
    <x v="4"/>
  </r>
  <r>
    <x v="63"/>
    <x v="0"/>
    <x v="3"/>
    <n v="70.92"/>
    <x v="0"/>
    <x v="4"/>
  </r>
  <r>
    <x v="60"/>
    <x v="0"/>
    <x v="40"/>
    <n v="147.16999999999999"/>
    <x v="0"/>
    <x v="4"/>
  </r>
  <r>
    <x v="23"/>
    <x v="0"/>
    <x v="104"/>
    <n v="160.47"/>
    <x v="0"/>
    <x v="4"/>
  </r>
  <r>
    <x v="96"/>
    <x v="0"/>
    <x v="3"/>
    <n v="156.05000000000001"/>
    <x v="0"/>
    <x v="4"/>
  </r>
  <r>
    <x v="3"/>
    <x v="0"/>
    <x v="6"/>
    <n v="63.17"/>
    <x v="0"/>
    <x v="4"/>
  </r>
  <r>
    <x v="19"/>
    <x v="0"/>
    <x v="21"/>
    <n v="104.82"/>
    <x v="0"/>
    <x v="4"/>
  </r>
  <r>
    <x v="79"/>
    <x v="0"/>
    <x v="13"/>
    <n v="97.36"/>
    <x v="0"/>
    <x v="4"/>
  </r>
  <r>
    <x v="57"/>
    <x v="0"/>
    <x v="40"/>
    <n v="203.63"/>
    <x v="0"/>
    <x v="4"/>
  </r>
  <r>
    <x v="79"/>
    <x v="0"/>
    <x v="105"/>
    <n v="188.31"/>
    <x v="0"/>
    <x v="4"/>
  </r>
  <r>
    <x v="3"/>
    <x v="0"/>
    <x v="7"/>
    <n v="146.65"/>
    <x v="0"/>
    <x v="4"/>
  </r>
  <r>
    <x v="0"/>
    <x v="0"/>
    <x v="33"/>
    <n v="109.19"/>
    <x v="0"/>
    <x v="4"/>
  </r>
  <r>
    <x v="31"/>
    <x v="0"/>
    <x v="16"/>
    <n v="59.25"/>
    <x v="0"/>
    <x v="4"/>
  </r>
  <r>
    <x v="9"/>
    <x v="0"/>
    <x v="7"/>
    <n v="97.9"/>
    <x v="0"/>
    <x v="4"/>
  </r>
  <r>
    <x v="36"/>
    <x v="0"/>
    <x v="5"/>
    <n v="70"/>
    <x v="0"/>
    <x v="4"/>
  </r>
  <r>
    <x v="12"/>
    <x v="0"/>
    <x v="29"/>
    <n v="72.87"/>
    <x v="0"/>
    <x v="4"/>
  </r>
  <r>
    <x v="19"/>
    <x v="0"/>
    <x v="105"/>
    <n v="146.35"/>
    <x v="0"/>
    <x v="4"/>
  </r>
  <r>
    <x v="8"/>
    <x v="0"/>
    <x v="13"/>
    <n v="67.91"/>
    <x v="0"/>
    <x v="4"/>
  </r>
  <r>
    <x v="56"/>
    <x v="0"/>
    <x v="8"/>
    <n v="169.85"/>
    <x v="0"/>
    <x v="4"/>
  </r>
  <r>
    <x v="11"/>
    <x v="0"/>
    <x v="21"/>
    <n v="58.41"/>
    <x v="0"/>
    <x v="4"/>
  </r>
  <r>
    <x v="106"/>
    <x v="0"/>
    <x v="21"/>
    <n v="119.99"/>
    <x v="0"/>
    <x v="4"/>
  </r>
  <r>
    <x v="107"/>
    <x v="0"/>
    <x v="4"/>
    <n v="99.86"/>
    <x v="0"/>
    <x v="4"/>
  </r>
  <r>
    <x v="3"/>
    <x v="0"/>
    <x v="106"/>
    <n v="90.58"/>
    <x v="0"/>
    <x v="4"/>
  </r>
  <r>
    <x v="79"/>
    <x v="0"/>
    <x v="20"/>
    <n v="117.77"/>
    <x v="0"/>
    <x v="4"/>
  </r>
  <r>
    <x v="3"/>
    <x v="0"/>
    <x v="33"/>
    <n v="86.55"/>
    <x v="0"/>
    <x v="4"/>
  </r>
  <r>
    <x v="108"/>
    <x v="0"/>
    <x v="13"/>
    <n v="71.900000000000006"/>
    <x v="0"/>
    <x v="4"/>
  </r>
  <r>
    <x v="31"/>
    <x v="0"/>
    <x v="41"/>
    <n v="129.82"/>
    <x v="0"/>
    <x v="4"/>
  </r>
  <r>
    <x v="109"/>
    <x v="3"/>
    <x v="37"/>
    <n v="44.91"/>
    <x v="0"/>
    <x v="4"/>
  </r>
  <r>
    <x v="3"/>
    <x v="0"/>
    <x v="16"/>
    <n v="40.76"/>
    <x v="0"/>
    <x v="4"/>
  </r>
  <r>
    <x v="110"/>
    <x v="0"/>
    <x v="15"/>
    <n v="103.52"/>
    <x v="0"/>
    <x v="4"/>
  </r>
  <r>
    <x v="8"/>
    <x v="0"/>
    <x v="3"/>
    <n v="125.45"/>
    <x v="0"/>
    <x v="4"/>
  </r>
  <r>
    <x v="19"/>
    <x v="0"/>
    <x v="31"/>
    <n v="246.61"/>
    <x v="0"/>
    <x v="4"/>
  </r>
  <r>
    <x v="51"/>
    <x v="0"/>
    <x v="33"/>
    <n v="79.400000000000006"/>
    <x v="0"/>
    <x v="4"/>
  </r>
  <r>
    <x v="36"/>
    <x v="0"/>
    <x v="107"/>
    <n v="86.14"/>
    <x v="0"/>
    <x v="4"/>
  </r>
  <r>
    <x v="63"/>
    <x v="0"/>
    <x v="33"/>
    <n v="193.05"/>
    <x v="0"/>
    <x v="4"/>
  </r>
  <r>
    <x v="111"/>
    <x v="0"/>
    <x v="2"/>
    <n v="84.02"/>
    <x v="0"/>
    <x v="4"/>
  </r>
  <r>
    <x v="14"/>
    <x v="0"/>
    <x v="7"/>
    <n v="139.83000000000001"/>
    <x v="0"/>
    <x v="4"/>
  </r>
  <r>
    <x v="19"/>
    <x v="0"/>
    <x v="38"/>
    <n v="109.82"/>
    <x v="0"/>
    <x v="4"/>
  </r>
  <r>
    <x v="112"/>
    <x v="0"/>
    <x v="39"/>
    <n v="139.53"/>
    <x v="0"/>
    <x v="4"/>
  </r>
  <r>
    <x v="113"/>
    <x v="0"/>
    <x v="7"/>
    <n v="347.85"/>
    <x v="0"/>
    <x v="4"/>
  </r>
  <r>
    <x v="39"/>
    <x v="0"/>
    <x v="5"/>
    <n v="68.239999999999995"/>
    <x v="0"/>
    <x v="4"/>
  </r>
  <r>
    <x v="36"/>
    <x v="1"/>
    <x v="3"/>
    <n v="239.94"/>
    <x v="0"/>
    <x v="4"/>
  </r>
  <r>
    <x v="114"/>
    <x v="0"/>
    <x v="7"/>
    <n v="287.31"/>
    <x v="0"/>
    <x v="4"/>
  </r>
  <r>
    <x v="3"/>
    <x v="0"/>
    <x v="33"/>
    <n v="86.85"/>
    <x v="0"/>
    <x v="4"/>
  </r>
  <r>
    <x v="78"/>
    <x v="0"/>
    <x v="3"/>
    <n v="81.849999999999994"/>
    <x v="0"/>
    <x v="4"/>
  </r>
  <r>
    <x v="115"/>
    <x v="0"/>
    <x v="5"/>
    <n v="42.87"/>
    <x v="0"/>
    <x v="4"/>
  </r>
  <r>
    <x v="31"/>
    <x v="0"/>
    <x v="108"/>
    <n v="709.42"/>
    <x v="0"/>
    <x v="4"/>
  </r>
  <r>
    <x v="60"/>
    <x v="0"/>
    <x v="35"/>
    <n v="161.26"/>
    <x v="0"/>
    <x v="4"/>
  </r>
  <r>
    <x v="43"/>
    <x v="1"/>
    <x v="105"/>
    <n v="41.78"/>
    <x v="0"/>
    <x v="4"/>
  </r>
  <r>
    <x v="51"/>
    <x v="0"/>
    <x v="13"/>
    <n v="89.89"/>
    <x v="0"/>
    <x v="4"/>
  </r>
  <r>
    <x v="12"/>
    <x v="0"/>
    <x v="26"/>
    <n v="45.05"/>
    <x v="0"/>
    <x v="4"/>
  </r>
  <r>
    <x v="2"/>
    <x v="0"/>
    <x v="28"/>
    <n v="42.86"/>
    <x v="0"/>
    <x v="4"/>
  </r>
  <r>
    <x v="116"/>
    <x v="1"/>
    <x v="6"/>
    <n v="54.08"/>
    <x v="0"/>
    <x v="4"/>
  </r>
  <r>
    <x v="14"/>
    <x v="0"/>
    <x v="35"/>
    <n v="103.22"/>
    <x v="0"/>
    <x v="4"/>
  </r>
  <r>
    <x v="9"/>
    <x v="5"/>
    <x v="20"/>
    <n v="40.4"/>
    <x v="0"/>
    <x v="4"/>
  </r>
  <r>
    <x v="36"/>
    <x v="0"/>
    <x v="31"/>
    <n v="116.86"/>
    <x v="0"/>
    <x v="4"/>
  </r>
  <r>
    <x v="23"/>
    <x v="0"/>
    <x v="24"/>
    <n v="115.51"/>
    <x v="0"/>
    <x v="4"/>
  </r>
  <r>
    <x v="31"/>
    <x v="0"/>
    <x v="2"/>
    <n v="104.31"/>
    <x v="0"/>
    <x v="4"/>
  </r>
  <r>
    <x v="20"/>
    <x v="0"/>
    <x v="109"/>
    <n v="69.77"/>
    <x v="0"/>
    <x v="4"/>
  </r>
  <r>
    <x v="117"/>
    <x v="0"/>
    <x v="110"/>
    <n v="43.02"/>
    <x v="0"/>
    <x v="4"/>
  </r>
  <r>
    <x v="22"/>
    <x v="0"/>
    <x v="20"/>
    <n v="58.54"/>
    <x v="0"/>
    <x v="4"/>
  </r>
  <r>
    <x v="31"/>
    <x v="0"/>
    <x v="6"/>
    <n v="111.8"/>
    <x v="0"/>
    <x v="4"/>
  </r>
  <r>
    <x v="20"/>
    <x v="0"/>
    <x v="8"/>
    <n v="46.23"/>
    <x v="0"/>
    <x v="4"/>
  </r>
  <r>
    <x v="114"/>
    <x v="0"/>
    <x v="111"/>
    <n v="144.69"/>
    <x v="0"/>
    <x v="4"/>
  </r>
  <r>
    <x v="10"/>
    <x v="0"/>
    <x v="9"/>
    <n v="88.85"/>
    <x v="0"/>
    <x v="4"/>
  </r>
  <r>
    <x v="118"/>
    <x v="0"/>
    <x v="112"/>
    <n v="81.75"/>
    <x v="0"/>
    <x v="4"/>
  </r>
  <r>
    <x v="28"/>
    <x v="0"/>
    <x v="8"/>
    <n v="71.430000000000007"/>
    <x v="0"/>
    <x v="4"/>
  </r>
  <r>
    <x v="22"/>
    <x v="0"/>
    <x v="7"/>
    <n v="104.26"/>
    <x v="0"/>
    <x v="4"/>
  </r>
  <r>
    <x v="17"/>
    <x v="0"/>
    <x v="7"/>
    <n v="90.62"/>
    <x v="0"/>
    <x v="4"/>
  </r>
  <r>
    <x v="63"/>
    <x v="0"/>
    <x v="5"/>
    <n v="157.33000000000001"/>
    <x v="0"/>
    <x v="4"/>
  </r>
  <r>
    <x v="119"/>
    <x v="3"/>
    <x v="20"/>
    <n v="105.18"/>
    <x v="0"/>
    <x v="4"/>
  </r>
  <r>
    <x v="3"/>
    <x v="0"/>
    <x v="29"/>
    <n v="58.72"/>
    <x v="0"/>
    <x v="4"/>
  </r>
  <r>
    <x v="36"/>
    <x v="0"/>
    <x v="13"/>
    <n v="81.63"/>
    <x v="0"/>
    <x v="4"/>
  </r>
  <r>
    <x v="120"/>
    <x v="0"/>
    <x v="3"/>
    <n v="56.46"/>
    <x v="0"/>
    <x v="4"/>
  </r>
  <r>
    <x v="51"/>
    <x v="0"/>
    <x v="105"/>
    <n v="140.1"/>
    <x v="0"/>
    <x v="4"/>
  </r>
  <r>
    <x v="22"/>
    <x v="1"/>
    <x v="13"/>
    <n v="224.85"/>
    <x v="0"/>
    <x v="4"/>
  </r>
  <r>
    <x v="3"/>
    <x v="0"/>
    <x v="20"/>
    <n v="181.13"/>
    <x v="0"/>
    <x v="4"/>
  </r>
  <r>
    <x v="63"/>
    <x v="0"/>
    <x v="3"/>
    <n v="711.04"/>
    <x v="0"/>
    <x v="4"/>
  </r>
  <r>
    <x v="13"/>
    <x v="0"/>
    <x v="24"/>
    <n v="65.88"/>
    <x v="0"/>
    <x v="4"/>
  </r>
  <r>
    <x v="10"/>
    <x v="0"/>
    <x v="2"/>
    <n v="75.19"/>
    <x v="0"/>
    <x v="4"/>
  </r>
  <r>
    <x v="19"/>
    <x v="0"/>
    <x v="33"/>
    <n v="133.13999999999999"/>
    <x v="0"/>
    <x v="4"/>
  </r>
  <r>
    <x v="121"/>
    <x v="0"/>
    <x v="29"/>
    <n v="55.2"/>
    <x v="0"/>
    <x v="4"/>
  </r>
  <r>
    <x v="70"/>
    <x v="0"/>
    <x v="29"/>
    <n v="86.16"/>
    <x v="0"/>
    <x v="4"/>
  </r>
  <r>
    <x v="13"/>
    <x v="0"/>
    <x v="21"/>
    <n v="92.32"/>
    <x v="0"/>
    <x v="4"/>
  </r>
  <r>
    <x v="12"/>
    <x v="0"/>
    <x v="7"/>
    <n v="160.16"/>
    <x v="0"/>
    <x v="4"/>
  </r>
  <r>
    <x v="2"/>
    <x v="1"/>
    <x v="0"/>
    <n v="45.6"/>
    <x v="0"/>
    <x v="4"/>
  </r>
  <r>
    <x v="28"/>
    <x v="5"/>
    <x v="30"/>
    <n v="183.29"/>
    <x v="0"/>
    <x v="4"/>
  </r>
  <r>
    <x v="11"/>
    <x v="0"/>
    <x v="7"/>
    <n v="125.79"/>
    <x v="0"/>
    <x v="4"/>
  </r>
  <r>
    <x v="30"/>
    <x v="0"/>
    <x v="37"/>
    <n v="57.65"/>
    <x v="0"/>
    <x v="4"/>
  </r>
  <r>
    <x v="122"/>
    <x v="0"/>
    <x v="2"/>
    <n v="78.66"/>
    <x v="0"/>
    <x v="4"/>
  </r>
  <r>
    <x v="17"/>
    <x v="0"/>
    <x v="33"/>
    <n v="91.48"/>
    <x v="0"/>
    <x v="4"/>
  </r>
  <r>
    <x v="123"/>
    <x v="5"/>
    <x v="21"/>
    <n v="68.099999999999994"/>
    <x v="0"/>
    <x v="4"/>
  </r>
  <r>
    <x v="28"/>
    <x v="0"/>
    <x v="28"/>
    <n v="48.09"/>
    <x v="0"/>
    <x v="4"/>
  </r>
  <r>
    <x v="124"/>
    <x v="0"/>
    <x v="8"/>
    <n v="202.42"/>
    <x v="0"/>
    <x v="4"/>
  </r>
  <r>
    <x v="125"/>
    <x v="0"/>
    <x v="7"/>
    <n v="216.75"/>
    <x v="0"/>
    <x v="4"/>
  </r>
  <r>
    <x v="6"/>
    <x v="0"/>
    <x v="8"/>
    <n v="110.07"/>
    <x v="0"/>
    <x v="4"/>
  </r>
  <r>
    <x v="126"/>
    <x v="0"/>
    <x v="50"/>
    <n v="4.83"/>
    <x v="0"/>
    <x v="5"/>
  </r>
  <r>
    <x v="36"/>
    <x v="0"/>
    <x v="53"/>
    <n v="50.17"/>
    <x v="0"/>
    <x v="5"/>
  </r>
  <r>
    <x v="79"/>
    <x v="0"/>
    <x v="60"/>
    <n v="35.83"/>
    <x v="0"/>
    <x v="5"/>
  </r>
  <r>
    <x v="22"/>
    <x v="0"/>
    <x v="60"/>
    <n v="11.77"/>
    <x v="0"/>
    <x v="5"/>
  </r>
  <r>
    <x v="9"/>
    <x v="0"/>
    <x v="113"/>
    <n v="40.78"/>
    <x v="0"/>
    <x v="5"/>
  </r>
  <r>
    <x v="63"/>
    <x v="0"/>
    <x v="50"/>
    <n v="3"/>
    <x v="0"/>
    <x v="5"/>
  </r>
  <r>
    <x v="3"/>
    <x v="0"/>
    <x v="60"/>
    <n v="16.63"/>
    <x v="0"/>
    <x v="5"/>
  </r>
  <r>
    <x v="115"/>
    <x v="0"/>
    <x v="50"/>
    <n v="0"/>
    <x v="0"/>
    <x v="5"/>
  </r>
  <r>
    <x v="14"/>
    <x v="0"/>
    <x v="52"/>
    <n v="52"/>
    <x v="0"/>
    <x v="5"/>
  </r>
  <r>
    <x v="10"/>
    <x v="0"/>
    <x v="50"/>
    <n v="0"/>
    <x v="0"/>
    <x v="5"/>
  </r>
  <r>
    <x v="28"/>
    <x v="0"/>
    <x v="53"/>
    <n v="4.8"/>
    <x v="0"/>
    <x v="5"/>
  </r>
  <r>
    <x v="9"/>
    <x v="1"/>
    <x v="51"/>
    <n v="51.88"/>
    <x v="0"/>
    <x v="5"/>
  </r>
  <r>
    <x v="12"/>
    <x v="0"/>
    <x v="54"/>
    <n v="71.25"/>
    <x v="0"/>
    <x v="5"/>
  </r>
  <r>
    <x v="9"/>
    <x v="0"/>
    <x v="50"/>
    <n v="0"/>
    <x v="0"/>
    <x v="5"/>
  </r>
  <r>
    <x v="30"/>
    <x v="0"/>
    <x v="62"/>
    <n v="62.5"/>
    <x v="0"/>
    <x v="5"/>
  </r>
  <r>
    <x v="74"/>
    <x v="0"/>
    <x v="50"/>
    <n v="1"/>
    <x v="0"/>
    <x v="5"/>
  </r>
  <r>
    <x v="28"/>
    <x v="0"/>
    <x v="50"/>
    <n v="0"/>
    <x v="0"/>
    <x v="5"/>
  </r>
  <r>
    <x v="39"/>
    <x v="5"/>
    <x v="50"/>
    <n v="0"/>
    <x v="0"/>
    <x v="5"/>
  </r>
  <r>
    <x v="22"/>
    <x v="0"/>
    <x v="114"/>
    <n v="170.55"/>
    <x v="0"/>
    <x v="5"/>
  </r>
  <r>
    <x v="52"/>
    <x v="0"/>
    <x v="50"/>
    <n v="0"/>
    <x v="0"/>
    <x v="5"/>
  </r>
  <r>
    <x v="10"/>
    <x v="0"/>
    <x v="50"/>
    <n v="5"/>
    <x v="0"/>
    <x v="5"/>
  </r>
  <r>
    <x v="44"/>
    <x v="1"/>
    <x v="50"/>
    <n v="0"/>
    <x v="0"/>
    <x v="5"/>
  </r>
  <r>
    <x v="73"/>
    <x v="0"/>
    <x v="115"/>
    <n v="393.59"/>
    <x v="0"/>
    <x v="5"/>
  </r>
  <r>
    <x v="3"/>
    <x v="5"/>
    <x v="50"/>
    <n v="5"/>
    <x v="0"/>
    <x v="5"/>
  </r>
  <r>
    <x v="28"/>
    <x v="0"/>
    <x v="62"/>
    <n v="50"/>
    <x v="0"/>
    <x v="5"/>
  </r>
  <r>
    <x v="127"/>
    <x v="0"/>
    <x v="50"/>
    <n v="1"/>
    <x v="0"/>
    <x v="5"/>
  </r>
  <r>
    <x v="124"/>
    <x v="0"/>
    <x v="113"/>
    <n v="47.88"/>
    <x v="0"/>
    <x v="5"/>
  </r>
  <r>
    <x v="11"/>
    <x v="1"/>
    <x v="50"/>
    <n v="5"/>
    <x v="0"/>
    <x v="5"/>
  </r>
  <r>
    <x v="30"/>
    <x v="0"/>
    <x v="56"/>
    <n v="20.5"/>
    <x v="0"/>
    <x v="5"/>
  </r>
  <r>
    <x v="13"/>
    <x v="1"/>
    <x v="53"/>
    <n v="9"/>
    <x v="0"/>
    <x v="5"/>
  </r>
  <r>
    <x v="63"/>
    <x v="0"/>
    <x v="60"/>
    <n v="56.57"/>
    <x v="0"/>
    <x v="5"/>
  </r>
  <r>
    <x v="22"/>
    <x v="0"/>
    <x v="50"/>
    <n v="0"/>
    <x v="0"/>
    <x v="5"/>
  </r>
  <r>
    <x v="47"/>
    <x v="0"/>
    <x v="116"/>
    <n v="40"/>
    <x v="0"/>
    <x v="5"/>
  </r>
  <r>
    <x v="128"/>
    <x v="0"/>
    <x v="50"/>
    <n v="13"/>
    <x v="0"/>
    <x v="5"/>
  </r>
  <r>
    <x v="3"/>
    <x v="0"/>
    <x v="60"/>
    <n v="16.399999999999999"/>
    <x v="0"/>
    <x v="5"/>
  </r>
  <r>
    <x v="99"/>
    <x v="0"/>
    <x v="50"/>
    <n v="22.5"/>
    <x v="0"/>
    <x v="5"/>
  </r>
  <r>
    <x v="129"/>
    <x v="0"/>
    <x v="60"/>
    <n v="20.329999999999998"/>
    <x v="0"/>
    <x v="5"/>
  </r>
  <r>
    <x v="22"/>
    <x v="5"/>
    <x v="50"/>
    <n v="0"/>
    <x v="0"/>
    <x v="5"/>
  </r>
  <r>
    <x v="3"/>
    <x v="1"/>
    <x v="59"/>
    <n v="16.760000000000002"/>
    <x v="0"/>
    <x v="5"/>
  </r>
  <r>
    <x v="130"/>
    <x v="0"/>
    <x v="50"/>
    <n v="25"/>
    <x v="0"/>
    <x v="5"/>
  </r>
  <r>
    <x v="0"/>
    <x v="0"/>
    <x v="50"/>
    <n v="12.5"/>
    <x v="0"/>
    <x v="5"/>
  </r>
  <r>
    <x v="131"/>
    <x v="1"/>
    <x v="50"/>
    <n v="0"/>
    <x v="0"/>
    <x v="5"/>
  </r>
  <r>
    <x v="57"/>
    <x v="0"/>
    <x v="50"/>
    <n v="0"/>
    <x v="0"/>
    <x v="5"/>
  </r>
  <r>
    <x v="56"/>
    <x v="0"/>
    <x v="53"/>
    <n v="113.64"/>
    <x v="0"/>
    <x v="5"/>
  </r>
  <r>
    <x v="132"/>
    <x v="12"/>
    <x v="50"/>
    <n v="1"/>
    <x v="0"/>
    <x v="5"/>
  </r>
  <r>
    <x v="133"/>
    <x v="0"/>
    <x v="117"/>
    <n v="17.25"/>
    <x v="0"/>
    <x v="5"/>
  </r>
  <r>
    <x v="3"/>
    <x v="0"/>
    <x v="60"/>
    <n v="15.2"/>
    <x v="0"/>
    <x v="5"/>
  </r>
  <r>
    <x v="22"/>
    <x v="0"/>
    <x v="66"/>
    <n v="110.64"/>
    <x v="0"/>
    <x v="5"/>
  </r>
  <r>
    <x v="51"/>
    <x v="0"/>
    <x v="50"/>
    <n v="0"/>
    <x v="0"/>
    <x v="5"/>
  </r>
  <r>
    <x v="12"/>
    <x v="1"/>
    <x v="50"/>
    <n v="0"/>
    <x v="0"/>
    <x v="5"/>
  </r>
  <r>
    <x v="10"/>
    <x v="0"/>
    <x v="60"/>
    <n v="25.5"/>
    <x v="0"/>
    <x v="5"/>
  </r>
  <r>
    <x v="56"/>
    <x v="0"/>
    <x v="81"/>
    <n v="38.479999999999997"/>
    <x v="0"/>
    <x v="5"/>
  </r>
  <r>
    <x v="134"/>
    <x v="0"/>
    <x v="82"/>
    <n v="28.2"/>
    <x v="0"/>
    <x v="5"/>
  </r>
  <r>
    <x v="11"/>
    <x v="0"/>
    <x v="56"/>
    <n v="61.5"/>
    <x v="0"/>
    <x v="5"/>
  </r>
  <r>
    <x v="126"/>
    <x v="0"/>
    <x v="50"/>
    <n v="1"/>
    <x v="0"/>
    <x v="5"/>
  </r>
  <r>
    <x v="13"/>
    <x v="0"/>
    <x v="50"/>
    <n v="0"/>
    <x v="0"/>
    <x v="5"/>
  </r>
  <r>
    <x v="135"/>
    <x v="0"/>
    <x v="53"/>
    <n v="39.57"/>
    <x v="0"/>
    <x v="5"/>
  </r>
  <r>
    <x v="15"/>
    <x v="0"/>
    <x v="50"/>
    <n v="0"/>
    <x v="0"/>
    <x v="5"/>
  </r>
  <r>
    <x v="3"/>
    <x v="0"/>
    <x v="50"/>
    <n v="0"/>
    <x v="0"/>
    <x v="5"/>
  </r>
  <r>
    <x v="36"/>
    <x v="0"/>
    <x v="69"/>
    <n v="88.8"/>
    <x v="0"/>
    <x v="5"/>
  </r>
  <r>
    <x v="79"/>
    <x v="0"/>
    <x v="118"/>
    <n v="55.46"/>
    <x v="0"/>
    <x v="5"/>
  </r>
  <r>
    <x v="11"/>
    <x v="0"/>
    <x v="52"/>
    <n v="87.14"/>
    <x v="0"/>
    <x v="5"/>
  </r>
  <r>
    <x v="3"/>
    <x v="0"/>
    <x v="50"/>
    <n v="10"/>
    <x v="0"/>
    <x v="5"/>
  </r>
  <r>
    <x v="36"/>
    <x v="1"/>
    <x v="119"/>
    <n v="51.22"/>
    <x v="0"/>
    <x v="5"/>
  </r>
  <r>
    <x v="58"/>
    <x v="1"/>
    <x v="50"/>
    <n v="13.55"/>
    <x v="0"/>
    <x v="5"/>
  </r>
  <r>
    <x v="136"/>
    <x v="1"/>
    <x v="66"/>
    <n v="66.52"/>
    <x v="0"/>
    <x v="5"/>
  </r>
  <r>
    <x v="137"/>
    <x v="2"/>
    <x v="50"/>
    <n v="50"/>
    <x v="0"/>
    <x v="5"/>
  </r>
  <r>
    <x v="63"/>
    <x v="5"/>
    <x v="50"/>
    <n v="0"/>
    <x v="0"/>
    <x v="5"/>
  </r>
  <r>
    <x v="14"/>
    <x v="0"/>
    <x v="50"/>
    <n v="0"/>
    <x v="0"/>
    <x v="5"/>
  </r>
  <r>
    <x v="138"/>
    <x v="0"/>
    <x v="50"/>
    <n v="71.67"/>
    <x v="0"/>
    <x v="5"/>
  </r>
  <r>
    <x v="28"/>
    <x v="0"/>
    <x v="50"/>
    <n v="0"/>
    <x v="0"/>
    <x v="5"/>
  </r>
  <r>
    <x v="3"/>
    <x v="0"/>
    <x v="50"/>
    <n v="0"/>
    <x v="0"/>
    <x v="5"/>
  </r>
  <r>
    <x v="139"/>
    <x v="11"/>
    <x v="50"/>
    <n v="0"/>
    <x v="0"/>
    <x v="5"/>
  </r>
  <r>
    <x v="11"/>
    <x v="1"/>
    <x v="50"/>
    <n v="0"/>
    <x v="0"/>
    <x v="5"/>
  </r>
  <r>
    <x v="22"/>
    <x v="0"/>
    <x v="50"/>
    <n v="10.33"/>
    <x v="0"/>
    <x v="5"/>
  </r>
  <r>
    <x v="39"/>
    <x v="0"/>
    <x v="50"/>
    <n v="0"/>
    <x v="0"/>
    <x v="5"/>
  </r>
  <r>
    <x v="127"/>
    <x v="0"/>
    <x v="50"/>
    <n v="1"/>
    <x v="0"/>
    <x v="5"/>
  </r>
  <r>
    <x v="140"/>
    <x v="0"/>
    <x v="60"/>
    <n v="10"/>
    <x v="0"/>
    <x v="5"/>
  </r>
  <r>
    <x v="141"/>
    <x v="0"/>
    <x v="62"/>
    <n v="136.09"/>
    <x v="0"/>
    <x v="5"/>
  </r>
  <r>
    <x v="22"/>
    <x v="0"/>
    <x v="54"/>
    <n v="73.459999999999994"/>
    <x v="0"/>
    <x v="5"/>
  </r>
  <r>
    <x v="115"/>
    <x v="0"/>
    <x v="56"/>
    <n v="53.75"/>
    <x v="0"/>
    <x v="5"/>
  </r>
  <r>
    <x v="3"/>
    <x v="0"/>
    <x v="50"/>
    <n v="0"/>
    <x v="0"/>
    <x v="5"/>
  </r>
  <r>
    <x v="22"/>
    <x v="0"/>
    <x v="60"/>
    <n v="57.5"/>
    <x v="0"/>
    <x v="5"/>
  </r>
  <r>
    <x v="115"/>
    <x v="1"/>
    <x v="53"/>
    <n v="12.67"/>
    <x v="0"/>
    <x v="5"/>
  </r>
  <r>
    <x v="142"/>
    <x v="0"/>
    <x v="60"/>
    <n v="67"/>
    <x v="0"/>
    <x v="5"/>
  </r>
  <r>
    <x v="14"/>
    <x v="0"/>
    <x v="50"/>
    <n v="3.71"/>
    <x v="0"/>
    <x v="5"/>
  </r>
  <r>
    <x v="61"/>
    <x v="0"/>
    <x v="50"/>
    <n v="250"/>
    <x v="0"/>
    <x v="5"/>
  </r>
  <r>
    <x v="22"/>
    <x v="0"/>
    <x v="56"/>
    <n v="64"/>
    <x v="0"/>
    <x v="5"/>
  </r>
  <r>
    <x v="63"/>
    <x v="0"/>
    <x v="60"/>
    <n v="133.33000000000001"/>
    <x v="0"/>
    <x v="5"/>
  </r>
  <r>
    <x v="10"/>
    <x v="1"/>
    <x v="50"/>
    <n v="10"/>
    <x v="0"/>
    <x v="5"/>
  </r>
  <r>
    <x v="32"/>
    <x v="0"/>
    <x v="50"/>
    <n v="0"/>
    <x v="0"/>
    <x v="5"/>
  </r>
  <r>
    <x v="10"/>
    <x v="0"/>
    <x v="56"/>
    <n v="30"/>
    <x v="0"/>
    <x v="5"/>
  </r>
  <r>
    <x v="6"/>
    <x v="0"/>
    <x v="50"/>
    <n v="5.5"/>
    <x v="0"/>
    <x v="5"/>
  </r>
  <r>
    <x v="63"/>
    <x v="0"/>
    <x v="51"/>
    <n v="102.38"/>
    <x v="0"/>
    <x v="5"/>
  </r>
  <r>
    <x v="15"/>
    <x v="5"/>
    <x v="56"/>
    <n v="16.670000000000002"/>
    <x v="0"/>
    <x v="5"/>
  </r>
  <r>
    <x v="143"/>
    <x v="0"/>
    <x v="78"/>
    <n v="725.03"/>
    <x v="0"/>
    <x v="5"/>
  </r>
  <r>
    <x v="10"/>
    <x v="1"/>
    <x v="50"/>
    <n v="0"/>
    <x v="0"/>
    <x v="5"/>
  </r>
  <r>
    <x v="36"/>
    <x v="0"/>
    <x v="60"/>
    <n v="68.33"/>
    <x v="0"/>
    <x v="5"/>
  </r>
  <r>
    <x v="144"/>
    <x v="0"/>
    <x v="50"/>
    <n v="0"/>
    <x v="0"/>
    <x v="5"/>
  </r>
  <r>
    <x v="145"/>
    <x v="0"/>
    <x v="61"/>
    <n v="39.229999999999997"/>
    <x v="0"/>
    <x v="5"/>
  </r>
  <r>
    <x v="10"/>
    <x v="1"/>
    <x v="21"/>
    <n v="150.15"/>
    <x v="1"/>
    <x v="6"/>
  </r>
  <r>
    <x v="10"/>
    <x v="0"/>
    <x v="2"/>
    <n v="93.43"/>
    <x v="1"/>
    <x v="6"/>
  </r>
  <r>
    <x v="9"/>
    <x v="0"/>
    <x v="41"/>
    <n v="110.97"/>
    <x v="1"/>
    <x v="6"/>
  </r>
  <r>
    <x v="10"/>
    <x v="0"/>
    <x v="10"/>
    <n v="71.790000000000006"/>
    <x v="1"/>
    <x v="6"/>
  </r>
  <r>
    <x v="8"/>
    <x v="1"/>
    <x v="15"/>
    <n v="29.26"/>
    <x v="1"/>
    <x v="6"/>
  </r>
  <r>
    <x v="14"/>
    <x v="0"/>
    <x v="8"/>
    <n v="1000"/>
    <x v="1"/>
    <x v="6"/>
  </r>
  <r>
    <x v="15"/>
    <x v="1"/>
    <x v="35"/>
    <n v="74.349999999999994"/>
    <x v="1"/>
    <x v="6"/>
  </r>
  <r>
    <x v="3"/>
    <x v="0"/>
    <x v="7"/>
    <n v="63.83"/>
    <x v="1"/>
    <x v="6"/>
  </r>
  <r>
    <x v="146"/>
    <x v="0"/>
    <x v="31"/>
    <n v="44.33"/>
    <x v="1"/>
    <x v="6"/>
  </r>
  <r>
    <x v="38"/>
    <x v="5"/>
    <x v="22"/>
    <n v="86.94"/>
    <x v="1"/>
    <x v="6"/>
  </r>
  <r>
    <x v="147"/>
    <x v="0"/>
    <x v="29"/>
    <n v="126.55"/>
    <x v="1"/>
    <x v="6"/>
  </r>
  <r>
    <x v="23"/>
    <x v="0"/>
    <x v="8"/>
    <n v="129.03"/>
    <x v="1"/>
    <x v="6"/>
  </r>
  <r>
    <x v="3"/>
    <x v="0"/>
    <x v="4"/>
    <n v="71.239999999999995"/>
    <x v="1"/>
    <x v="6"/>
  </r>
  <r>
    <x v="13"/>
    <x v="1"/>
    <x v="8"/>
    <n v="117.88"/>
    <x v="1"/>
    <x v="6"/>
  </r>
  <r>
    <x v="36"/>
    <x v="10"/>
    <x v="2"/>
    <n v="327.08"/>
    <x v="1"/>
    <x v="6"/>
  </r>
  <r>
    <x v="13"/>
    <x v="1"/>
    <x v="33"/>
    <n v="34.75"/>
    <x v="1"/>
    <x v="6"/>
  </r>
  <r>
    <x v="126"/>
    <x v="1"/>
    <x v="90"/>
    <n v="100.06"/>
    <x v="1"/>
    <x v="6"/>
  </r>
  <r>
    <x v="13"/>
    <x v="0"/>
    <x v="10"/>
    <n v="40.85"/>
    <x v="1"/>
    <x v="6"/>
  </r>
  <r>
    <x v="10"/>
    <x v="0"/>
    <x v="120"/>
    <n v="252.02"/>
    <x v="1"/>
    <x v="6"/>
  </r>
  <r>
    <x v="2"/>
    <x v="1"/>
    <x v="7"/>
    <n v="25.16"/>
    <x v="1"/>
    <x v="6"/>
  </r>
  <r>
    <x v="36"/>
    <x v="0"/>
    <x v="50"/>
    <n v="1"/>
    <x v="2"/>
    <x v="7"/>
  </r>
  <r>
    <x v="37"/>
    <x v="0"/>
    <x v="60"/>
    <n v="25"/>
    <x v="2"/>
    <x v="7"/>
  </r>
  <r>
    <x v="65"/>
    <x v="0"/>
    <x v="50"/>
    <n v="1"/>
    <x v="2"/>
    <x v="7"/>
  </r>
  <r>
    <x v="29"/>
    <x v="2"/>
    <x v="50"/>
    <n v="35"/>
    <x v="2"/>
    <x v="7"/>
  </r>
  <r>
    <x v="2"/>
    <x v="0"/>
    <x v="60"/>
    <n v="3"/>
    <x v="2"/>
    <x v="7"/>
  </r>
  <r>
    <x v="63"/>
    <x v="6"/>
    <x v="117"/>
    <n v="402.71"/>
    <x v="2"/>
    <x v="7"/>
  </r>
  <r>
    <x v="127"/>
    <x v="0"/>
    <x v="50"/>
    <n v="26"/>
    <x v="2"/>
    <x v="7"/>
  </r>
  <r>
    <x v="51"/>
    <x v="1"/>
    <x v="50"/>
    <n v="0"/>
    <x v="2"/>
    <x v="7"/>
  </r>
  <r>
    <x v="3"/>
    <x v="1"/>
    <x v="50"/>
    <n v="9"/>
    <x v="2"/>
    <x v="7"/>
  </r>
  <r>
    <x v="30"/>
    <x v="1"/>
    <x v="56"/>
    <n v="8.5"/>
    <x v="2"/>
    <x v="7"/>
  </r>
  <r>
    <x v="10"/>
    <x v="5"/>
    <x v="60"/>
    <n v="8.75"/>
    <x v="2"/>
    <x v="7"/>
  </r>
  <r>
    <x v="96"/>
    <x v="0"/>
    <x v="62"/>
    <n v="135.04"/>
    <x v="2"/>
    <x v="7"/>
  </r>
  <r>
    <x v="101"/>
    <x v="5"/>
    <x v="50"/>
    <n v="0"/>
    <x v="2"/>
    <x v="7"/>
  </r>
  <r>
    <x v="31"/>
    <x v="0"/>
    <x v="50"/>
    <n v="20.5"/>
    <x v="2"/>
    <x v="7"/>
  </r>
  <r>
    <x v="148"/>
    <x v="0"/>
    <x v="121"/>
    <n v="64.36"/>
    <x v="2"/>
    <x v="7"/>
  </r>
  <r>
    <x v="51"/>
    <x v="1"/>
    <x v="50"/>
    <n v="0"/>
    <x v="2"/>
    <x v="7"/>
  </r>
  <r>
    <x v="6"/>
    <x v="0"/>
    <x v="56"/>
    <n v="200"/>
    <x v="2"/>
    <x v="7"/>
  </r>
  <r>
    <x v="60"/>
    <x v="12"/>
    <x v="60"/>
    <n v="68.3"/>
    <x v="2"/>
    <x v="7"/>
  </r>
  <r>
    <x v="47"/>
    <x v="0"/>
    <x v="50"/>
    <n v="0"/>
    <x v="2"/>
    <x v="7"/>
  </r>
  <r>
    <x v="149"/>
    <x v="0"/>
    <x v="50"/>
    <n v="50"/>
    <x v="2"/>
    <x v="7"/>
  </r>
  <r>
    <x v="57"/>
    <x v="5"/>
    <x v="50"/>
    <n v="4"/>
    <x v="2"/>
    <x v="7"/>
  </r>
  <r>
    <x v="36"/>
    <x v="0"/>
    <x v="50"/>
    <n v="27.5"/>
    <x v="2"/>
    <x v="7"/>
  </r>
  <r>
    <x v="63"/>
    <x v="9"/>
    <x v="50"/>
    <n v="0"/>
    <x v="2"/>
    <x v="7"/>
  </r>
  <r>
    <x v="96"/>
    <x v="2"/>
    <x v="50"/>
    <n v="34"/>
    <x v="2"/>
    <x v="7"/>
  </r>
  <r>
    <x v="102"/>
    <x v="6"/>
    <x v="50"/>
    <n v="1"/>
    <x v="2"/>
    <x v="7"/>
  </r>
  <r>
    <x v="31"/>
    <x v="1"/>
    <x v="50"/>
    <n v="0"/>
    <x v="2"/>
    <x v="7"/>
  </r>
  <r>
    <x v="10"/>
    <x v="0"/>
    <x v="50"/>
    <n v="1"/>
    <x v="2"/>
    <x v="7"/>
  </r>
  <r>
    <x v="3"/>
    <x v="0"/>
    <x v="50"/>
    <n v="0"/>
    <x v="2"/>
    <x v="7"/>
  </r>
  <r>
    <x v="142"/>
    <x v="4"/>
    <x v="60"/>
    <n v="49"/>
    <x v="2"/>
    <x v="7"/>
  </r>
  <r>
    <x v="30"/>
    <x v="5"/>
    <x v="60"/>
    <n v="20"/>
    <x v="2"/>
    <x v="7"/>
  </r>
  <r>
    <x v="94"/>
    <x v="0"/>
    <x v="50"/>
    <n v="142"/>
    <x v="2"/>
    <x v="7"/>
  </r>
  <r>
    <x v="31"/>
    <x v="0"/>
    <x v="50"/>
    <n v="53"/>
    <x v="2"/>
    <x v="7"/>
  </r>
  <r>
    <x v="30"/>
    <x v="0"/>
    <x v="50"/>
    <n v="0"/>
    <x v="2"/>
    <x v="7"/>
  </r>
  <r>
    <x v="150"/>
    <x v="0"/>
    <x v="50"/>
    <n v="38.44"/>
    <x v="2"/>
    <x v="7"/>
  </r>
  <r>
    <x v="151"/>
    <x v="1"/>
    <x v="60"/>
    <n v="20"/>
    <x v="2"/>
    <x v="7"/>
  </r>
  <r>
    <x v="127"/>
    <x v="12"/>
    <x v="50"/>
    <n v="64.75"/>
    <x v="2"/>
    <x v="7"/>
  </r>
  <r>
    <x v="58"/>
    <x v="0"/>
    <x v="50"/>
    <n v="1"/>
    <x v="2"/>
    <x v="7"/>
  </r>
  <r>
    <x v="10"/>
    <x v="0"/>
    <x v="50"/>
    <n v="10"/>
    <x v="2"/>
    <x v="7"/>
  </r>
  <r>
    <x v="152"/>
    <x v="1"/>
    <x v="50"/>
    <n v="2"/>
    <x v="2"/>
    <x v="7"/>
  </r>
  <r>
    <x v="14"/>
    <x v="0"/>
    <x v="60"/>
    <n v="35"/>
    <x v="2"/>
    <x v="7"/>
  </r>
  <r>
    <x v="9"/>
    <x v="0"/>
    <x v="50"/>
    <n v="1"/>
    <x v="2"/>
    <x v="7"/>
  </r>
  <r>
    <x v="44"/>
    <x v="0"/>
    <x v="50"/>
    <n v="0"/>
    <x v="2"/>
    <x v="7"/>
  </r>
  <r>
    <x v="57"/>
    <x v="0"/>
    <x v="50"/>
    <n v="0"/>
    <x v="2"/>
    <x v="7"/>
  </r>
  <r>
    <x v="7"/>
    <x v="0"/>
    <x v="50"/>
    <n v="1"/>
    <x v="2"/>
    <x v="7"/>
  </r>
  <r>
    <x v="28"/>
    <x v="0"/>
    <x v="60"/>
    <n v="5"/>
    <x v="2"/>
    <x v="7"/>
  </r>
  <r>
    <x v="7"/>
    <x v="1"/>
    <x v="50"/>
    <n v="0"/>
    <x v="2"/>
    <x v="7"/>
  </r>
  <r>
    <x v="3"/>
    <x v="0"/>
    <x v="60"/>
    <n v="14"/>
    <x v="2"/>
    <x v="7"/>
  </r>
  <r>
    <x v="11"/>
    <x v="5"/>
    <x v="114"/>
    <n v="389.29"/>
    <x v="2"/>
    <x v="7"/>
  </r>
  <r>
    <x v="7"/>
    <x v="13"/>
    <x v="56"/>
    <n v="150.5"/>
    <x v="2"/>
    <x v="7"/>
  </r>
  <r>
    <x v="51"/>
    <x v="0"/>
    <x v="50"/>
    <n v="1"/>
    <x v="2"/>
    <x v="7"/>
  </r>
  <r>
    <x v="10"/>
    <x v="1"/>
    <x v="65"/>
    <n v="24.78"/>
    <x v="2"/>
    <x v="7"/>
  </r>
  <r>
    <x v="57"/>
    <x v="0"/>
    <x v="50"/>
    <n v="30.5"/>
    <x v="2"/>
    <x v="7"/>
  </r>
  <r>
    <x v="51"/>
    <x v="0"/>
    <x v="56"/>
    <n v="250"/>
    <x v="2"/>
    <x v="7"/>
  </r>
  <r>
    <x v="2"/>
    <x v="1"/>
    <x v="61"/>
    <n v="16.43"/>
    <x v="2"/>
    <x v="7"/>
  </r>
  <r>
    <x v="31"/>
    <x v="0"/>
    <x v="50"/>
    <n v="13"/>
    <x v="2"/>
    <x v="7"/>
  </r>
  <r>
    <x v="57"/>
    <x v="0"/>
    <x v="50"/>
    <n v="53.25"/>
    <x v="2"/>
    <x v="7"/>
  </r>
  <r>
    <x v="22"/>
    <x v="0"/>
    <x v="50"/>
    <n v="3"/>
    <x v="2"/>
    <x v="7"/>
  </r>
  <r>
    <x v="51"/>
    <x v="0"/>
    <x v="50"/>
    <n v="10"/>
    <x v="2"/>
    <x v="7"/>
  </r>
  <r>
    <x v="30"/>
    <x v="0"/>
    <x v="122"/>
    <n v="121.43"/>
    <x v="2"/>
    <x v="7"/>
  </r>
  <r>
    <x v="63"/>
    <x v="0"/>
    <x v="50"/>
    <n v="15.5"/>
    <x v="2"/>
    <x v="7"/>
  </r>
  <r>
    <x v="10"/>
    <x v="0"/>
    <x v="53"/>
    <n v="100"/>
    <x v="2"/>
    <x v="7"/>
  </r>
  <r>
    <x v="3"/>
    <x v="5"/>
    <x v="60"/>
    <n v="23.33"/>
    <x v="2"/>
    <x v="7"/>
  </r>
  <r>
    <x v="54"/>
    <x v="0"/>
    <x v="50"/>
    <n v="0"/>
    <x v="2"/>
    <x v="7"/>
  </r>
  <r>
    <x v="36"/>
    <x v="0"/>
    <x v="65"/>
    <n v="45.39"/>
    <x v="2"/>
    <x v="7"/>
  </r>
  <r>
    <x v="15"/>
    <x v="0"/>
    <x v="50"/>
    <n v="0"/>
    <x v="2"/>
    <x v="7"/>
  </r>
  <r>
    <x v="10"/>
    <x v="0"/>
    <x v="56"/>
    <n v="16.38"/>
    <x v="2"/>
    <x v="7"/>
  </r>
  <r>
    <x v="10"/>
    <x v="9"/>
    <x v="50"/>
    <n v="10"/>
    <x v="2"/>
    <x v="7"/>
  </r>
  <r>
    <x v="49"/>
    <x v="0"/>
    <x v="50"/>
    <n v="0"/>
    <x v="2"/>
    <x v="7"/>
  </r>
  <r>
    <x v="60"/>
    <x v="0"/>
    <x v="60"/>
    <n v="292.2"/>
    <x v="2"/>
    <x v="7"/>
  </r>
  <r>
    <x v="153"/>
    <x v="1"/>
    <x v="60"/>
    <n v="5"/>
    <x v="2"/>
    <x v="7"/>
  </r>
  <r>
    <x v="154"/>
    <x v="0"/>
    <x v="50"/>
    <n v="0"/>
    <x v="2"/>
    <x v="7"/>
  </r>
  <r>
    <x v="58"/>
    <x v="6"/>
    <x v="50"/>
    <n v="0"/>
    <x v="2"/>
    <x v="7"/>
  </r>
  <r>
    <x v="3"/>
    <x v="13"/>
    <x v="50"/>
    <n v="0"/>
    <x v="2"/>
    <x v="7"/>
  </r>
  <r>
    <x v="127"/>
    <x v="0"/>
    <x v="70"/>
    <n v="105.93"/>
    <x v="2"/>
    <x v="7"/>
  </r>
  <r>
    <x v="3"/>
    <x v="0"/>
    <x v="50"/>
    <n v="0"/>
    <x v="2"/>
    <x v="7"/>
  </r>
  <r>
    <x v="155"/>
    <x v="4"/>
    <x v="50"/>
    <n v="0"/>
    <x v="2"/>
    <x v="7"/>
  </r>
  <r>
    <x v="10"/>
    <x v="6"/>
    <x v="50"/>
    <n v="0"/>
    <x v="2"/>
    <x v="7"/>
  </r>
  <r>
    <x v="13"/>
    <x v="1"/>
    <x v="56"/>
    <n v="20"/>
    <x v="2"/>
    <x v="7"/>
  </r>
  <r>
    <x v="44"/>
    <x v="0"/>
    <x v="50"/>
    <n v="0"/>
    <x v="2"/>
    <x v="7"/>
  </r>
  <r>
    <x v="156"/>
    <x v="0"/>
    <x v="50"/>
    <n v="1"/>
    <x v="2"/>
    <x v="7"/>
  </r>
  <r>
    <x v="11"/>
    <x v="5"/>
    <x v="60"/>
    <n v="300"/>
    <x v="2"/>
    <x v="7"/>
  </r>
  <r>
    <x v="31"/>
    <x v="0"/>
    <x v="60"/>
    <n v="87"/>
    <x v="2"/>
    <x v="7"/>
  </r>
  <r>
    <x v="12"/>
    <x v="0"/>
    <x v="52"/>
    <n v="37.89"/>
    <x v="2"/>
    <x v="7"/>
  </r>
  <r>
    <x v="96"/>
    <x v="2"/>
    <x v="50"/>
    <n v="0"/>
    <x v="2"/>
    <x v="7"/>
  </r>
  <r>
    <x v="10"/>
    <x v="0"/>
    <x v="50"/>
    <n v="0"/>
    <x v="2"/>
    <x v="7"/>
  </r>
  <r>
    <x v="31"/>
    <x v="5"/>
    <x v="50"/>
    <n v="0"/>
    <x v="2"/>
    <x v="7"/>
  </r>
  <r>
    <x v="31"/>
    <x v="0"/>
    <x v="123"/>
    <n v="111.41"/>
    <x v="2"/>
    <x v="7"/>
  </r>
  <r>
    <x v="157"/>
    <x v="11"/>
    <x v="50"/>
    <n v="90"/>
    <x v="2"/>
    <x v="7"/>
  </r>
  <r>
    <x v="10"/>
    <x v="0"/>
    <x v="50"/>
    <n v="0"/>
    <x v="2"/>
    <x v="7"/>
  </r>
  <r>
    <x v="61"/>
    <x v="2"/>
    <x v="50"/>
    <n v="116.67"/>
    <x v="2"/>
    <x v="7"/>
  </r>
  <r>
    <x v="158"/>
    <x v="0"/>
    <x v="50"/>
    <n v="10"/>
    <x v="2"/>
    <x v="7"/>
  </r>
  <r>
    <x v="63"/>
    <x v="5"/>
    <x v="60"/>
    <n v="76.67"/>
    <x v="2"/>
    <x v="7"/>
  </r>
  <r>
    <x v="22"/>
    <x v="9"/>
    <x v="50"/>
    <n v="0"/>
    <x v="2"/>
    <x v="7"/>
  </r>
  <r>
    <x v="3"/>
    <x v="0"/>
    <x v="81"/>
    <n v="49.8"/>
    <x v="2"/>
    <x v="7"/>
  </r>
  <r>
    <x v="10"/>
    <x v="0"/>
    <x v="50"/>
    <n v="1"/>
    <x v="2"/>
    <x v="7"/>
  </r>
  <r>
    <x v="31"/>
    <x v="0"/>
    <x v="50"/>
    <n v="2"/>
    <x v="2"/>
    <x v="7"/>
  </r>
  <r>
    <x v="13"/>
    <x v="1"/>
    <x v="50"/>
    <n v="4"/>
    <x v="2"/>
    <x v="7"/>
  </r>
  <r>
    <x v="57"/>
    <x v="1"/>
    <x v="50"/>
    <n v="0"/>
    <x v="2"/>
    <x v="7"/>
  </r>
  <r>
    <x v="61"/>
    <x v="12"/>
    <x v="50"/>
    <n v="3"/>
    <x v="2"/>
    <x v="7"/>
  </r>
  <r>
    <x v="80"/>
    <x v="0"/>
    <x v="50"/>
    <n v="1"/>
    <x v="2"/>
    <x v="7"/>
  </r>
  <r>
    <x v="159"/>
    <x v="6"/>
    <x v="124"/>
    <n v="50.5"/>
    <x v="2"/>
    <x v="8"/>
  </r>
  <r>
    <x v="79"/>
    <x v="0"/>
    <x v="17"/>
    <n v="151.32"/>
    <x v="2"/>
    <x v="8"/>
  </r>
  <r>
    <x v="22"/>
    <x v="12"/>
    <x v="125"/>
    <n v="134.36000000000001"/>
    <x v="2"/>
    <x v="8"/>
  </r>
  <r>
    <x v="31"/>
    <x v="0"/>
    <x v="6"/>
    <n v="174.03"/>
    <x v="2"/>
    <x v="8"/>
  </r>
  <r>
    <x v="31"/>
    <x v="0"/>
    <x v="126"/>
    <n v="73.489999999999995"/>
    <x v="2"/>
    <x v="8"/>
  </r>
  <r>
    <x v="13"/>
    <x v="0"/>
    <x v="127"/>
    <n v="23.52"/>
    <x v="2"/>
    <x v="8"/>
  </r>
  <r>
    <x v="134"/>
    <x v="0"/>
    <x v="88"/>
    <n v="39.07"/>
    <x v="2"/>
    <x v="8"/>
  </r>
  <r>
    <x v="13"/>
    <x v="5"/>
    <x v="13"/>
    <n v="125.94"/>
    <x v="2"/>
    <x v="8"/>
  </r>
  <r>
    <x v="19"/>
    <x v="0"/>
    <x v="37"/>
    <n v="1644"/>
    <x v="2"/>
    <x v="8"/>
  </r>
  <r>
    <x v="30"/>
    <x v="0"/>
    <x v="49"/>
    <n v="42.67"/>
    <x v="2"/>
    <x v="8"/>
  </r>
  <r>
    <x v="15"/>
    <x v="0"/>
    <x v="20"/>
    <n v="35.130000000000003"/>
    <x v="2"/>
    <x v="8"/>
  </r>
  <r>
    <x v="31"/>
    <x v="0"/>
    <x v="7"/>
    <n v="239.35"/>
    <x v="2"/>
    <x v="8"/>
  </r>
  <r>
    <x v="9"/>
    <x v="0"/>
    <x v="8"/>
    <n v="107.64"/>
    <x v="2"/>
    <x v="8"/>
  </r>
  <r>
    <x v="96"/>
    <x v="0"/>
    <x v="48"/>
    <n v="95.83"/>
    <x v="2"/>
    <x v="8"/>
  </r>
  <r>
    <x v="14"/>
    <x v="0"/>
    <x v="128"/>
    <n v="31.66"/>
    <x v="2"/>
    <x v="8"/>
  </r>
  <r>
    <x v="6"/>
    <x v="0"/>
    <x v="92"/>
    <n v="42.89"/>
    <x v="2"/>
    <x v="8"/>
  </r>
  <r>
    <x v="10"/>
    <x v="0"/>
    <x v="111"/>
    <n v="122.74"/>
    <x v="2"/>
    <x v="8"/>
  </r>
  <r>
    <x v="36"/>
    <x v="0"/>
    <x v="9"/>
    <n v="190.45"/>
    <x v="2"/>
    <x v="8"/>
  </r>
  <r>
    <x v="160"/>
    <x v="0"/>
    <x v="3"/>
    <n v="109.34"/>
    <x v="2"/>
    <x v="8"/>
  </r>
  <r>
    <x v="9"/>
    <x v="0"/>
    <x v="7"/>
    <n v="143.66999999999999"/>
    <x v="2"/>
    <x v="8"/>
  </r>
  <r>
    <x v="63"/>
    <x v="0"/>
    <x v="56"/>
    <n v="84.94"/>
    <x v="2"/>
    <x v="8"/>
  </r>
  <r>
    <x v="3"/>
    <x v="0"/>
    <x v="60"/>
    <n v="10.56"/>
    <x v="2"/>
    <x v="8"/>
  </r>
  <r>
    <x v="130"/>
    <x v="0"/>
    <x v="50"/>
    <n v="39"/>
    <x v="2"/>
    <x v="8"/>
  </r>
  <r>
    <x v="61"/>
    <x v="8"/>
    <x v="50"/>
    <n v="100"/>
    <x v="2"/>
    <x v="8"/>
  </r>
  <r>
    <x v="14"/>
    <x v="0"/>
    <x v="59"/>
    <n v="31.17"/>
    <x v="2"/>
    <x v="8"/>
  </r>
  <r>
    <x v="3"/>
    <x v="0"/>
    <x v="118"/>
    <n v="155.33000000000001"/>
    <x v="2"/>
    <x v="8"/>
  </r>
  <r>
    <x v="61"/>
    <x v="0"/>
    <x v="50"/>
    <n v="2"/>
    <x v="2"/>
    <x v="8"/>
  </r>
  <r>
    <x v="63"/>
    <x v="13"/>
    <x v="54"/>
    <n v="178.93"/>
    <x v="2"/>
    <x v="8"/>
  </r>
  <r>
    <x v="36"/>
    <x v="0"/>
    <x v="62"/>
    <n v="27.36"/>
    <x v="2"/>
    <x v="8"/>
  </r>
  <r>
    <x v="61"/>
    <x v="11"/>
    <x v="66"/>
    <n v="1536.25"/>
    <x v="2"/>
    <x v="8"/>
  </r>
  <r>
    <x v="161"/>
    <x v="13"/>
    <x v="129"/>
    <n v="85"/>
    <x v="2"/>
    <x v="8"/>
  </r>
  <r>
    <x v="11"/>
    <x v="0"/>
    <x v="115"/>
    <n v="788.53"/>
    <x v="2"/>
    <x v="8"/>
  </r>
  <r>
    <x v="63"/>
    <x v="0"/>
    <x v="66"/>
    <n v="50.3"/>
    <x v="2"/>
    <x v="8"/>
  </r>
  <r>
    <x v="57"/>
    <x v="0"/>
    <x v="50"/>
    <n v="68.33"/>
    <x v="2"/>
    <x v="8"/>
  </r>
  <r>
    <x v="63"/>
    <x v="0"/>
    <x v="50"/>
    <n v="7.5"/>
    <x v="2"/>
    <x v="8"/>
  </r>
  <r>
    <x v="12"/>
    <x v="0"/>
    <x v="77"/>
    <n v="34.270000000000003"/>
    <x v="2"/>
    <x v="8"/>
  </r>
  <r>
    <x v="57"/>
    <x v="5"/>
    <x v="60"/>
    <n v="61.29"/>
    <x v="2"/>
    <x v="8"/>
  </r>
  <r>
    <x v="63"/>
    <x v="13"/>
    <x v="73"/>
    <n v="133.25"/>
    <x v="2"/>
    <x v="8"/>
  </r>
  <r>
    <x v="88"/>
    <x v="0"/>
    <x v="65"/>
    <n v="65.180000000000007"/>
    <x v="2"/>
    <x v="8"/>
  </r>
  <r>
    <x v="162"/>
    <x v="0"/>
    <x v="77"/>
    <n v="93.9"/>
    <x v="2"/>
    <x v="8"/>
  </r>
  <r>
    <x v="96"/>
    <x v="0"/>
    <x v="73"/>
    <n v="150.65"/>
    <x v="2"/>
    <x v="8"/>
  </r>
  <r>
    <x v="30"/>
    <x v="0"/>
    <x v="50"/>
    <n v="1"/>
    <x v="2"/>
    <x v="8"/>
  </r>
  <r>
    <x v="63"/>
    <x v="0"/>
    <x v="50"/>
    <n v="13.25"/>
    <x v="2"/>
    <x v="8"/>
  </r>
  <r>
    <x v="19"/>
    <x v="0"/>
    <x v="60"/>
    <n v="99.33"/>
    <x v="2"/>
    <x v="8"/>
  </r>
  <r>
    <x v="163"/>
    <x v="0"/>
    <x v="113"/>
    <n v="177.39"/>
    <x v="2"/>
    <x v="8"/>
  </r>
  <r>
    <x v="13"/>
    <x v="0"/>
    <x v="58"/>
    <n v="55.3"/>
    <x v="2"/>
    <x v="8"/>
  </r>
  <r>
    <x v="69"/>
    <x v="13"/>
    <x v="50"/>
    <n v="0"/>
    <x v="2"/>
    <x v="8"/>
  </r>
  <r>
    <x v="57"/>
    <x v="14"/>
    <x v="65"/>
    <n v="591.66999999999996"/>
    <x v="2"/>
    <x v="8"/>
  </r>
  <r>
    <x v="22"/>
    <x v="0"/>
    <x v="130"/>
    <n v="405.5"/>
    <x v="2"/>
    <x v="8"/>
  </r>
  <r>
    <x v="61"/>
    <x v="0"/>
    <x v="74"/>
    <n v="343.15"/>
    <x v="2"/>
    <x v="8"/>
  </r>
  <r>
    <x v="22"/>
    <x v="0"/>
    <x v="81"/>
    <n v="72.59"/>
    <x v="2"/>
    <x v="8"/>
  </r>
  <r>
    <x v="63"/>
    <x v="0"/>
    <x v="60"/>
    <n v="26"/>
    <x v="2"/>
    <x v="8"/>
  </r>
  <r>
    <x v="22"/>
    <x v="1"/>
    <x v="113"/>
    <n v="6.5"/>
    <x v="2"/>
    <x v="8"/>
  </r>
  <r>
    <x v="57"/>
    <x v="0"/>
    <x v="131"/>
    <n v="119.39"/>
    <x v="2"/>
    <x v="8"/>
  </r>
  <r>
    <x v="60"/>
    <x v="0"/>
    <x v="50"/>
    <n v="84.29"/>
    <x v="2"/>
    <x v="8"/>
  </r>
  <r>
    <x v="127"/>
    <x v="0"/>
    <x v="60"/>
    <n v="90.86"/>
    <x v="2"/>
    <x v="8"/>
  </r>
  <r>
    <x v="164"/>
    <x v="9"/>
    <x v="50"/>
    <n v="1"/>
    <x v="2"/>
    <x v="8"/>
  </r>
  <r>
    <x v="10"/>
    <x v="12"/>
    <x v="132"/>
    <n v="20.34"/>
    <x v="2"/>
    <x v="8"/>
  </r>
  <r>
    <x v="57"/>
    <x v="0"/>
    <x v="77"/>
    <n v="530.69000000000005"/>
    <x v="2"/>
    <x v="8"/>
  </r>
  <r>
    <x v="64"/>
    <x v="0"/>
    <x v="133"/>
    <n v="120.39"/>
    <x v="2"/>
    <x v="8"/>
  </r>
  <r>
    <x v="36"/>
    <x v="3"/>
    <x v="56"/>
    <n v="13"/>
    <x v="2"/>
    <x v="8"/>
  </r>
  <r>
    <x v="165"/>
    <x v="1"/>
    <x v="117"/>
    <n v="291.33"/>
    <x v="2"/>
    <x v="8"/>
  </r>
  <r>
    <x v="36"/>
    <x v="0"/>
    <x v="134"/>
    <n v="124.92"/>
    <x v="2"/>
    <x v="8"/>
  </r>
  <r>
    <x v="36"/>
    <x v="0"/>
    <x v="52"/>
    <n v="119.57"/>
    <x v="2"/>
    <x v="8"/>
  </r>
  <r>
    <x v="56"/>
    <x v="5"/>
    <x v="60"/>
    <n v="120.25"/>
    <x v="2"/>
    <x v="8"/>
  </r>
  <r>
    <x v="57"/>
    <x v="9"/>
    <x v="60"/>
    <n v="195.4"/>
    <x v="2"/>
    <x v="8"/>
  </r>
  <r>
    <x v="57"/>
    <x v="3"/>
    <x v="50"/>
    <n v="0"/>
    <x v="2"/>
    <x v="8"/>
  </r>
  <r>
    <x v="118"/>
    <x v="1"/>
    <x v="135"/>
    <n v="117.7"/>
    <x v="2"/>
    <x v="8"/>
  </r>
  <r>
    <x v="79"/>
    <x v="1"/>
    <x v="66"/>
    <n v="23.95"/>
    <x v="2"/>
    <x v="8"/>
  </r>
  <r>
    <x v="36"/>
    <x v="0"/>
    <x v="50"/>
    <n v="30.5"/>
    <x v="2"/>
    <x v="8"/>
  </r>
  <r>
    <x v="38"/>
    <x v="5"/>
    <x v="50"/>
    <n v="0"/>
    <x v="2"/>
    <x v="8"/>
  </r>
  <r>
    <x v="57"/>
    <x v="9"/>
    <x v="122"/>
    <n v="99.97"/>
    <x v="2"/>
    <x v="8"/>
  </r>
  <r>
    <x v="166"/>
    <x v="0"/>
    <x v="50"/>
    <n v="26.25"/>
    <x v="2"/>
    <x v="8"/>
  </r>
  <r>
    <x v="31"/>
    <x v="13"/>
    <x v="60"/>
    <n v="199"/>
    <x v="2"/>
    <x v="8"/>
  </r>
  <r>
    <x v="36"/>
    <x v="0"/>
    <x v="77"/>
    <n v="80.319999999999993"/>
    <x v="2"/>
    <x v="8"/>
  </r>
  <r>
    <x v="167"/>
    <x v="0"/>
    <x v="62"/>
    <n v="115.75"/>
    <x v="2"/>
    <x v="8"/>
  </r>
  <r>
    <x v="39"/>
    <x v="0"/>
    <x v="54"/>
    <n v="44.69"/>
    <x v="2"/>
    <x v="8"/>
  </r>
  <r>
    <x v="57"/>
    <x v="0"/>
    <x v="50"/>
    <n v="76.25"/>
    <x v="2"/>
    <x v="8"/>
  </r>
  <r>
    <x v="14"/>
    <x v="0"/>
    <x v="60"/>
    <n v="22.5"/>
    <x v="2"/>
    <x v="8"/>
  </r>
  <r>
    <x v="36"/>
    <x v="0"/>
    <x v="60"/>
    <n v="19.399999999999999"/>
    <x v="2"/>
    <x v="8"/>
  </r>
  <r>
    <x v="168"/>
    <x v="0"/>
    <x v="124"/>
    <n v="66.709999999999994"/>
    <x v="3"/>
    <x v="9"/>
  </r>
  <r>
    <x v="169"/>
    <x v="0"/>
    <x v="108"/>
    <n v="84.14"/>
    <x v="3"/>
    <x v="9"/>
  </r>
  <r>
    <x v="31"/>
    <x v="0"/>
    <x v="88"/>
    <n v="215.73"/>
    <x v="3"/>
    <x v="9"/>
  </r>
  <r>
    <x v="10"/>
    <x v="0"/>
    <x v="15"/>
    <n v="54.69"/>
    <x v="3"/>
    <x v="9"/>
  </r>
  <r>
    <x v="39"/>
    <x v="0"/>
    <x v="2"/>
    <n v="51.63"/>
    <x v="3"/>
    <x v="9"/>
  </r>
  <r>
    <x v="22"/>
    <x v="0"/>
    <x v="8"/>
    <n v="143.36000000000001"/>
    <x v="3"/>
    <x v="9"/>
  </r>
  <r>
    <x v="30"/>
    <x v="0"/>
    <x v="7"/>
    <n v="72.430000000000007"/>
    <x v="3"/>
    <x v="9"/>
  </r>
  <r>
    <x v="8"/>
    <x v="0"/>
    <x v="94"/>
    <n v="36.53"/>
    <x v="3"/>
    <x v="9"/>
  </r>
  <r>
    <x v="51"/>
    <x v="0"/>
    <x v="6"/>
    <n v="60.9"/>
    <x v="3"/>
    <x v="9"/>
  </r>
  <r>
    <x v="23"/>
    <x v="0"/>
    <x v="26"/>
    <n v="43.55"/>
    <x v="3"/>
    <x v="9"/>
  </r>
  <r>
    <x v="22"/>
    <x v="0"/>
    <x v="88"/>
    <n v="99.77"/>
    <x v="3"/>
    <x v="9"/>
  </r>
  <r>
    <x v="10"/>
    <x v="0"/>
    <x v="9"/>
    <n v="88.73"/>
    <x v="3"/>
    <x v="9"/>
  </r>
  <r>
    <x v="170"/>
    <x v="1"/>
    <x v="12"/>
    <n v="4.92"/>
    <x v="3"/>
    <x v="9"/>
  </r>
  <r>
    <x v="30"/>
    <x v="1"/>
    <x v="28"/>
    <n v="17.82"/>
    <x v="3"/>
    <x v="9"/>
  </r>
  <r>
    <x v="0"/>
    <x v="5"/>
    <x v="9"/>
    <n v="187.19"/>
    <x v="3"/>
    <x v="9"/>
  </r>
  <r>
    <x v="171"/>
    <x v="0"/>
    <x v="35"/>
    <n v="234.81"/>
    <x v="3"/>
    <x v="9"/>
  </r>
  <r>
    <x v="172"/>
    <x v="0"/>
    <x v="136"/>
    <n v="105.05"/>
    <x v="3"/>
    <x v="9"/>
  </r>
  <r>
    <x v="10"/>
    <x v="0"/>
    <x v="108"/>
    <n v="56.67"/>
    <x v="3"/>
    <x v="9"/>
  </r>
  <r>
    <x v="15"/>
    <x v="0"/>
    <x v="13"/>
    <n v="39.049999999999997"/>
    <x v="3"/>
    <x v="9"/>
  </r>
  <r>
    <x v="12"/>
    <x v="0"/>
    <x v="137"/>
    <n v="68.349999999999994"/>
    <x v="3"/>
    <x v="9"/>
  </r>
  <r>
    <x v="9"/>
    <x v="0"/>
    <x v="13"/>
    <n v="169.58"/>
    <x v="3"/>
    <x v="9"/>
  </r>
  <r>
    <x v="93"/>
    <x v="0"/>
    <x v="21"/>
    <n v="141.41999999999999"/>
    <x v="3"/>
    <x v="9"/>
  </r>
  <r>
    <x v="123"/>
    <x v="0"/>
    <x v="38"/>
    <n v="67.39"/>
    <x v="3"/>
    <x v="9"/>
  </r>
  <r>
    <x v="131"/>
    <x v="0"/>
    <x v="34"/>
    <n v="54.27"/>
    <x v="3"/>
    <x v="9"/>
  </r>
  <r>
    <x v="10"/>
    <x v="0"/>
    <x v="21"/>
    <n v="82.52"/>
    <x v="3"/>
    <x v="9"/>
  </r>
  <r>
    <x v="173"/>
    <x v="0"/>
    <x v="99"/>
    <n v="53.73"/>
    <x v="3"/>
    <x v="9"/>
  </r>
  <r>
    <x v="174"/>
    <x v="0"/>
    <x v="38"/>
    <n v="34.21"/>
    <x v="3"/>
    <x v="9"/>
  </r>
  <r>
    <x v="39"/>
    <x v="9"/>
    <x v="8"/>
    <n v="127.33"/>
    <x v="3"/>
    <x v="9"/>
  </r>
  <r>
    <x v="13"/>
    <x v="0"/>
    <x v="8"/>
    <n v="45.57"/>
    <x v="3"/>
    <x v="9"/>
  </r>
  <r>
    <x v="3"/>
    <x v="0"/>
    <x v="6"/>
    <n v="95.96"/>
    <x v="3"/>
    <x v="9"/>
  </r>
  <r>
    <x v="175"/>
    <x v="0"/>
    <x v="33"/>
    <n v="77.27"/>
    <x v="3"/>
    <x v="9"/>
  </r>
  <r>
    <x v="9"/>
    <x v="0"/>
    <x v="17"/>
    <n v="57.34"/>
    <x v="3"/>
    <x v="9"/>
  </r>
  <r>
    <x v="10"/>
    <x v="2"/>
    <x v="20"/>
    <n v="53.19"/>
    <x v="3"/>
    <x v="9"/>
  </r>
  <r>
    <x v="3"/>
    <x v="0"/>
    <x v="30"/>
    <n v="492.31"/>
    <x v="3"/>
    <x v="9"/>
  </r>
  <r>
    <x v="13"/>
    <x v="0"/>
    <x v="3"/>
    <n v="42.35"/>
    <x v="3"/>
    <x v="9"/>
  </r>
  <r>
    <x v="30"/>
    <x v="0"/>
    <x v="21"/>
    <n v="37.47"/>
    <x v="3"/>
    <x v="9"/>
  </r>
  <r>
    <x v="176"/>
    <x v="0"/>
    <x v="90"/>
    <n v="37.450000000000003"/>
    <x v="3"/>
    <x v="9"/>
  </r>
  <r>
    <x v="49"/>
    <x v="0"/>
    <x v="138"/>
    <n v="33.06"/>
    <x v="3"/>
    <x v="9"/>
  </r>
  <r>
    <x v="30"/>
    <x v="0"/>
    <x v="21"/>
    <n v="134.21"/>
    <x v="3"/>
    <x v="9"/>
  </r>
  <r>
    <x v="10"/>
    <x v="1"/>
    <x v="21"/>
    <n v="51.47"/>
    <x v="3"/>
    <x v="9"/>
  </r>
  <r>
    <x v="41"/>
    <x v="0"/>
    <x v="50"/>
    <n v="0"/>
    <x v="3"/>
    <x v="10"/>
  </r>
  <r>
    <x v="10"/>
    <x v="0"/>
    <x v="62"/>
    <n v="39.17"/>
    <x v="3"/>
    <x v="10"/>
  </r>
  <r>
    <x v="8"/>
    <x v="14"/>
    <x v="50"/>
    <n v="0"/>
    <x v="3"/>
    <x v="10"/>
  </r>
  <r>
    <x v="177"/>
    <x v="1"/>
    <x v="50"/>
    <n v="5"/>
    <x v="3"/>
    <x v="10"/>
  </r>
  <r>
    <x v="10"/>
    <x v="0"/>
    <x v="50"/>
    <n v="0"/>
    <x v="3"/>
    <x v="10"/>
  </r>
  <r>
    <x v="39"/>
    <x v="0"/>
    <x v="71"/>
    <n v="57.3"/>
    <x v="3"/>
    <x v="10"/>
  </r>
  <r>
    <x v="23"/>
    <x v="5"/>
    <x v="50"/>
    <n v="0"/>
    <x v="3"/>
    <x v="10"/>
  </r>
  <r>
    <x v="10"/>
    <x v="0"/>
    <x v="65"/>
    <n v="59"/>
    <x v="3"/>
    <x v="10"/>
  </r>
  <r>
    <x v="30"/>
    <x v="0"/>
    <x v="50"/>
    <n v="0"/>
    <x v="3"/>
    <x v="10"/>
  </r>
  <r>
    <x v="23"/>
    <x v="0"/>
    <x v="139"/>
    <n v="31.85"/>
    <x v="3"/>
    <x v="10"/>
  </r>
  <r>
    <x v="178"/>
    <x v="0"/>
    <x v="50"/>
    <n v="0"/>
    <x v="3"/>
    <x v="10"/>
  </r>
  <r>
    <x v="114"/>
    <x v="0"/>
    <x v="50"/>
    <n v="10"/>
    <x v="3"/>
    <x v="10"/>
  </r>
  <r>
    <x v="15"/>
    <x v="0"/>
    <x v="56"/>
    <n v="50"/>
    <x v="3"/>
    <x v="10"/>
  </r>
  <r>
    <x v="179"/>
    <x v="1"/>
    <x v="60"/>
    <n v="16"/>
    <x v="3"/>
    <x v="10"/>
  </r>
  <r>
    <x v="2"/>
    <x v="0"/>
    <x v="140"/>
    <n v="39"/>
    <x v="3"/>
    <x v="10"/>
  </r>
  <r>
    <x v="3"/>
    <x v="0"/>
    <x v="53"/>
    <n v="34"/>
    <x v="3"/>
    <x v="10"/>
  </r>
  <r>
    <x v="39"/>
    <x v="0"/>
    <x v="76"/>
    <n v="63.12"/>
    <x v="3"/>
    <x v="10"/>
  </r>
  <r>
    <x v="9"/>
    <x v="0"/>
    <x v="60"/>
    <n v="7"/>
    <x v="3"/>
    <x v="10"/>
  </r>
  <r>
    <x v="2"/>
    <x v="0"/>
    <x v="50"/>
    <n v="2"/>
    <x v="3"/>
    <x v="10"/>
  </r>
  <r>
    <x v="36"/>
    <x v="0"/>
    <x v="56"/>
    <n v="66.67"/>
    <x v="3"/>
    <x v="10"/>
  </r>
  <r>
    <x v="28"/>
    <x v="0"/>
    <x v="3"/>
    <n v="38.520000000000003"/>
    <x v="4"/>
    <x v="11"/>
  </r>
  <r>
    <x v="134"/>
    <x v="0"/>
    <x v="18"/>
    <n v="42.61"/>
    <x v="4"/>
    <x v="11"/>
  </r>
  <r>
    <x v="176"/>
    <x v="0"/>
    <x v="8"/>
    <n v="50"/>
    <x v="4"/>
    <x v="11"/>
  </r>
  <r>
    <x v="15"/>
    <x v="0"/>
    <x v="34"/>
    <n v="63.49"/>
    <x v="4"/>
    <x v="11"/>
  </r>
  <r>
    <x v="28"/>
    <x v="0"/>
    <x v="33"/>
    <n v="102.5"/>
    <x v="4"/>
    <x v="11"/>
  </r>
  <r>
    <x v="2"/>
    <x v="0"/>
    <x v="141"/>
    <n v="31.14"/>
    <x v="4"/>
    <x v="11"/>
  </r>
  <r>
    <x v="10"/>
    <x v="0"/>
    <x v="1"/>
    <n v="162.27000000000001"/>
    <x v="4"/>
    <x v="11"/>
  </r>
  <r>
    <x v="38"/>
    <x v="0"/>
    <x v="35"/>
    <n v="80.59"/>
    <x v="4"/>
    <x v="11"/>
  </r>
  <r>
    <x v="28"/>
    <x v="0"/>
    <x v="142"/>
    <n v="59.85"/>
    <x v="4"/>
    <x v="11"/>
  </r>
  <r>
    <x v="180"/>
    <x v="0"/>
    <x v="15"/>
    <n v="132.86000000000001"/>
    <x v="4"/>
    <x v="11"/>
  </r>
  <r>
    <x v="3"/>
    <x v="0"/>
    <x v="124"/>
    <n v="92.55"/>
    <x v="4"/>
    <x v="11"/>
  </r>
  <r>
    <x v="51"/>
    <x v="0"/>
    <x v="3"/>
    <n v="60.86"/>
    <x v="4"/>
    <x v="11"/>
  </r>
  <r>
    <x v="30"/>
    <x v="0"/>
    <x v="8"/>
    <n v="41.85"/>
    <x v="4"/>
    <x v="11"/>
  </r>
  <r>
    <x v="181"/>
    <x v="0"/>
    <x v="33"/>
    <n v="88.33"/>
    <x v="4"/>
    <x v="11"/>
  </r>
  <r>
    <x v="6"/>
    <x v="0"/>
    <x v="2"/>
    <n v="158.96"/>
    <x v="4"/>
    <x v="11"/>
  </r>
  <r>
    <x v="32"/>
    <x v="0"/>
    <x v="20"/>
    <n v="85.05"/>
    <x v="4"/>
    <x v="11"/>
  </r>
  <r>
    <x v="3"/>
    <x v="0"/>
    <x v="7"/>
    <n v="112.61"/>
    <x v="4"/>
    <x v="11"/>
  </r>
  <r>
    <x v="9"/>
    <x v="0"/>
    <x v="29"/>
    <n v="45.44"/>
    <x v="4"/>
    <x v="11"/>
  </r>
  <r>
    <x v="8"/>
    <x v="0"/>
    <x v="41"/>
    <n v="46.22"/>
    <x v="4"/>
    <x v="11"/>
  </r>
  <r>
    <x v="10"/>
    <x v="0"/>
    <x v="8"/>
    <n v="178.61"/>
    <x v="4"/>
    <x v="11"/>
  </r>
  <r>
    <x v="15"/>
    <x v="1"/>
    <x v="143"/>
    <n v="40.75"/>
    <x v="4"/>
    <x v="11"/>
  </r>
  <r>
    <x v="13"/>
    <x v="0"/>
    <x v="20"/>
    <n v="43.73"/>
    <x v="4"/>
    <x v="11"/>
  </r>
  <r>
    <x v="12"/>
    <x v="0"/>
    <x v="7"/>
    <n v="81.069999999999993"/>
    <x v="4"/>
    <x v="11"/>
  </r>
  <r>
    <x v="98"/>
    <x v="0"/>
    <x v="4"/>
    <n v="74.61"/>
    <x v="4"/>
    <x v="11"/>
  </r>
  <r>
    <x v="62"/>
    <x v="0"/>
    <x v="8"/>
    <n v="305.56"/>
    <x v="4"/>
    <x v="11"/>
  </r>
  <r>
    <x v="9"/>
    <x v="0"/>
    <x v="2"/>
    <n v="58.33"/>
    <x v="4"/>
    <x v="11"/>
  </r>
  <r>
    <x v="6"/>
    <x v="0"/>
    <x v="3"/>
    <n v="117.68"/>
    <x v="4"/>
    <x v="11"/>
  </r>
  <r>
    <x v="23"/>
    <x v="0"/>
    <x v="2"/>
    <n v="73.77"/>
    <x v="4"/>
    <x v="11"/>
  </r>
  <r>
    <x v="37"/>
    <x v="5"/>
    <x v="8"/>
    <n v="104.65"/>
    <x v="4"/>
    <x v="11"/>
  </r>
  <r>
    <x v="23"/>
    <x v="0"/>
    <x v="3"/>
    <n v="79.83"/>
    <x v="4"/>
    <x v="11"/>
  </r>
  <r>
    <x v="15"/>
    <x v="0"/>
    <x v="2"/>
    <n v="58.33"/>
    <x v="4"/>
    <x v="11"/>
  </r>
  <r>
    <x v="28"/>
    <x v="0"/>
    <x v="3"/>
    <n v="86.67"/>
    <x v="4"/>
    <x v="11"/>
  </r>
  <r>
    <x v="20"/>
    <x v="0"/>
    <x v="143"/>
    <n v="27.61"/>
    <x v="4"/>
    <x v="11"/>
  </r>
  <r>
    <x v="15"/>
    <x v="0"/>
    <x v="12"/>
    <n v="25"/>
    <x v="4"/>
    <x v="11"/>
  </r>
  <r>
    <x v="28"/>
    <x v="0"/>
    <x v="37"/>
    <n v="45.46"/>
    <x v="4"/>
    <x v="11"/>
  </r>
  <r>
    <x v="23"/>
    <x v="0"/>
    <x v="13"/>
    <n v="99.53"/>
    <x v="4"/>
    <x v="11"/>
  </r>
  <r>
    <x v="39"/>
    <x v="0"/>
    <x v="41"/>
    <n v="39.31"/>
    <x v="4"/>
    <x v="11"/>
  </r>
  <r>
    <x v="15"/>
    <x v="0"/>
    <x v="0"/>
    <n v="89.42"/>
    <x v="4"/>
    <x v="11"/>
  </r>
  <r>
    <x v="18"/>
    <x v="0"/>
    <x v="94"/>
    <n v="28.68"/>
    <x v="4"/>
    <x v="11"/>
  </r>
  <r>
    <x v="44"/>
    <x v="0"/>
    <x v="15"/>
    <n v="31.07"/>
    <x v="4"/>
    <x v="11"/>
  </r>
  <r>
    <x v="13"/>
    <x v="0"/>
    <x v="84"/>
    <n v="70.55"/>
    <x v="4"/>
    <x v="11"/>
  </r>
  <r>
    <x v="182"/>
    <x v="0"/>
    <x v="8"/>
    <n v="224.13"/>
    <x v="4"/>
    <x v="11"/>
  </r>
  <r>
    <x v="9"/>
    <x v="0"/>
    <x v="17"/>
    <n v="51.81"/>
    <x v="4"/>
    <x v="11"/>
  </r>
  <r>
    <x v="134"/>
    <x v="0"/>
    <x v="144"/>
    <n v="43.52"/>
    <x v="4"/>
    <x v="11"/>
  </r>
  <r>
    <x v="183"/>
    <x v="0"/>
    <x v="84"/>
    <n v="39.82"/>
    <x v="4"/>
    <x v="11"/>
  </r>
  <r>
    <x v="78"/>
    <x v="0"/>
    <x v="8"/>
    <n v="126.81"/>
    <x v="4"/>
    <x v="11"/>
  </r>
  <r>
    <x v="62"/>
    <x v="0"/>
    <x v="7"/>
    <n v="113.88"/>
    <x v="4"/>
    <x v="11"/>
  </r>
  <r>
    <x v="43"/>
    <x v="0"/>
    <x v="33"/>
    <n v="28.18"/>
    <x v="4"/>
    <x v="11"/>
  </r>
  <r>
    <x v="46"/>
    <x v="0"/>
    <x v="13"/>
    <n v="36.61"/>
    <x v="4"/>
    <x v="11"/>
  </r>
  <r>
    <x v="2"/>
    <x v="1"/>
    <x v="3"/>
    <n v="32.5"/>
    <x v="4"/>
    <x v="11"/>
  </r>
  <r>
    <x v="40"/>
    <x v="0"/>
    <x v="29"/>
    <n v="60.66"/>
    <x v="4"/>
    <x v="11"/>
  </r>
  <r>
    <x v="15"/>
    <x v="0"/>
    <x v="145"/>
    <n v="175"/>
    <x v="4"/>
    <x v="11"/>
  </r>
  <r>
    <x v="36"/>
    <x v="0"/>
    <x v="7"/>
    <n v="97.99"/>
    <x v="4"/>
    <x v="11"/>
  </r>
  <r>
    <x v="12"/>
    <x v="0"/>
    <x v="21"/>
    <n v="148.78"/>
    <x v="4"/>
    <x v="11"/>
  </r>
  <r>
    <x v="62"/>
    <x v="0"/>
    <x v="26"/>
    <n v="96.08"/>
    <x v="4"/>
    <x v="11"/>
  </r>
  <r>
    <x v="13"/>
    <x v="0"/>
    <x v="16"/>
    <n v="58.63"/>
    <x v="4"/>
    <x v="11"/>
  </r>
  <r>
    <x v="10"/>
    <x v="0"/>
    <x v="7"/>
    <n v="109.71"/>
    <x v="4"/>
    <x v="11"/>
  </r>
  <r>
    <x v="30"/>
    <x v="0"/>
    <x v="108"/>
    <n v="49.11"/>
    <x v="4"/>
    <x v="11"/>
  </r>
  <r>
    <x v="13"/>
    <x v="0"/>
    <x v="14"/>
    <n v="47.67"/>
    <x v="4"/>
    <x v="11"/>
  </r>
  <r>
    <x v="10"/>
    <x v="0"/>
    <x v="16"/>
    <n v="60.74"/>
    <x v="4"/>
    <x v="11"/>
  </r>
  <r>
    <x v="3"/>
    <x v="0"/>
    <x v="28"/>
    <n v="63.38"/>
    <x v="4"/>
    <x v="12"/>
  </r>
  <r>
    <x v="10"/>
    <x v="0"/>
    <x v="7"/>
    <n v="53.89"/>
    <x v="4"/>
    <x v="12"/>
  </r>
  <r>
    <x v="30"/>
    <x v="5"/>
    <x v="3"/>
    <n v="66.87"/>
    <x v="4"/>
    <x v="12"/>
  </r>
  <r>
    <x v="9"/>
    <x v="0"/>
    <x v="128"/>
    <n v="63.1"/>
    <x v="4"/>
    <x v="12"/>
  </r>
  <r>
    <x v="9"/>
    <x v="0"/>
    <x v="146"/>
    <n v="36.630000000000003"/>
    <x v="4"/>
    <x v="12"/>
  </r>
  <r>
    <x v="10"/>
    <x v="0"/>
    <x v="28"/>
    <n v="34.01"/>
    <x v="4"/>
    <x v="12"/>
  </r>
  <r>
    <x v="184"/>
    <x v="1"/>
    <x v="108"/>
    <n v="28.55"/>
    <x v="4"/>
    <x v="12"/>
  </r>
  <r>
    <x v="185"/>
    <x v="0"/>
    <x v="8"/>
    <n v="10"/>
    <x v="4"/>
    <x v="12"/>
  </r>
  <r>
    <x v="43"/>
    <x v="0"/>
    <x v="8"/>
    <n v="18.75"/>
    <x v="4"/>
    <x v="12"/>
  </r>
  <r>
    <x v="23"/>
    <x v="0"/>
    <x v="28"/>
    <n v="41.7"/>
    <x v="4"/>
    <x v="12"/>
  </r>
  <r>
    <x v="23"/>
    <x v="0"/>
    <x v="19"/>
    <n v="46.67"/>
    <x v="4"/>
    <x v="12"/>
  </r>
  <r>
    <x v="13"/>
    <x v="6"/>
    <x v="22"/>
    <n v="37.270000000000003"/>
    <x v="4"/>
    <x v="12"/>
  </r>
  <r>
    <x v="8"/>
    <x v="0"/>
    <x v="2"/>
    <n v="59.26"/>
    <x v="4"/>
    <x v="12"/>
  </r>
  <r>
    <x v="43"/>
    <x v="0"/>
    <x v="8"/>
    <n v="30"/>
    <x v="4"/>
    <x v="12"/>
  </r>
  <r>
    <x v="186"/>
    <x v="0"/>
    <x v="90"/>
    <n v="65.86"/>
    <x v="4"/>
    <x v="12"/>
  </r>
  <r>
    <x v="187"/>
    <x v="0"/>
    <x v="33"/>
    <n v="31.91"/>
    <x v="4"/>
    <x v="12"/>
  </r>
  <r>
    <x v="49"/>
    <x v="12"/>
    <x v="147"/>
    <n v="19.46"/>
    <x v="4"/>
    <x v="12"/>
  </r>
  <r>
    <x v="38"/>
    <x v="3"/>
    <x v="8"/>
    <n v="50"/>
    <x v="4"/>
    <x v="12"/>
  </r>
  <r>
    <x v="38"/>
    <x v="1"/>
    <x v="124"/>
    <n v="22.74"/>
    <x v="4"/>
    <x v="12"/>
  </r>
  <r>
    <x v="23"/>
    <x v="0"/>
    <x v="2"/>
    <n v="42.72"/>
    <x v="4"/>
    <x v="12"/>
  </r>
  <r>
    <x v="32"/>
    <x v="0"/>
    <x v="82"/>
    <n v="52.92"/>
    <x v="4"/>
    <x v="13"/>
  </r>
  <r>
    <x v="37"/>
    <x v="0"/>
    <x v="53"/>
    <n v="50.5"/>
    <x v="4"/>
    <x v="13"/>
  </r>
  <r>
    <x v="63"/>
    <x v="1"/>
    <x v="50"/>
    <n v="42.5"/>
    <x v="4"/>
    <x v="13"/>
  </r>
  <r>
    <x v="13"/>
    <x v="0"/>
    <x v="62"/>
    <n v="18"/>
    <x v="4"/>
    <x v="13"/>
  </r>
  <r>
    <x v="115"/>
    <x v="0"/>
    <x v="72"/>
    <n v="34.18"/>
    <x v="4"/>
    <x v="13"/>
  </r>
  <r>
    <x v="41"/>
    <x v="0"/>
    <x v="53"/>
    <n v="22.5"/>
    <x v="4"/>
    <x v="13"/>
  </r>
  <r>
    <x v="8"/>
    <x v="0"/>
    <x v="82"/>
    <n v="58.18"/>
    <x v="4"/>
    <x v="13"/>
  </r>
  <r>
    <x v="10"/>
    <x v="0"/>
    <x v="148"/>
    <n v="109.18"/>
    <x v="4"/>
    <x v="13"/>
  </r>
  <r>
    <x v="101"/>
    <x v="0"/>
    <x v="50"/>
    <n v="50"/>
    <x v="4"/>
    <x v="13"/>
  </r>
  <r>
    <x v="188"/>
    <x v="0"/>
    <x v="81"/>
    <n v="346.67"/>
    <x v="4"/>
    <x v="13"/>
  </r>
  <r>
    <x v="22"/>
    <x v="1"/>
    <x v="50"/>
    <n v="12.4"/>
    <x v="4"/>
    <x v="13"/>
  </r>
  <r>
    <x v="12"/>
    <x v="0"/>
    <x v="62"/>
    <n v="27.08"/>
    <x v="4"/>
    <x v="13"/>
  </r>
  <r>
    <x v="6"/>
    <x v="0"/>
    <x v="60"/>
    <n v="32.5"/>
    <x v="4"/>
    <x v="13"/>
  </r>
  <r>
    <x v="8"/>
    <x v="0"/>
    <x v="60"/>
    <n v="9"/>
    <x v="4"/>
    <x v="13"/>
  </r>
  <r>
    <x v="9"/>
    <x v="0"/>
    <x v="148"/>
    <n v="34.76"/>
    <x v="4"/>
    <x v="13"/>
  </r>
  <r>
    <x v="10"/>
    <x v="0"/>
    <x v="50"/>
    <n v="0"/>
    <x v="4"/>
    <x v="13"/>
  </r>
  <r>
    <x v="189"/>
    <x v="1"/>
    <x v="139"/>
    <n v="28.58"/>
    <x v="4"/>
    <x v="13"/>
  </r>
  <r>
    <x v="13"/>
    <x v="0"/>
    <x v="149"/>
    <n v="46.59"/>
    <x v="4"/>
    <x v="13"/>
  </r>
  <r>
    <x v="10"/>
    <x v="0"/>
    <x v="60"/>
    <n v="32.5"/>
    <x v="4"/>
    <x v="13"/>
  </r>
  <r>
    <x v="190"/>
    <x v="0"/>
    <x v="134"/>
    <n v="21.47"/>
    <x v="4"/>
    <x v="13"/>
  </r>
  <r>
    <x v="191"/>
    <x v="0"/>
    <x v="56"/>
    <n v="14.13"/>
    <x v="4"/>
    <x v="14"/>
  </r>
  <r>
    <x v="192"/>
    <x v="0"/>
    <x v="60"/>
    <n v="30"/>
    <x v="4"/>
    <x v="14"/>
  </r>
  <r>
    <x v="15"/>
    <x v="0"/>
    <x v="68"/>
    <n v="21.57"/>
    <x v="4"/>
    <x v="14"/>
  </r>
  <r>
    <x v="10"/>
    <x v="0"/>
    <x v="67"/>
    <n v="83.38"/>
    <x v="4"/>
    <x v="14"/>
  </r>
  <r>
    <x v="13"/>
    <x v="0"/>
    <x v="60"/>
    <n v="10"/>
    <x v="4"/>
    <x v="14"/>
  </r>
  <r>
    <x v="28"/>
    <x v="0"/>
    <x v="150"/>
    <n v="35.71"/>
    <x v="4"/>
    <x v="14"/>
  </r>
  <r>
    <x v="2"/>
    <x v="0"/>
    <x v="139"/>
    <n v="29.29"/>
    <x v="4"/>
    <x v="14"/>
  </r>
  <r>
    <x v="28"/>
    <x v="0"/>
    <x v="50"/>
    <n v="0"/>
    <x v="4"/>
    <x v="14"/>
  </r>
  <r>
    <x v="28"/>
    <x v="0"/>
    <x v="113"/>
    <n v="18"/>
    <x v="4"/>
    <x v="14"/>
  </r>
  <r>
    <x v="31"/>
    <x v="0"/>
    <x v="114"/>
    <n v="73.760000000000005"/>
    <x v="4"/>
    <x v="14"/>
  </r>
  <r>
    <x v="9"/>
    <x v="0"/>
    <x v="65"/>
    <n v="31.25"/>
    <x v="4"/>
    <x v="14"/>
  </r>
  <r>
    <x v="6"/>
    <x v="0"/>
    <x v="56"/>
    <n v="28.89"/>
    <x v="4"/>
    <x v="14"/>
  </r>
  <r>
    <x v="12"/>
    <x v="0"/>
    <x v="139"/>
    <n v="143.82"/>
    <x v="4"/>
    <x v="14"/>
  </r>
  <r>
    <x v="13"/>
    <x v="0"/>
    <x v="54"/>
    <n v="40"/>
    <x v="4"/>
    <x v="14"/>
  </r>
  <r>
    <x v="22"/>
    <x v="0"/>
    <x v="115"/>
    <n v="147.81"/>
    <x v="4"/>
    <x v="14"/>
  </r>
  <r>
    <x v="6"/>
    <x v="0"/>
    <x v="53"/>
    <n v="27.86"/>
    <x v="4"/>
    <x v="14"/>
  </r>
  <r>
    <x v="6"/>
    <x v="0"/>
    <x v="67"/>
    <n v="44.44"/>
    <x v="4"/>
    <x v="14"/>
  </r>
  <r>
    <x v="9"/>
    <x v="0"/>
    <x v="50"/>
    <n v="0"/>
    <x v="4"/>
    <x v="14"/>
  </r>
  <r>
    <x v="30"/>
    <x v="0"/>
    <x v="56"/>
    <n v="35"/>
    <x v="4"/>
    <x v="14"/>
  </r>
  <r>
    <x v="47"/>
    <x v="0"/>
    <x v="121"/>
    <n v="35"/>
    <x v="4"/>
    <x v="14"/>
  </r>
  <r>
    <x v="10"/>
    <x v="0"/>
    <x v="50"/>
    <n v="10.5"/>
    <x v="4"/>
    <x v="13"/>
  </r>
  <r>
    <x v="115"/>
    <x v="0"/>
    <x v="50"/>
    <n v="0"/>
    <x v="4"/>
    <x v="13"/>
  </r>
  <r>
    <x v="11"/>
    <x v="0"/>
    <x v="50"/>
    <n v="30"/>
    <x v="4"/>
    <x v="13"/>
  </r>
  <r>
    <x v="10"/>
    <x v="0"/>
    <x v="56"/>
    <n v="40"/>
    <x v="4"/>
    <x v="13"/>
  </r>
  <r>
    <x v="63"/>
    <x v="0"/>
    <x v="50"/>
    <n v="50.33"/>
    <x v="4"/>
    <x v="13"/>
  </r>
  <r>
    <x v="115"/>
    <x v="0"/>
    <x v="56"/>
    <n v="32.67"/>
    <x v="4"/>
    <x v="13"/>
  </r>
  <r>
    <x v="36"/>
    <x v="0"/>
    <x v="50"/>
    <n v="0"/>
    <x v="4"/>
    <x v="13"/>
  </r>
  <r>
    <x v="193"/>
    <x v="0"/>
    <x v="50"/>
    <n v="0"/>
    <x v="4"/>
    <x v="13"/>
  </r>
  <r>
    <x v="30"/>
    <x v="0"/>
    <x v="50"/>
    <n v="0"/>
    <x v="4"/>
    <x v="13"/>
  </r>
  <r>
    <x v="194"/>
    <x v="0"/>
    <x v="56"/>
    <n v="65"/>
    <x v="4"/>
    <x v="13"/>
  </r>
  <r>
    <x v="131"/>
    <x v="1"/>
    <x v="66"/>
    <n v="24.6"/>
    <x v="4"/>
    <x v="13"/>
  </r>
  <r>
    <x v="57"/>
    <x v="0"/>
    <x v="50"/>
    <n v="0"/>
    <x v="4"/>
    <x v="13"/>
  </r>
  <r>
    <x v="8"/>
    <x v="0"/>
    <x v="60"/>
    <n v="15"/>
    <x v="4"/>
    <x v="13"/>
  </r>
  <r>
    <x v="11"/>
    <x v="0"/>
    <x v="113"/>
    <n v="82.58"/>
    <x v="4"/>
    <x v="13"/>
  </r>
  <r>
    <x v="15"/>
    <x v="0"/>
    <x v="50"/>
    <n v="0"/>
    <x v="4"/>
    <x v="13"/>
  </r>
  <r>
    <x v="115"/>
    <x v="0"/>
    <x v="52"/>
    <n v="41.67"/>
    <x v="4"/>
    <x v="13"/>
  </r>
  <r>
    <x v="126"/>
    <x v="0"/>
    <x v="50"/>
    <n v="0"/>
    <x v="4"/>
    <x v="13"/>
  </r>
  <r>
    <x v="10"/>
    <x v="0"/>
    <x v="60"/>
    <n v="30"/>
    <x v="4"/>
    <x v="13"/>
  </r>
  <r>
    <x v="195"/>
    <x v="1"/>
    <x v="62"/>
    <n v="19.600000000000001"/>
    <x v="4"/>
    <x v="13"/>
  </r>
  <r>
    <x v="22"/>
    <x v="0"/>
    <x v="60"/>
    <n v="100"/>
    <x v="4"/>
    <x v="13"/>
  </r>
  <r>
    <x v="62"/>
    <x v="0"/>
    <x v="50"/>
    <n v="0"/>
    <x v="4"/>
    <x v="13"/>
  </r>
  <r>
    <x v="36"/>
    <x v="0"/>
    <x v="134"/>
    <n v="231.75"/>
    <x v="4"/>
    <x v="13"/>
  </r>
  <r>
    <x v="100"/>
    <x v="0"/>
    <x v="70"/>
    <n v="189.33"/>
    <x v="4"/>
    <x v="13"/>
  </r>
  <r>
    <x v="36"/>
    <x v="0"/>
    <x v="53"/>
    <n v="55"/>
    <x v="4"/>
    <x v="13"/>
  </r>
  <r>
    <x v="9"/>
    <x v="0"/>
    <x v="57"/>
    <n v="21.8"/>
    <x v="4"/>
    <x v="13"/>
  </r>
  <r>
    <x v="12"/>
    <x v="0"/>
    <x v="56"/>
    <n v="32"/>
    <x v="4"/>
    <x v="13"/>
  </r>
  <r>
    <x v="39"/>
    <x v="0"/>
    <x v="50"/>
    <n v="0"/>
    <x v="4"/>
    <x v="13"/>
  </r>
  <r>
    <x v="22"/>
    <x v="0"/>
    <x v="50"/>
    <n v="0"/>
    <x v="4"/>
    <x v="13"/>
  </r>
  <r>
    <x v="107"/>
    <x v="0"/>
    <x v="57"/>
    <n v="56.25"/>
    <x v="4"/>
    <x v="13"/>
  </r>
  <r>
    <x v="2"/>
    <x v="0"/>
    <x v="50"/>
    <n v="0"/>
    <x v="4"/>
    <x v="13"/>
  </r>
  <r>
    <x v="42"/>
    <x v="0"/>
    <x v="151"/>
    <n v="69"/>
    <x v="4"/>
    <x v="13"/>
  </r>
  <r>
    <x v="13"/>
    <x v="1"/>
    <x v="113"/>
    <n v="18.71"/>
    <x v="4"/>
    <x v="13"/>
  </r>
  <r>
    <x v="196"/>
    <x v="0"/>
    <x v="77"/>
    <n v="46.03"/>
    <x v="4"/>
    <x v="13"/>
  </r>
  <r>
    <x v="13"/>
    <x v="0"/>
    <x v="52"/>
    <n v="60"/>
    <x v="4"/>
    <x v="13"/>
  </r>
  <r>
    <x v="10"/>
    <x v="5"/>
    <x v="75"/>
    <n v="50.67"/>
    <x v="4"/>
    <x v="13"/>
  </r>
  <r>
    <x v="8"/>
    <x v="0"/>
    <x v="60"/>
    <n v="25"/>
    <x v="4"/>
    <x v="13"/>
  </r>
  <r>
    <x v="123"/>
    <x v="0"/>
    <x v="50"/>
    <n v="0"/>
    <x v="4"/>
    <x v="13"/>
  </r>
  <r>
    <x v="8"/>
    <x v="0"/>
    <x v="60"/>
    <n v="20"/>
    <x v="4"/>
    <x v="13"/>
  </r>
  <r>
    <x v="39"/>
    <x v="0"/>
    <x v="50"/>
    <n v="25"/>
    <x v="4"/>
    <x v="13"/>
  </r>
  <r>
    <x v="181"/>
    <x v="0"/>
    <x v="60"/>
    <n v="20"/>
    <x v="4"/>
    <x v="13"/>
  </r>
  <r>
    <x v="7"/>
    <x v="0"/>
    <x v="123"/>
    <n v="110.29"/>
    <x v="2"/>
    <x v="8"/>
  </r>
  <r>
    <x v="63"/>
    <x v="0"/>
    <x v="53"/>
    <n v="37.450000000000003"/>
    <x v="2"/>
    <x v="8"/>
  </r>
  <r>
    <x v="51"/>
    <x v="0"/>
    <x v="114"/>
    <n v="41.75"/>
    <x v="2"/>
    <x v="8"/>
  </r>
  <r>
    <x v="9"/>
    <x v="0"/>
    <x v="54"/>
    <n v="24.08"/>
    <x v="2"/>
    <x v="8"/>
  </r>
  <r>
    <x v="63"/>
    <x v="0"/>
    <x v="55"/>
    <n v="69.41"/>
    <x v="2"/>
    <x v="8"/>
  </r>
  <r>
    <x v="57"/>
    <x v="6"/>
    <x v="53"/>
    <n v="155.25"/>
    <x v="2"/>
    <x v="8"/>
  </r>
  <r>
    <x v="36"/>
    <x v="0"/>
    <x v="53"/>
    <n v="57.2"/>
    <x v="2"/>
    <x v="8"/>
  </r>
  <r>
    <x v="16"/>
    <x v="0"/>
    <x v="50"/>
    <n v="0"/>
    <x v="2"/>
    <x v="8"/>
  </r>
  <r>
    <x v="23"/>
    <x v="9"/>
    <x v="81"/>
    <n v="60"/>
    <x v="2"/>
    <x v="8"/>
  </r>
  <r>
    <x v="22"/>
    <x v="12"/>
    <x v="60"/>
    <n v="39"/>
    <x v="2"/>
    <x v="8"/>
  </r>
  <r>
    <x v="10"/>
    <x v="5"/>
    <x v="58"/>
    <n v="58.42"/>
    <x v="2"/>
    <x v="8"/>
  </r>
  <r>
    <x v="63"/>
    <x v="0"/>
    <x v="151"/>
    <n v="158.63999999999999"/>
    <x v="2"/>
    <x v="8"/>
  </r>
  <r>
    <x v="197"/>
    <x v="0"/>
    <x v="67"/>
    <n v="99.86"/>
    <x v="2"/>
    <x v="8"/>
  </r>
  <r>
    <x v="36"/>
    <x v="0"/>
    <x v="60"/>
    <n v="25.2"/>
    <x v="2"/>
    <x v="8"/>
  </r>
  <r>
    <x v="36"/>
    <x v="0"/>
    <x v="152"/>
    <n v="89.19"/>
    <x v="2"/>
    <x v="8"/>
  </r>
  <r>
    <x v="82"/>
    <x v="0"/>
    <x v="52"/>
    <n v="182.62"/>
    <x v="2"/>
    <x v="8"/>
  </r>
  <r>
    <x v="63"/>
    <x v="0"/>
    <x v="53"/>
    <n v="50.65"/>
    <x v="2"/>
    <x v="8"/>
  </r>
  <r>
    <x v="14"/>
    <x v="0"/>
    <x v="53"/>
    <n v="33.29"/>
    <x v="2"/>
    <x v="8"/>
  </r>
  <r>
    <x v="198"/>
    <x v="0"/>
    <x v="57"/>
    <n v="51.82"/>
    <x v="2"/>
    <x v="8"/>
  </r>
  <r>
    <x v="63"/>
    <x v="0"/>
    <x v="115"/>
    <n v="113.63"/>
    <x v="2"/>
    <x v="8"/>
  </r>
  <r>
    <x v="199"/>
    <x v="0"/>
    <x v="132"/>
    <n v="136.46"/>
    <x v="2"/>
    <x v="8"/>
  </r>
  <r>
    <x v="75"/>
    <x v="0"/>
    <x v="72"/>
    <n v="364.35"/>
    <x v="2"/>
    <x v="8"/>
  </r>
  <r>
    <x v="30"/>
    <x v="0"/>
    <x v="58"/>
    <n v="19.239999999999998"/>
    <x v="2"/>
    <x v="8"/>
  </r>
  <r>
    <x v="19"/>
    <x v="0"/>
    <x v="60"/>
    <n v="41.89"/>
    <x v="2"/>
    <x v="8"/>
  </r>
  <r>
    <x v="74"/>
    <x v="5"/>
    <x v="60"/>
    <n v="30.31"/>
    <x v="2"/>
    <x v="8"/>
  </r>
  <r>
    <x v="31"/>
    <x v="0"/>
    <x v="60"/>
    <n v="49.67"/>
    <x v="2"/>
    <x v="8"/>
  </r>
  <r>
    <x v="14"/>
    <x v="0"/>
    <x v="77"/>
    <n v="59.2"/>
    <x v="2"/>
    <x v="8"/>
  </r>
  <r>
    <x v="22"/>
    <x v="0"/>
    <x v="82"/>
    <n v="43.98"/>
    <x v="2"/>
    <x v="8"/>
  </r>
  <r>
    <x v="6"/>
    <x v="0"/>
    <x v="60"/>
    <n v="26.5"/>
    <x v="2"/>
    <x v="8"/>
  </r>
  <r>
    <x v="11"/>
    <x v="14"/>
    <x v="153"/>
    <n v="1272.73"/>
    <x v="2"/>
    <x v="8"/>
  </r>
  <r>
    <x v="10"/>
    <x v="5"/>
    <x v="132"/>
    <n v="164"/>
    <x v="2"/>
    <x v="8"/>
  </r>
  <r>
    <x v="57"/>
    <x v="0"/>
    <x v="50"/>
    <n v="45.2"/>
    <x v="2"/>
    <x v="8"/>
  </r>
  <r>
    <x v="22"/>
    <x v="0"/>
    <x v="131"/>
    <n v="153.88999999999999"/>
    <x v="2"/>
    <x v="8"/>
  </r>
  <r>
    <x v="22"/>
    <x v="0"/>
    <x v="53"/>
    <n v="51.38"/>
    <x v="2"/>
    <x v="8"/>
  </r>
  <r>
    <x v="63"/>
    <x v="0"/>
    <x v="60"/>
    <n v="93.33"/>
    <x v="2"/>
    <x v="8"/>
  </r>
  <r>
    <x v="57"/>
    <x v="0"/>
    <x v="56"/>
    <n v="108.63"/>
    <x v="2"/>
    <x v="8"/>
  </r>
  <r>
    <x v="60"/>
    <x v="2"/>
    <x v="53"/>
    <n v="160.5"/>
    <x v="2"/>
    <x v="8"/>
  </r>
  <r>
    <x v="200"/>
    <x v="15"/>
    <x v="122"/>
    <n v="75.75"/>
    <x v="2"/>
    <x v="8"/>
  </r>
  <r>
    <x v="201"/>
    <x v="11"/>
    <x v="80"/>
    <n v="790.84"/>
    <x v="2"/>
    <x v="8"/>
  </r>
  <r>
    <x v="19"/>
    <x v="0"/>
    <x v="154"/>
    <n v="301.94"/>
    <x v="2"/>
    <x v="8"/>
  </r>
  <r>
    <x v="3"/>
    <x v="0"/>
    <x v="77"/>
    <n v="47.94"/>
    <x v="2"/>
    <x v="8"/>
  </r>
  <r>
    <x v="150"/>
    <x v="0"/>
    <x v="50"/>
    <n v="2.75"/>
    <x v="2"/>
    <x v="8"/>
  </r>
  <r>
    <x v="178"/>
    <x v="0"/>
    <x v="50"/>
    <n v="1"/>
    <x v="2"/>
    <x v="8"/>
  </r>
  <r>
    <x v="202"/>
    <x v="3"/>
    <x v="75"/>
    <n v="171.79"/>
    <x v="2"/>
    <x v="8"/>
  </r>
  <r>
    <x v="3"/>
    <x v="0"/>
    <x v="60"/>
    <n v="35.33"/>
    <x v="2"/>
    <x v="8"/>
  </r>
  <r>
    <x v="11"/>
    <x v="12"/>
    <x v="52"/>
    <n v="82.09"/>
    <x v="2"/>
    <x v="8"/>
  </r>
  <r>
    <x v="22"/>
    <x v="1"/>
    <x v="55"/>
    <n v="110.87"/>
    <x v="2"/>
    <x v="8"/>
  </r>
  <r>
    <x v="63"/>
    <x v="9"/>
    <x v="55"/>
    <n v="161.22"/>
    <x v="2"/>
    <x v="8"/>
  </r>
  <r>
    <x v="10"/>
    <x v="13"/>
    <x v="50"/>
    <n v="0"/>
    <x v="2"/>
    <x v="8"/>
  </r>
  <r>
    <x v="3"/>
    <x v="0"/>
    <x v="123"/>
    <n v="52.41"/>
    <x v="2"/>
    <x v="8"/>
  </r>
  <r>
    <x v="31"/>
    <x v="0"/>
    <x v="50"/>
    <n v="13"/>
    <x v="2"/>
    <x v="8"/>
  </r>
  <r>
    <x v="10"/>
    <x v="1"/>
    <x v="65"/>
    <n v="30.29"/>
    <x v="2"/>
    <x v="8"/>
  </r>
  <r>
    <x v="57"/>
    <x v="0"/>
    <x v="50"/>
    <n v="116.75"/>
    <x v="2"/>
    <x v="8"/>
  </r>
  <r>
    <x v="54"/>
    <x v="0"/>
    <x v="78"/>
    <n v="89.6"/>
    <x v="2"/>
    <x v="8"/>
  </r>
  <r>
    <x v="61"/>
    <x v="0"/>
    <x v="53"/>
    <n v="424.45"/>
    <x v="2"/>
    <x v="8"/>
  </r>
  <r>
    <x v="3"/>
    <x v="0"/>
    <x v="113"/>
    <n v="80.67"/>
    <x v="2"/>
    <x v="8"/>
  </r>
  <r>
    <x v="23"/>
    <x v="0"/>
    <x v="53"/>
    <n v="13"/>
    <x v="2"/>
    <x v="8"/>
  </r>
  <r>
    <x v="10"/>
    <x v="0"/>
    <x v="60"/>
    <n v="8.1300000000000008"/>
    <x v="2"/>
    <x v="8"/>
  </r>
  <r>
    <x v="127"/>
    <x v="5"/>
    <x v="155"/>
    <n v="153.43"/>
    <x v="2"/>
    <x v="8"/>
  </r>
  <r>
    <x v="60"/>
    <x v="5"/>
    <x v="59"/>
    <n v="292.08"/>
    <x v="2"/>
    <x v="8"/>
  </r>
  <r>
    <x v="203"/>
    <x v="0"/>
    <x v="53"/>
    <n v="3304"/>
    <x v="2"/>
    <x v="8"/>
  </r>
  <r>
    <x v="10"/>
    <x v="1"/>
    <x v="3"/>
    <n v="1300"/>
    <x v="2"/>
    <x v="8"/>
  </r>
  <r>
    <x v="204"/>
    <x v="0"/>
    <x v="75"/>
    <n v="134.55000000000001"/>
    <x v="2"/>
    <x v="8"/>
  </r>
  <r>
    <x v="22"/>
    <x v="6"/>
    <x v="63"/>
    <n v="214.07"/>
    <x v="2"/>
    <x v="8"/>
  </r>
  <r>
    <x v="31"/>
    <x v="0"/>
    <x v="133"/>
    <n v="216.34"/>
    <x v="2"/>
    <x v="8"/>
  </r>
  <r>
    <x v="61"/>
    <x v="0"/>
    <x v="150"/>
    <n v="932.31"/>
    <x v="2"/>
    <x v="8"/>
  </r>
  <r>
    <x v="23"/>
    <x v="0"/>
    <x v="52"/>
    <n v="29.25"/>
    <x v="2"/>
    <x v="8"/>
  </r>
  <r>
    <x v="11"/>
    <x v="0"/>
    <x v="156"/>
    <n v="174.95"/>
    <x v="2"/>
    <x v="8"/>
  </r>
  <r>
    <x v="205"/>
    <x v="14"/>
    <x v="50"/>
    <n v="250"/>
    <x v="2"/>
    <x v="8"/>
  </r>
  <r>
    <x v="63"/>
    <x v="0"/>
    <x v="55"/>
    <n v="65"/>
    <x v="2"/>
    <x v="8"/>
  </r>
  <r>
    <x v="206"/>
    <x v="0"/>
    <x v="50"/>
    <n v="55"/>
    <x v="2"/>
    <x v="8"/>
  </r>
  <r>
    <x v="22"/>
    <x v="0"/>
    <x v="50"/>
    <n v="75"/>
    <x v="2"/>
    <x v="8"/>
  </r>
  <r>
    <x v="10"/>
    <x v="0"/>
    <x v="157"/>
    <n v="1389.36"/>
    <x v="2"/>
    <x v="8"/>
  </r>
  <r>
    <x v="31"/>
    <x v="0"/>
    <x v="131"/>
    <n v="95.91"/>
    <x v="2"/>
    <x v="8"/>
  </r>
  <r>
    <x v="3"/>
    <x v="0"/>
    <x v="134"/>
    <n v="191.25"/>
    <x v="2"/>
    <x v="8"/>
  </r>
  <r>
    <x v="7"/>
    <x v="16"/>
    <x v="56"/>
    <n v="40"/>
    <x v="2"/>
    <x v="8"/>
  </r>
  <r>
    <x v="57"/>
    <x v="0"/>
    <x v="56"/>
    <n v="74.790000000000006"/>
    <x v="2"/>
    <x v="8"/>
  </r>
  <r>
    <x v="65"/>
    <x v="0"/>
    <x v="61"/>
    <n v="161.12"/>
    <x v="2"/>
    <x v="8"/>
  </r>
  <r>
    <x v="22"/>
    <x v="0"/>
    <x v="56"/>
    <n v="88.71"/>
    <x v="2"/>
    <x v="8"/>
  </r>
  <r>
    <x v="101"/>
    <x v="0"/>
    <x v="153"/>
    <n v="53.25"/>
    <x v="2"/>
    <x v="8"/>
  </r>
  <r>
    <x v="207"/>
    <x v="5"/>
    <x v="158"/>
    <n v="106.2"/>
    <x v="4"/>
    <x v="15"/>
  </r>
  <r>
    <x v="9"/>
    <x v="0"/>
    <x v="159"/>
    <n v="22.08"/>
    <x v="4"/>
    <x v="15"/>
  </r>
  <r>
    <x v="13"/>
    <x v="0"/>
    <x v="41"/>
    <n v="31.05"/>
    <x v="4"/>
    <x v="15"/>
  </r>
  <r>
    <x v="13"/>
    <x v="1"/>
    <x v="160"/>
    <n v="36.21"/>
    <x v="4"/>
    <x v="15"/>
  </r>
  <r>
    <x v="22"/>
    <x v="11"/>
    <x v="17"/>
    <n v="388.98"/>
    <x v="4"/>
    <x v="15"/>
  </r>
  <r>
    <x v="54"/>
    <x v="0"/>
    <x v="5"/>
    <n v="71.849999999999994"/>
    <x v="4"/>
    <x v="15"/>
  </r>
  <r>
    <x v="39"/>
    <x v="1"/>
    <x v="8"/>
    <n v="57.38"/>
    <x v="4"/>
    <x v="15"/>
  </r>
  <r>
    <x v="208"/>
    <x v="0"/>
    <x v="33"/>
    <n v="69.67"/>
    <x v="4"/>
    <x v="15"/>
  </r>
  <r>
    <x v="3"/>
    <x v="1"/>
    <x v="16"/>
    <n v="45.99"/>
    <x v="4"/>
    <x v="15"/>
  </r>
  <r>
    <x v="3"/>
    <x v="11"/>
    <x v="20"/>
    <n v="79.260000000000005"/>
    <x v="4"/>
    <x v="15"/>
  </r>
  <r>
    <x v="13"/>
    <x v="0"/>
    <x v="161"/>
    <n v="43.03"/>
    <x v="4"/>
    <x v="15"/>
  </r>
  <r>
    <x v="3"/>
    <x v="0"/>
    <x v="13"/>
    <n v="108.48"/>
    <x v="4"/>
    <x v="15"/>
  </r>
  <r>
    <x v="105"/>
    <x v="0"/>
    <x v="29"/>
    <n v="61.03"/>
    <x v="4"/>
    <x v="15"/>
  </r>
  <r>
    <x v="209"/>
    <x v="1"/>
    <x v="33"/>
    <n v="50.59"/>
    <x v="4"/>
    <x v="15"/>
  </r>
  <r>
    <x v="10"/>
    <x v="0"/>
    <x v="22"/>
    <n v="39.159999999999997"/>
    <x v="4"/>
    <x v="15"/>
  </r>
  <r>
    <x v="210"/>
    <x v="0"/>
    <x v="29"/>
    <n v="65.16"/>
    <x v="4"/>
    <x v="15"/>
  </r>
  <r>
    <x v="37"/>
    <x v="0"/>
    <x v="20"/>
    <n v="23.96"/>
    <x v="4"/>
    <x v="15"/>
  </r>
  <r>
    <x v="28"/>
    <x v="0"/>
    <x v="21"/>
    <n v="48.62"/>
    <x v="4"/>
    <x v="15"/>
  </r>
  <r>
    <x v="15"/>
    <x v="0"/>
    <x v="14"/>
    <n v="35.74"/>
    <x v="4"/>
    <x v="15"/>
  </r>
  <r>
    <x v="2"/>
    <x v="0"/>
    <x v="30"/>
    <n v="21.37"/>
    <x v="4"/>
    <x v="15"/>
  </r>
  <r>
    <x v="94"/>
    <x v="0"/>
    <x v="50"/>
    <n v="250"/>
    <x v="5"/>
    <x v="16"/>
  </r>
  <r>
    <x v="45"/>
    <x v="0"/>
    <x v="50"/>
    <n v="0"/>
    <x v="5"/>
    <x v="16"/>
  </r>
  <r>
    <x v="81"/>
    <x v="0"/>
    <x v="53"/>
    <n v="10"/>
    <x v="5"/>
    <x v="16"/>
  </r>
  <r>
    <x v="57"/>
    <x v="0"/>
    <x v="114"/>
    <n v="29.24"/>
    <x v="5"/>
    <x v="16"/>
  </r>
  <r>
    <x v="39"/>
    <x v="0"/>
    <x v="50"/>
    <n v="3"/>
    <x v="5"/>
    <x v="16"/>
  </r>
  <r>
    <x v="3"/>
    <x v="0"/>
    <x v="56"/>
    <n v="33.25"/>
    <x v="5"/>
    <x v="16"/>
  </r>
  <r>
    <x v="9"/>
    <x v="12"/>
    <x v="50"/>
    <n v="0"/>
    <x v="5"/>
    <x v="16"/>
  </r>
  <r>
    <x v="13"/>
    <x v="0"/>
    <x v="50"/>
    <n v="1"/>
    <x v="5"/>
    <x v="16"/>
  </r>
  <r>
    <x v="36"/>
    <x v="0"/>
    <x v="60"/>
    <n v="53"/>
    <x v="5"/>
    <x v="16"/>
  </r>
  <r>
    <x v="14"/>
    <x v="0"/>
    <x v="50"/>
    <n v="0"/>
    <x v="5"/>
    <x v="16"/>
  </r>
  <r>
    <x v="30"/>
    <x v="0"/>
    <x v="50"/>
    <n v="0"/>
    <x v="5"/>
    <x v="16"/>
  </r>
  <r>
    <x v="2"/>
    <x v="0"/>
    <x v="50"/>
    <n v="0"/>
    <x v="5"/>
    <x v="16"/>
  </r>
  <r>
    <x v="211"/>
    <x v="0"/>
    <x v="50"/>
    <n v="0"/>
    <x v="5"/>
    <x v="16"/>
  </r>
  <r>
    <x v="15"/>
    <x v="0"/>
    <x v="60"/>
    <n v="15"/>
    <x v="5"/>
    <x v="16"/>
  </r>
  <r>
    <x v="30"/>
    <x v="0"/>
    <x v="50"/>
    <n v="0"/>
    <x v="5"/>
    <x v="16"/>
  </r>
  <r>
    <x v="8"/>
    <x v="0"/>
    <x v="50"/>
    <n v="0"/>
    <x v="5"/>
    <x v="16"/>
  </r>
  <r>
    <x v="3"/>
    <x v="0"/>
    <x v="50"/>
    <n v="0"/>
    <x v="5"/>
    <x v="16"/>
  </r>
  <r>
    <x v="3"/>
    <x v="0"/>
    <x v="50"/>
    <n v="0"/>
    <x v="5"/>
    <x v="16"/>
  </r>
  <r>
    <x v="79"/>
    <x v="0"/>
    <x v="50"/>
    <n v="0"/>
    <x v="5"/>
    <x v="16"/>
  </r>
  <r>
    <x v="184"/>
    <x v="0"/>
    <x v="50"/>
    <n v="0"/>
    <x v="5"/>
    <x v="16"/>
  </r>
  <r>
    <x v="10"/>
    <x v="0"/>
    <x v="60"/>
    <n v="50"/>
    <x v="5"/>
    <x v="16"/>
  </r>
  <r>
    <x v="23"/>
    <x v="0"/>
    <x v="50"/>
    <n v="0"/>
    <x v="5"/>
    <x v="16"/>
  </r>
  <r>
    <x v="212"/>
    <x v="0"/>
    <x v="162"/>
    <n v="47.5"/>
    <x v="5"/>
    <x v="16"/>
  </r>
  <r>
    <x v="28"/>
    <x v="0"/>
    <x v="50"/>
    <n v="0"/>
    <x v="5"/>
    <x v="16"/>
  </r>
  <r>
    <x v="161"/>
    <x v="0"/>
    <x v="114"/>
    <n v="65.67"/>
    <x v="6"/>
    <x v="17"/>
  </r>
  <r>
    <x v="9"/>
    <x v="2"/>
    <x v="56"/>
    <n v="16.2"/>
    <x v="6"/>
    <x v="17"/>
  </r>
  <r>
    <x v="60"/>
    <x v="0"/>
    <x v="56"/>
    <n v="34.130000000000003"/>
    <x v="6"/>
    <x v="17"/>
  </r>
  <r>
    <x v="2"/>
    <x v="0"/>
    <x v="73"/>
    <n v="13"/>
    <x v="6"/>
    <x v="17"/>
  </r>
  <r>
    <x v="11"/>
    <x v="0"/>
    <x v="50"/>
    <n v="11.25"/>
    <x v="6"/>
    <x v="17"/>
  </r>
  <r>
    <x v="41"/>
    <x v="0"/>
    <x v="115"/>
    <n v="40.479999999999997"/>
    <x v="6"/>
    <x v="17"/>
  </r>
  <r>
    <x v="3"/>
    <x v="0"/>
    <x v="60"/>
    <n v="35"/>
    <x v="6"/>
    <x v="17"/>
  </r>
  <r>
    <x v="213"/>
    <x v="10"/>
    <x v="50"/>
    <n v="0"/>
    <x v="6"/>
    <x v="17"/>
  </r>
  <r>
    <x v="96"/>
    <x v="0"/>
    <x v="50"/>
    <n v="12.75"/>
    <x v="6"/>
    <x v="17"/>
  </r>
  <r>
    <x v="47"/>
    <x v="0"/>
    <x v="60"/>
    <n v="10"/>
    <x v="6"/>
    <x v="17"/>
  </r>
  <r>
    <x v="214"/>
    <x v="0"/>
    <x v="52"/>
    <n v="113.57"/>
    <x v="6"/>
    <x v="17"/>
  </r>
  <r>
    <x v="28"/>
    <x v="0"/>
    <x v="62"/>
    <n v="15"/>
    <x v="6"/>
    <x v="17"/>
  </r>
  <r>
    <x v="96"/>
    <x v="0"/>
    <x v="163"/>
    <n v="48.28"/>
    <x v="6"/>
    <x v="17"/>
  </r>
  <r>
    <x v="31"/>
    <x v="0"/>
    <x v="129"/>
    <n v="43.98"/>
    <x v="6"/>
    <x v="17"/>
  </r>
  <r>
    <x v="20"/>
    <x v="0"/>
    <x v="59"/>
    <n v="9"/>
    <x v="6"/>
    <x v="17"/>
  </r>
  <r>
    <x v="91"/>
    <x v="12"/>
    <x v="56"/>
    <n v="37.67"/>
    <x v="6"/>
    <x v="17"/>
  </r>
  <r>
    <x v="22"/>
    <x v="0"/>
    <x v="114"/>
    <n v="18.579999999999998"/>
    <x v="6"/>
    <x v="17"/>
  </r>
  <r>
    <x v="118"/>
    <x v="0"/>
    <x v="50"/>
    <n v="3"/>
    <x v="6"/>
    <x v="17"/>
  </r>
  <r>
    <x v="3"/>
    <x v="0"/>
    <x v="60"/>
    <n v="18.670000000000002"/>
    <x v="6"/>
    <x v="17"/>
  </r>
  <r>
    <x v="63"/>
    <x v="5"/>
    <x v="60"/>
    <n v="410"/>
    <x v="6"/>
    <x v="17"/>
  </r>
  <r>
    <x v="131"/>
    <x v="0"/>
    <x v="50"/>
    <n v="0"/>
    <x v="6"/>
    <x v="17"/>
  </r>
  <r>
    <x v="11"/>
    <x v="5"/>
    <x v="56"/>
    <n v="114"/>
    <x v="6"/>
    <x v="17"/>
  </r>
  <r>
    <x v="102"/>
    <x v="0"/>
    <x v="50"/>
    <n v="7.5"/>
    <x v="6"/>
    <x v="17"/>
  </r>
  <r>
    <x v="184"/>
    <x v="0"/>
    <x v="50"/>
    <n v="0"/>
    <x v="6"/>
    <x v="17"/>
  </r>
  <r>
    <x v="101"/>
    <x v="0"/>
    <x v="51"/>
    <n v="43.42"/>
    <x v="6"/>
    <x v="17"/>
  </r>
  <r>
    <x v="36"/>
    <x v="6"/>
    <x v="59"/>
    <n v="23.96"/>
    <x v="6"/>
    <x v="17"/>
  </r>
  <r>
    <x v="215"/>
    <x v="2"/>
    <x v="50"/>
    <n v="5"/>
    <x v="6"/>
    <x v="17"/>
  </r>
  <r>
    <x v="48"/>
    <x v="1"/>
    <x v="55"/>
    <n v="12.5"/>
    <x v="6"/>
    <x v="17"/>
  </r>
  <r>
    <x v="13"/>
    <x v="0"/>
    <x v="60"/>
    <n v="3"/>
    <x v="6"/>
    <x v="17"/>
  </r>
  <r>
    <x v="43"/>
    <x v="5"/>
    <x v="51"/>
    <n v="10.56"/>
    <x v="6"/>
    <x v="17"/>
  </r>
  <r>
    <x v="102"/>
    <x v="0"/>
    <x v="82"/>
    <n v="122"/>
    <x v="6"/>
    <x v="17"/>
  </r>
  <r>
    <x v="69"/>
    <x v="0"/>
    <x v="62"/>
    <n v="267.81"/>
    <x v="6"/>
    <x v="17"/>
  </r>
  <r>
    <x v="14"/>
    <x v="0"/>
    <x v="82"/>
    <n v="74.209999999999994"/>
    <x v="6"/>
    <x v="17"/>
  </r>
  <r>
    <x v="57"/>
    <x v="0"/>
    <x v="50"/>
    <n v="6.71"/>
    <x v="6"/>
    <x v="17"/>
  </r>
  <r>
    <x v="31"/>
    <x v="0"/>
    <x v="113"/>
    <n v="81.95"/>
    <x v="6"/>
    <x v="17"/>
  </r>
  <r>
    <x v="10"/>
    <x v="1"/>
    <x v="60"/>
    <n v="25"/>
    <x v="6"/>
    <x v="17"/>
  </r>
  <r>
    <x v="23"/>
    <x v="12"/>
    <x v="56"/>
    <n v="10"/>
    <x v="6"/>
    <x v="17"/>
  </r>
  <r>
    <x v="57"/>
    <x v="0"/>
    <x v="50"/>
    <n v="6.83"/>
    <x v="6"/>
    <x v="17"/>
  </r>
  <r>
    <x v="6"/>
    <x v="0"/>
    <x v="62"/>
    <n v="17.71"/>
    <x v="6"/>
    <x v="17"/>
  </r>
  <r>
    <x v="36"/>
    <x v="0"/>
    <x v="53"/>
    <n v="16.2"/>
    <x v="6"/>
    <x v="17"/>
  </r>
  <r>
    <x v="127"/>
    <x v="1"/>
    <x v="62"/>
    <n v="80.3"/>
    <x v="6"/>
    <x v="17"/>
  </r>
  <r>
    <x v="216"/>
    <x v="0"/>
    <x v="50"/>
    <n v="71.55"/>
    <x v="6"/>
    <x v="17"/>
  </r>
  <r>
    <x v="44"/>
    <x v="0"/>
    <x v="139"/>
    <n v="23.57"/>
    <x v="6"/>
    <x v="17"/>
  </r>
  <r>
    <x v="3"/>
    <x v="0"/>
    <x v="50"/>
    <n v="0"/>
    <x v="6"/>
    <x v="17"/>
  </r>
  <r>
    <x v="31"/>
    <x v="0"/>
    <x v="56"/>
    <n v="34.880000000000003"/>
    <x v="6"/>
    <x v="17"/>
  </r>
  <r>
    <x v="3"/>
    <x v="0"/>
    <x v="50"/>
    <n v="15"/>
    <x v="6"/>
    <x v="17"/>
  </r>
  <r>
    <x v="63"/>
    <x v="0"/>
    <x v="60"/>
    <n v="23.18"/>
    <x v="6"/>
    <x v="17"/>
  </r>
  <r>
    <x v="30"/>
    <x v="0"/>
    <x v="50"/>
    <n v="1"/>
    <x v="6"/>
    <x v="17"/>
  </r>
  <r>
    <x v="217"/>
    <x v="0"/>
    <x v="71"/>
    <n v="100.23"/>
    <x v="6"/>
    <x v="17"/>
  </r>
  <r>
    <x v="28"/>
    <x v="1"/>
    <x v="60"/>
    <n v="5"/>
    <x v="6"/>
    <x v="17"/>
  </r>
  <r>
    <x v="12"/>
    <x v="1"/>
    <x v="50"/>
    <n v="3.33"/>
    <x v="6"/>
    <x v="17"/>
  </r>
  <r>
    <x v="79"/>
    <x v="0"/>
    <x v="50"/>
    <n v="13.25"/>
    <x v="6"/>
    <x v="17"/>
  </r>
  <r>
    <x v="69"/>
    <x v="0"/>
    <x v="50"/>
    <n v="17.850000000000001"/>
    <x v="6"/>
    <x v="17"/>
  </r>
  <r>
    <x v="28"/>
    <x v="12"/>
    <x v="59"/>
    <n v="10.38"/>
    <x v="6"/>
    <x v="17"/>
  </r>
  <r>
    <x v="37"/>
    <x v="2"/>
    <x v="53"/>
    <n v="36.33"/>
    <x v="6"/>
    <x v="17"/>
  </r>
  <r>
    <x v="190"/>
    <x v="0"/>
    <x v="50"/>
    <n v="5"/>
    <x v="6"/>
    <x v="17"/>
  </r>
  <r>
    <x v="31"/>
    <x v="0"/>
    <x v="50"/>
    <n v="0"/>
    <x v="6"/>
    <x v="17"/>
  </r>
  <r>
    <x v="65"/>
    <x v="0"/>
    <x v="50"/>
    <n v="5.8"/>
    <x v="6"/>
    <x v="17"/>
  </r>
  <r>
    <x v="50"/>
    <x v="1"/>
    <x v="50"/>
    <n v="0"/>
    <x v="6"/>
    <x v="17"/>
  </r>
  <r>
    <x v="10"/>
    <x v="0"/>
    <x v="50"/>
    <n v="3.67"/>
    <x v="6"/>
    <x v="17"/>
  </r>
  <r>
    <x v="161"/>
    <x v="0"/>
    <x v="50"/>
    <n v="60.71"/>
    <x v="6"/>
    <x v="18"/>
  </r>
  <r>
    <x v="9"/>
    <x v="1"/>
    <x v="50"/>
    <n v="0"/>
    <x v="6"/>
    <x v="18"/>
  </r>
  <r>
    <x v="13"/>
    <x v="0"/>
    <x v="60"/>
    <n v="5"/>
    <x v="6"/>
    <x v="18"/>
  </r>
  <r>
    <x v="19"/>
    <x v="0"/>
    <x v="53"/>
    <n v="25.43"/>
    <x v="6"/>
    <x v="18"/>
  </r>
  <r>
    <x v="28"/>
    <x v="1"/>
    <x v="50"/>
    <n v="1"/>
    <x v="6"/>
    <x v="18"/>
  </r>
  <r>
    <x v="22"/>
    <x v="0"/>
    <x v="50"/>
    <n v="10.5"/>
    <x v="6"/>
    <x v="18"/>
  </r>
  <r>
    <x v="10"/>
    <x v="0"/>
    <x v="50"/>
    <n v="3.67"/>
    <x v="6"/>
    <x v="18"/>
  </r>
  <r>
    <x v="79"/>
    <x v="2"/>
    <x v="50"/>
    <n v="0"/>
    <x v="6"/>
    <x v="18"/>
  </r>
  <r>
    <x v="3"/>
    <x v="5"/>
    <x v="51"/>
    <n v="110.62"/>
    <x v="6"/>
    <x v="18"/>
  </r>
  <r>
    <x v="9"/>
    <x v="1"/>
    <x v="60"/>
    <n v="20"/>
    <x v="6"/>
    <x v="18"/>
  </r>
  <r>
    <x v="31"/>
    <x v="2"/>
    <x v="50"/>
    <n v="1"/>
    <x v="6"/>
    <x v="18"/>
  </r>
  <r>
    <x v="28"/>
    <x v="12"/>
    <x v="62"/>
    <n v="50"/>
    <x v="6"/>
    <x v="18"/>
  </r>
  <r>
    <x v="218"/>
    <x v="6"/>
    <x v="52"/>
    <n v="45"/>
    <x v="6"/>
    <x v="18"/>
  </r>
  <r>
    <x v="31"/>
    <x v="0"/>
    <x v="67"/>
    <n v="253.21"/>
    <x v="6"/>
    <x v="18"/>
  </r>
  <r>
    <x v="19"/>
    <x v="0"/>
    <x v="50"/>
    <n v="31.25"/>
    <x v="6"/>
    <x v="18"/>
  </r>
  <r>
    <x v="6"/>
    <x v="0"/>
    <x v="50"/>
    <n v="5"/>
    <x v="6"/>
    <x v="18"/>
  </r>
  <r>
    <x v="10"/>
    <x v="1"/>
    <x v="50"/>
    <n v="0"/>
    <x v="6"/>
    <x v="18"/>
  </r>
  <r>
    <x v="2"/>
    <x v="12"/>
    <x v="50"/>
    <n v="0"/>
    <x v="6"/>
    <x v="18"/>
  </r>
  <r>
    <x v="23"/>
    <x v="0"/>
    <x v="50"/>
    <n v="0"/>
    <x v="6"/>
    <x v="18"/>
  </r>
  <r>
    <x v="101"/>
    <x v="0"/>
    <x v="50"/>
    <n v="23.25"/>
    <x v="6"/>
    <x v="18"/>
  </r>
  <r>
    <x v="219"/>
    <x v="0"/>
    <x v="50"/>
    <n v="0"/>
    <x v="7"/>
    <x v="19"/>
  </r>
  <r>
    <x v="58"/>
    <x v="0"/>
    <x v="50"/>
    <n v="100"/>
    <x v="7"/>
    <x v="19"/>
  </r>
  <r>
    <x v="12"/>
    <x v="0"/>
    <x v="114"/>
    <n v="44.17"/>
    <x v="7"/>
    <x v="19"/>
  </r>
  <r>
    <x v="31"/>
    <x v="5"/>
    <x v="50"/>
    <n v="0"/>
    <x v="7"/>
    <x v="19"/>
  </r>
  <r>
    <x v="36"/>
    <x v="0"/>
    <x v="50"/>
    <n v="24.33"/>
    <x v="7"/>
    <x v="19"/>
  </r>
  <r>
    <x v="63"/>
    <x v="0"/>
    <x v="50"/>
    <n v="37.5"/>
    <x v="7"/>
    <x v="19"/>
  </r>
  <r>
    <x v="30"/>
    <x v="0"/>
    <x v="54"/>
    <n v="42"/>
    <x v="7"/>
    <x v="19"/>
  </r>
  <r>
    <x v="31"/>
    <x v="0"/>
    <x v="50"/>
    <n v="0"/>
    <x v="7"/>
    <x v="19"/>
  </r>
  <r>
    <x v="194"/>
    <x v="0"/>
    <x v="52"/>
    <n v="60.73"/>
    <x v="7"/>
    <x v="19"/>
  </r>
  <r>
    <x v="6"/>
    <x v="0"/>
    <x v="60"/>
    <n v="50"/>
    <x v="7"/>
    <x v="19"/>
  </r>
  <r>
    <x v="10"/>
    <x v="0"/>
    <x v="113"/>
    <n v="108.33"/>
    <x v="7"/>
    <x v="19"/>
  </r>
  <r>
    <x v="31"/>
    <x v="0"/>
    <x v="60"/>
    <n v="23.5"/>
    <x v="7"/>
    <x v="19"/>
  </r>
  <r>
    <x v="115"/>
    <x v="0"/>
    <x v="50"/>
    <n v="0"/>
    <x v="7"/>
    <x v="19"/>
  </r>
  <r>
    <x v="3"/>
    <x v="0"/>
    <x v="53"/>
    <n v="50.33"/>
    <x v="7"/>
    <x v="19"/>
  </r>
  <r>
    <x v="51"/>
    <x v="0"/>
    <x v="50"/>
    <n v="11.67"/>
    <x v="7"/>
    <x v="19"/>
  </r>
  <r>
    <x v="220"/>
    <x v="0"/>
    <x v="50"/>
    <n v="0"/>
    <x v="7"/>
    <x v="19"/>
  </r>
  <r>
    <x v="11"/>
    <x v="0"/>
    <x v="65"/>
    <n v="60.79"/>
    <x v="7"/>
    <x v="19"/>
  </r>
  <r>
    <x v="102"/>
    <x v="0"/>
    <x v="50"/>
    <n v="0"/>
    <x v="7"/>
    <x v="19"/>
  </r>
  <r>
    <x v="127"/>
    <x v="0"/>
    <x v="50"/>
    <n v="17.5"/>
    <x v="7"/>
    <x v="19"/>
  </r>
  <r>
    <x v="221"/>
    <x v="0"/>
    <x v="50"/>
    <n v="0"/>
    <x v="7"/>
    <x v="19"/>
  </r>
  <r>
    <x v="3"/>
    <x v="0"/>
    <x v="50"/>
    <n v="0"/>
    <x v="7"/>
    <x v="19"/>
  </r>
  <r>
    <x v="3"/>
    <x v="0"/>
    <x v="70"/>
    <n v="82.82"/>
    <x v="7"/>
    <x v="19"/>
  </r>
  <r>
    <x v="36"/>
    <x v="0"/>
    <x v="118"/>
    <n v="358.88"/>
    <x v="7"/>
    <x v="19"/>
  </r>
  <r>
    <x v="127"/>
    <x v="0"/>
    <x v="53"/>
    <n v="61.19"/>
    <x v="7"/>
    <x v="19"/>
  </r>
  <r>
    <x v="102"/>
    <x v="0"/>
    <x v="52"/>
    <n v="340"/>
    <x v="7"/>
    <x v="19"/>
  </r>
  <r>
    <x v="3"/>
    <x v="0"/>
    <x v="50"/>
    <n v="5.67"/>
    <x v="7"/>
    <x v="19"/>
  </r>
  <r>
    <x v="31"/>
    <x v="1"/>
    <x v="50"/>
    <n v="50"/>
    <x v="7"/>
    <x v="19"/>
  </r>
  <r>
    <x v="31"/>
    <x v="0"/>
    <x v="50"/>
    <n v="25"/>
    <x v="7"/>
    <x v="19"/>
  </r>
  <r>
    <x v="7"/>
    <x v="0"/>
    <x v="50"/>
    <n v="0"/>
    <x v="7"/>
    <x v="19"/>
  </r>
  <r>
    <x v="152"/>
    <x v="0"/>
    <x v="50"/>
    <n v="30"/>
    <x v="7"/>
    <x v="19"/>
  </r>
  <r>
    <x v="36"/>
    <x v="0"/>
    <x v="52"/>
    <n v="46.63"/>
    <x v="7"/>
    <x v="19"/>
  </r>
  <r>
    <x v="22"/>
    <x v="0"/>
    <x v="56"/>
    <n v="65"/>
    <x v="7"/>
    <x v="19"/>
  </r>
  <r>
    <x v="164"/>
    <x v="2"/>
    <x v="50"/>
    <n v="10"/>
    <x v="7"/>
    <x v="19"/>
  </r>
  <r>
    <x v="12"/>
    <x v="1"/>
    <x v="50"/>
    <n v="0"/>
    <x v="7"/>
    <x v="19"/>
  </r>
  <r>
    <x v="96"/>
    <x v="0"/>
    <x v="50"/>
    <n v="5"/>
    <x v="7"/>
    <x v="19"/>
  </r>
  <r>
    <x v="127"/>
    <x v="5"/>
    <x v="62"/>
    <n v="640"/>
    <x v="7"/>
    <x v="19"/>
  </r>
  <r>
    <x v="63"/>
    <x v="0"/>
    <x v="81"/>
    <n v="69.12"/>
    <x v="7"/>
    <x v="19"/>
  </r>
  <r>
    <x v="63"/>
    <x v="0"/>
    <x v="50"/>
    <n v="1.33"/>
    <x v="7"/>
    <x v="19"/>
  </r>
  <r>
    <x v="28"/>
    <x v="0"/>
    <x v="65"/>
    <n v="10.5"/>
    <x v="7"/>
    <x v="19"/>
  </r>
  <r>
    <x v="30"/>
    <x v="0"/>
    <x v="65"/>
    <n v="33.33"/>
    <x v="7"/>
    <x v="19"/>
  </r>
  <r>
    <x v="29"/>
    <x v="1"/>
    <x v="2"/>
    <n v="61.56"/>
    <x v="8"/>
    <x v="20"/>
  </r>
  <r>
    <x v="78"/>
    <x v="0"/>
    <x v="2"/>
    <n v="118.74"/>
    <x v="8"/>
    <x v="20"/>
  </r>
  <r>
    <x v="51"/>
    <x v="1"/>
    <x v="13"/>
    <n v="65.08"/>
    <x v="8"/>
    <x v="20"/>
  </r>
  <r>
    <x v="222"/>
    <x v="0"/>
    <x v="3"/>
    <n v="130.16"/>
    <x v="8"/>
    <x v="20"/>
  </r>
  <r>
    <x v="13"/>
    <x v="5"/>
    <x v="164"/>
    <n v="37.78"/>
    <x v="8"/>
    <x v="20"/>
  </r>
  <r>
    <x v="7"/>
    <x v="0"/>
    <x v="29"/>
    <n v="112.79"/>
    <x v="8"/>
    <x v="20"/>
  </r>
  <r>
    <x v="2"/>
    <x v="0"/>
    <x v="165"/>
    <n v="51.92"/>
    <x v="8"/>
    <x v="20"/>
  </r>
  <r>
    <x v="200"/>
    <x v="0"/>
    <x v="15"/>
    <n v="89.24"/>
    <x v="8"/>
    <x v="20"/>
  </r>
  <r>
    <x v="213"/>
    <x v="1"/>
    <x v="166"/>
    <n v="19.329999999999998"/>
    <x v="8"/>
    <x v="20"/>
  </r>
  <r>
    <x v="223"/>
    <x v="0"/>
    <x v="3"/>
    <n v="79.97"/>
    <x v="8"/>
    <x v="20"/>
  </r>
  <r>
    <x v="78"/>
    <x v="17"/>
    <x v="167"/>
    <n v="56.41"/>
    <x v="8"/>
    <x v="20"/>
  </r>
  <r>
    <x v="3"/>
    <x v="13"/>
    <x v="165"/>
    <n v="79.41"/>
    <x v="8"/>
    <x v="20"/>
  </r>
  <r>
    <x v="107"/>
    <x v="1"/>
    <x v="168"/>
    <n v="76.44"/>
    <x v="8"/>
    <x v="20"/>
  </r>
  <r>
    <x v="36"/>
    <x v="0"/>
    <x v="169"/>
    <n v="121"/>
    <x v="8"/>
    <x v="20"/>
  </r>
  <r>
    <x v="8"/>
    <x v="0"/>
    <x v="170"/>
    <n v="54.62"/>
    <x v="8"/>
    <x v="20"/>
  </r>
  <r>
    <x v="224"/>
    <x v="1"/>
    <x v="7"/>
    <n v="299.22000000000003"/>
    <x v="8"/>
    <x v="20"/>
  </r>
  <r>
    <x v="225"/>
    <x v="0"/>
    <x v="9"/>
    <n v="58.53"/>
    <x v="8"/>
    <x v="20"/>
  </r>
  <r>
    <x v="12"/>
    <x v="1"/>
    <x v="21"/>
    <n v="55.37"/>
    <x v="8"/>
    <x v="20"/>
  </r>
  <r>
    <x v="31"/>
    <x v="2"/>
    <x v="171"/>
    <n v="183.8"/>
    <x v="8"/>
    <x v="20"/>
  </r>
  <r>
    <x v="226"/>
    <x v="0"/>
    <x v="21"/>
    <n v="165.35"/>
    <x v="8"/>
    <x v="20"/>
  </r>
  <r>
    <x v="93"/>
    <x v="0"/>
    <x v="33"/>
    <n v="234.79"/>
    <x v="8"/>
    <x v="20"/>
  </r>
  <r>
    <x v="93"/>
    <x v="12"/>
    <x v="7"/>
    <n v="211.48"/>
    <x v="8"/>
    <x v="20"/>
  </r>
  <r>
    <x v="42"/>
    <x v="15"/>
    <x v="41"/>
    <n v="32.340000000000003"/>
    <x v="8"/>
    <x v="20"/>
  </r>
  <r>
    <x v="227"/>
    <x v="13"/>
    <x v="3"/>
    <n v="123.38"/>
    <x v="8"/>
    <x v="20"/>
  </r>
  <r>
    <x v="3"/>
    <x v="0"/>
    <x v="19"/>
    <n v="207.07"/>
    <x v="8"/>
    <x v="20"/>
  </r>
  <r>
    <x v="12"/>
    <x v="0"/>
    <x v="6"/>
    <n v="138.26"/>
    <x v="8"/>
    <x v="20"/>
  </r>
  <r>
    <x v="22"/>
    <x v="11"/>
    <x v="172"/>
    <n v="493.82"/>
    <x v="8"/>
    <x v="20"/>
  </r>
  <r>
    <x v="28"/>
    <x v="5"/>
    <x v="7"/>
    <n v="168.5"/>
    <x v="8"/>
    <x v="20"/>
  </r>
  <r>
    <x v="30"/>
    <x v="0"/>
    <x v="32"/>
    <n v="38.869999999999997"/>
    <x v="8"/>
    <x v="20"/>
  </r>
  <r>
    <x v="115"/>
    <x v="1"/>
    <x v="21"/>
    <n v="61.53"/>
    <x v="8"/>
    <x v="20"/>
  </r>
  <r>
    <x v="13"/>
    <x v="0"/>
    <x v="88"/>
    <n v="105.44"/>
    <x v="8"/>
    <x v="20"/>
  </r>
  <r>
    <x v="10"/>
    <x v="0"/>
    <x v="173"/>
    <n v="71.59"/>
    <x v="8"/>
    <x v="20"/>
  </r>
  <r>
    <x v="32"/>
    <x v="0"/>
    <x v="91"/>
    <n v="91.88"/>
    <x v="8"/>
    <x v="20"/>
  </r>
  <r>
    <x v="228"/>
    <x v="0"/>
    <x v="33"/>
    <n v="148.57"/>
    <x v="8"/>
    <x v="20"/>
  </r>
  <r>
    <x v="7"/>
    <x v="0"/>
    <x v="174"/>
    <n v="174.21"/>
    <x v="8"/>
    <x v="20"/>
  </r>
  <r>
    <x v="229"/>
    <x v="0"/>
    <x v="175"/>
    <n v="102.86"/>
    <x v="8"/>
    <x v="20"/>
  </r>
  <r>
    <x v="36"/>
    <x v="12"/>
    <x v="3"/>
    <n v="111.18"/>
    <x v="8"/>
    <x v="20"/>
  </r>
  <r>
    <x v="41"/>
    <x v="1"/>
    <x v="38"/>
    <n v="23.8"/>
    <x v="8"/>
    <x v="20"/>
  </r>
  <r>
    <x v="23"/>
    <x v="5"/>
    <x v="176"/>
    <n v="81.27"/>
    <x v="8"/>
    <x v="20"/>
  </r>
  <r>
    <x v="230"/>
    <x v="0"/>
    <x v="20"/>
    <n v="116.21"/>
    <x v="8"/>
    <x v="20"/>
  </r>
  <r>
    <x v="36"/>
    <x v="0"/>
    <x v="113"/>
    <n v="58.89"/>
    <x v="4"/>
    <x v="21"/>
  </r>
  <r>
    <x v="9"/>
    <x v="0"/>
    <x v="65"/>
    <n v="44"/>
    <x v="4"/>
    <x v="21"/>
  </r>
  <r>
    <x v="63"/>
    <x v="0"/>
    <x v="65"/>
    <n v="48.43"/>
    <x v="4"/>
    <x v="21"/>
  </r>
  <r>
    <x v="13"/>
    <x v="0"/>
    <x v="50"/>
    <n v="0"/>
    <x v="4"/>
    <x v="21"/>
  </r>
  <r>
    <x v="10"/>
    <x v="0"/>
    <x v="129"/>
    <n v="61.04"/>
    <x v="4"/>
    <x v="21"/>
  </r>
  <r>
    <x v="181"/>
    <x v="0"/>
    <x v="60"/>
    <n v="25"/>
    <x v="4"/>
    <x v="21"/>
  </r>
  <r>
    <x v="69"/>
    <x v="0"/>
    <x v="50"/>
    <n v="0"/>
    <x v="4"/>
    <x v="21"/>
  </r>
  <r>
    <x v="10"/>
    <x v="0"/>
    <x v="50"/>
    <n v="0"/>
    <x v="4"/>
    <x v="21"/>
  </r>
  <r>
    <x v="10"/>
    <x v="0"/>
    <x v="60"/>
    <n v="40"/>
    <x v="4"/>
    <x v="21"/>
  </r>
  <r>
    <x v="28"/>
    <x v="0"/>
    <x v="81"/>
    <n v="19.329999999999998"/>
    <x v="4"/>
    <x v="21"/>
  </r>
  <r>
    <x v="63"/>
    <x v="1"/>
    <x v="50"/>
    <n v="0"/>
    <x v="4"/>
    <x v="21"/>
  </r>
  <r>
    <x v="231"/>
    <x v="0"/>
    <x v="56"/>
    <n v="35"/>
    <x v="4"/>
    <x v="21"/>
  </r>
  <r>
    <x v="30"/>
    <x v="0"/>
    <x v="50"/>
    <n v="0"/>
    <x v="4"/>
    <x v="21"/>
  </r>
  <r>
    <x v="31"/>
    <x v="0"/>
    <x v="50"/>
    <n v="0"/>
    <x v="4"/>
    <x v="21"/>
  </r>
  <r>
    <x v="28"/>
    <x v="0"/>
    <x v="82"/>
    <n v="59.33"/>
    <x v="4"/>
    <x v="21"/>
  </r>
  <r>
    <x v="30"/>
    <x v="0"/>
    <x v="50"/>
    <n v="0"/>
    <x v="4"/>
    <x v="21"/>
  </r>
  <r>
    <x v="6"/>
    <x v="0"/>
    <x v="56"/>
    <n v="30.13"/>
    <x v="4"/>
    <x v="21"/>
  </r>
  <r>
    <x v="10"/>
    <x v="0"/>
    <x v="76"/>
    <n v="74.62"/>
    <x v="4"/>
    <x v="21"/>
  </r>
  <r>
    <x v="232"/>
    <x v="0"/>
    <x v="60"/>
    <n v="5"/>
    <x v="4"/>
    <x v="21"/>
  </r>
  <r>
    <x v="14"/>
    <x v="0"/>
    <x v="51"/>
    <n v="44.5"/>
    <x v="4"/>
    <x v="21"/>
  </r>
  <r>
    <x v="13"/>
    <x v="0"/>
    <x v="3"/>
    <n v="46.13"/>
    <x v="4"/>
    <x v="11"/>
  </r>
  <r>
    <x v="13"/>
    <x v="0"/>
    <x v="28"/>
    <n v="141.47"/>
    <x v="4"/>
    <x v="11"/>
  </r>
  <r>
    <x v="13"/>
    <x v="0"/>
    <x v="16"/>
    <n v="75.48"/>
    <x v="4"/>
    <x v="11"/>
  </r>
  <r>
    <x v="8"/>
    <x v="0"/>
    <x v="108"/>
    <n v="85.5"/>
    <x v="4"/>
    <x v="11"/>
  </r>
  <r>
    <x v="30"/>
    <x v="0"/>
    <x v="143"/>
    <n v="64.25"/>
    <x v="4"/>
    <x v="11"/>
  </r>
  <r>
    <x v="10"/>
    <x v="0"/>
    <x v="3"/>
    <n v="64.47"/>
    <x v="4"/>
    <x v="11"/>
  </r>
  <r>
    <x v="11"/>
    <x v="0"/>
    <x v="177"/>
    <n v="118.2"/>
    <x v="4"/>
    <x v="11"/>
  </r>
  <r>
    <x v="12"/>
    <x v="0"/>
    <x v="21"/>
    <n v="82.54"/>
    <x v="4"/>
    <x v="11"/>
  </r>
  <r>
    <x v="8"/>
    <x v="0"/>
    <x v="178"/>
    <n v="34.17"/>
    <x v="4"/>
    <x v="11"/>
  </r>
  <r>
    <x v="185"/>
    <x v="0"/>
    <x v="179"/>
    <n v="42.73"/>
    <x v="4"/>
    <x v="11"/>
  </r>
  <r>
    <x v="233"/>
    <x v="0"/>
    <x v="171"/>
    <n v="94.49"/>
    <x v="4"/>
    <x v="11"/>
  </r>
  <r>
    <x v="9"/>
    <x v="0"/>
    <x v="180"/>
    <n v="55.7"/>
    <x v="4"/>
    <x v="11"/>
  </r>
  <r>
    <x v="11"/>
    <x v="0"/>
    <x v="90"/>
    <n v="98.03"/>
    <x v="4"/>
    <x v="11"/>
  </r>
  <r>
    <x v="62"/>
    <x v="0"/>
    <x v="181"/>
    <n v="92.1"/>
    <x v="4"/>
    <x v="11"/>
  </r>
  <r>
    <x v="14"/>
    <x v="0"/>
    <x v="182"/>
    <n v="38.18"/>
    <x v="4"/>
    <x v="11"/>
  </r>
  <r>
    <x v="30"/>
    <x v="0"/>
    <x v="3"/>
    <n v="27.15"/>
    <x v="4"/>
    <x v="11"/>
  </r>
  <r>
    <x v="126"/>
    <x v="0"/>
    <x v="35"/>
    <n v="50.69"/>
    <x v="4"/>
    <x v="11"/>
  </r>
  <r>
    <x v="13"/>
    <x v="0"/>
    <x v="7"/>
    <n v="38.94"/>
    <x v="4"/>
    <x v="11"/>
  </r>
  <r>
    <x v="115"/>
    <x v="5"/>
    <x v="105"/>
    <n v="77.64"/>
    <x v="4"/>
    <x v="11"/>
  </r>
  <r>
    <x v="15"/>
    <x v="0"/>
    <x v="17"/>
    <n v="43.54"/>
    <x v="4"/>
    <x v="11"/>
  </r>
  <r>
    <x v="81"/>
    <x v="0"/>
    <x v="183"/>
    <n v="31.82"/>
    <x v="4"/>
    <x v="11"/>
  </r>
  <r>
    <x v="8"/>
    <x v="0"/>
    <x v="17"/>
    <n v="63.18"/>
    <x v="4"/>
    <x v="11"/>
  </r>
  <r>
    <x v="196"/>
    <x v="0"/>
    <x v="8"/>
    <n v="190.9"/>
    <x v="4"/>
    <x v="11"/>
  </r>
  <r>
    <x v="29"/>
    <x v="0"/>
    <x v="21"/>
    <n v="140.86000000000001"/>
    <x v="4"/>
    <x v="11"/>
  </r>
  <r>
    <x v="14"/>
    <x v="0"/>
    <x v="16"/>
    <n v="76.92"/>
    <x v="4"/>
    <x v="11"/>
  </r>
  <r>
    <x v="234"/>
    <x v="0"/>
    <x v="15"/>
    <n v="99.16"/>
    <x v="4"/>
    <x v="11"/>
  </r>
  <r>
    <x v="3"/>
    <x v="0"/>
    <x v="41"/>
    <n v="67.88"/>
    <x v="4"/>
    <x v="11"/>
  </r>
  <r>
    <x v="51"/>
    <x v="0"/>
    <x v="21"/>
    <n v="246.29"/>
    <x v="4"/>
    <x v="11"/>
  </r>
  <r>
    <x v="10"/>
    <x v="0"/>
    <x v="6"/>
    <n v="189.29"/>
    <x v="4"/>
    <x v="11"/>
  </r>
  <r>
    <x v="23"/>
    <x v="5"/>
    <x v="3"/>
    <n v="76.67"/>
    <x v="4"/>
    <x v="11"/>
  </r>
  <r>
    <x v="31"/>
    <x v="0"/>
    <x v="19"/>
    <n v="82.96"/>
    <x v="4"/>
    <x v="11"/>
  </r>
  <r>
    <x v="36"/>
    <x v="0"/>
    <x v="184"/>
    <n v="62.52"/>
    <x v="4"/>
    <x v="11"/>
  </r>
  <r>
    <x v="9"/>
    <x v="0"/>
    <x v="3"/>
    <n v="46.07"/>
    <x v="4"/>
    <x v="11"/>
  </r>
  <r>
    <x v="36"/>
    <x v="0"/>
    <x v="6"/>
    <n v="38.54"/>
    <x v="4"/>
    <x v="11"/>
  </r>
  <r>
    <x v="115"/>
    <x v="0"/>
    <x v="19"/>
    <n v="53.01"/>
    <x v="4"/>
    <x v="11"/>
  </r>
  <r>
    <x v="235"/>
    <x v="0"/>
    <x v="38"/>
    <n v="73.36"/>
    <x v="4"/>
    <x v="11"/>
  </r>
  <r>
    <x v="36"/>
    <x v="0"/>
    <x v="38"/>
    <n v="127.98"/>
    <x v="4"/>
    <x v="11"/>
  </r>
  <r>
    <x v="39"/>
    <x v="0"/>
    <x v="38"/>
    <n v="104.73"/>
    <x v="4"/>
    <x v="11"/>
  </r>
  <r>
    <x v="36"/>
    <x v="0"/>
    <x v="39"/>
    <n v="67.67"/>
    <x v="4"/>
    <x v="11"/>
  </r>
  <r>
    <x v="28"/>
    <x v="0"/>
    <x v="185"/>
    <n v="95.93"/>
    <x v="4"/>
    <x v="11"/>
  </r>
  <r>
    <x v="13"/>
    <x v="0"/>
    <x v="7"/>
    <n v="65.16"/>
    <x v="1"/>
    <x v="6"/>
  </r>
  <r>
    <x v="13"/>
    <x v="1"/>
    <x v="21"/>
    <n v="32.270000000000003"/>
    <x v="1"/>
    <x v="6"/>
  </r>
  <r>
    <x v="15"/>
    <x v="1"/>
    <x v="29"/>
    <n v="81.25"/>
    <x v="1"/>
    <x v="6"/>
  </r>
  <r>
    <x v="49"/>
    <x v="1"/>
    <x v="186"/>
    <n v="24.2"/>
    <x v="1"/>
    <x v="6"/>
  </r>
  <r>
    <x v="23"/>
    <x v="0"/>
    <x v="8"/>
    <n v="65.87"/>
    <x v="1"/>
    <x v="6"/>
  </r>
  <r>
    <x v="15"/>
    <x v="0"/>
    <x v="105"/>
    <n v="36.08"/>
    <x v="1"/>
    <x v="6"/>
  </r>
  <r>
    <x v="8"/>
    <x v="0"/>
    <x v="15"/>
    <n v="44.19"/>
    <x v="1"/>
    <x v="6"/>
  </r>
  <r>
    <x v="9"/>
    <x v="0"/>
    <x v="91"/>
    <n v="104.07"/>
    <x v="1"/>
    <x v="6"/>
  </r>
  <r>
    <x v="180"/>
    <x v="1"/>
    <x v="5"/>
    <n v="35.96"/>
    <x v="1"/>
    <x v="6"/>
  </r>
  <r>
    <x v="36"/>
    <x v="0"/>
    <x v="21"/>
    <n v="127.79"/>
    <x v="1"/>
    <x v="6"/>
  </r>
  <r>
    <x v="2"/>
    <x v="1"/>
    <x v="108"/>
    <n v="27.73"/>
    <x v="1"/>
    <x v="6"/>
  </r>
  <r>
    <x v="30"/>
    <x v="1"/>
    <x v="21"/>
    <n v="39.83"/>
    <x v="1"/>
    <x v="6"/>
  </r>
  <r>
    <x v="16"/>
    <x v="1"/>
    <x v="48"/>
    <n v="52.17"/>
    <x v="1"/>
    <x v="6"/>
  </r>
  <r>
    <x v="22"/>
    <x v="0"/>
    <x v="5"/>
    <n v="92.04"/>
    <x v="1"/>
    <x v="6"/>
  </r>
  <r>
    <x v="13"/>
    <x v="1"/>
    <x v="2"/>
    <n v="63.42"/>
    <x v="1"/>
    <x v="6"/>
  </r>
  <r>
    <x v="8"/>
    <x v="0"/>
    <x v="39"/>
    <n v="135.63"/>
    <x v="1"/>
    <x v="6"/>
  </r>
  <r>
    <x v="9"/>
    <x v="0"/>
    <x v="165"/>
    <n v="168.75"/>
    <x v="1"/>
    <x v="6"/>
  </r>
  <r>
    <x v="13"/>
    <x v="0"/>
    <x v="33"/>
    <n v="70.86"/>
    <x v="1"/>
    <x v="6"/>
  </r>
  <r>
    <x v="30"/>
    <x v="0"/>
    <x v="8"/>
    <n v="50"/>
    <x v="1"/>
    <x v="6"/>
  </r>
  <r>
    <x v="8"/>
    <x v="1"/>
    <x v="22"/>
    <n v="42.21"/>
    <x v="1"/>
    <x v="6"/>
  </r>
  <r>
    <x v="79"/>
    <x v="1"/>
    <x v="67"/>
    <n v="152.41"/>
    <x v="2"/>
    <x v="8"/>
  </r>
  <r>
    <x v="11"/>
    <x v="0"/>
    <x v="73"/>
    <n v="90.62"/>
    <x v="2"/>
    <x v="8"/>
  </r>
  <r>
    <x v="74"/>
    <x v="0"/>
    <x v="187"/>
    <n v="201.6"/>
    <x v="2"/>
    <x v="8"/>
  </r>
  <r>
    <x v="63"/>
    <x v="0"/>
    <x v="81"/>
    <n v="127.93"/>
    <x v="2"/>
    <x v="8"/>
  </r>
  <r>
    <x v="3"/>
    <x v="0"/>
    <x v="57"/>
    <n v="29.89"/>
    <x v="2"/>
    <x v="8"/>
  </r>
  <r>
    <x v="236"/>
    <x v="0"/>
    <x v="20"/>
    <n v="367.97"/>
    <x v="2"/>
    <x v="8"/>
  </r>
  <r>
    <x v="22"/>
    <x v="0"/>
    <x v="63"/>
    <n v="129.16999999999999"/>
    <x v="2"/>
    <x v="8"/>
  </r>
  <r>
    <x v="65"/>
    <x v="0"/>
    <x v="188"/>
    <n v="800.7"/>
    <x v="2"/>
    <x v="8"/>
  </r>
  <r>
    <x v="210"/>
    <x v="0"/>
    <x v="60"/>
    <n v="28"/>
    <x v="2"/>
    <x v="8"/>
  </r>
  <r>
    <x v="79"/>
    <x v="0"/>
    <x v="134"/>
    <n v="102.02"/>
    <x v="2"/>
    <x v="8"/>
  </r>
  <r>
    <x v="237"/>
    <x v="0"/>
    <x v="60"/>
    <n v="184.36"/>
    <x v="2"/>
    <x v="8"/>
  </r>
  <r>
    <x v="57"/>
    <x v="0"/>
    <x v="67"/>
    <n v="162.91999999999999"/>
    <x v="2"/>
    <x v="8"/>
  </r>
  <r>
    <x v="96"/>
    <x v="0"/>
    <x v="50"/>
    <n v="1"/>
    <x v="2"/>
    <x v="8"/>
  </r>
  <r>
    <x v="61"/>
    <x v="8"/>
    <x v="52"/>
    <n v="603.53"/>
    <x v="2"/>
    <x v="8"/>
  </r>
  <r>
    <x v="79"/>
    <x v="0"/>
    <x v="77"/>
    <n v="45.41"/>
    <x v="2"/>
    <x v="8"/>
  </r>
  <r>
    <x v="238"/>
    <x v="1"/>
    <x v="77"/>
    <n v="97.33"/>
    <x v="2"/>
    <x v="8"/>
  </r>
  <r>
    <x v="57"/>
    <x v="9"/>
    <x v="60"/>
    <n v="167.67"/>
    <x v="2"/>
    <x v="8"/>
  </r>
  <r>
    <x v="239"/>
    <x v="11"/>
    <x v="60"/>
    <n v="859.86"/>
    <x v="2"/>
    <x v="8"/>
  </r>
  <r>
    <x v="19"/>
    <x v="1"/>
    <x v="50"/>
    <n v="26.5"/>
    <x v="2"/>
    <x v="8"/>
  </r>
  <r>
    <x v="36"/>
    <x v="0"/>
    <x v="114"/>
    <n v="30.27"/>
    <x v="2"/>
    <x v="8"/>
  </r>
  <r>
    <x v="63"/>
    <x v="0"/>
    <x v="54"/>
    <n v="54.67"/>
    <x v="2"/>
    <x v="8"/>
  </r>
  <r>
    <x v="22"/>
    <x v="0"/>
    <x v="53"/>
    <n v="60.75"/>
    <x v="2"/>
    <x v="8"/>
  </r>
  <r>
    <x v="57"/>
    <x v="0"/>
    <x v="60"/>
    <n v="102.73"/>
    <x v="2"/>
    <x v="8"/>
  </r>
  <r>
    <x v="240"/>
    <x v="0"/>
    <x v="65"/>
    <n v="41.59"/>
    <x v="2"/>
    <x v="8"/>
  </r>
  <r>
    <x v="96"/>
    <x v="0"/>
    <x v="53"/>
    <n v="116.53"/>
    <x v="2"/>
    <x v="8"/>
  </r>
  <r>
    <x v="63"/>
    <x v="0"/>
    <x v="60"/>
    <n v="45.33"/>
    <x v="2"/>
    <x v="8"/>
  </r>
  <r>
    <x v="19"/>
    <x v="0"/>
    <x v="66"/>
    <n v="157.46"/>
    <x v="2"/>
    <x v="8"/>
  </r>
  <r>
    <x v="65"/>
    <x v="0"/>
    <x v="60"/>
    <n v="100.5"/>
    <x v="2"/>
    <x v="8"/>
  </r>
  <r>
    <x v="241"/>
    <x v="16"/>
    <x v="50"/>
    <n v="0"/>
    <x v="2"/>
    <x v="8"/>
  </r>
  <r>
    <x v="30"/>
    <x v="2"/>
    <x v="50"/>
    <n v="0"/>
    <x v="2"/>
    <x v="8"/>
  </r>
  <r>
    <x v="242"/>
    <x v="0"/>
    <x v="57"/>
    <n v="51.82"/>
    <x v="2"/>
    <x v="8"/>
  </r>
  <r>
    <x v="31"/>
    <x v="0"/>
    <x v="68"/>
    <n v="308.75"/>
    <x v="2"/>
    <x v="8"/>
  </r>
  <r>
    <x v="57"/>
    <x v="0"/>
    <x v="189"/>
    <n v="379.23"/>
    <x v="2"/>
    <x v="8"/>
  </r>
  <r>
    <x v="63"/>
    <x v="0"/>
    <x v="190"/>
    <n v="176.36"/>
    <x v="2"/>
    <x v="8"/>
  </r>
  <r>
    <x v="11"/>
    <x v="0"/>
    <x v="56"/>
    <n v="66.069999999999993"/>
    <x v="2"/>
    <x v="8"/>
  </r>
  <r>
    <x v="63"/>
    <x v="0"/>
    <x v="113"/>
    <n v="89.65"/>
    <x v="2"/>
    <x v="8"/>
  </r>
  <r>
    <x v="243"/>
    <x v="0"/>
    <x v="50"/>
    <n v="0"/>
    <x v="2"/>
    <x v="8"/>
  </r>
  <r>
    <x v="31"/>
    <x v="1"/>
    <x v="140"/>
    <n v="382.39"/>
    <x v="2"/>
    <x v="8"/>
  </r>
  <r>
    <x v="63"/>
    <x v="0"/>
    <x v="50"/>
    <n v="100"/>
    <x v="2"/>
    <x v="8"/>
  </r>
  <r>
    <x v="63"/>
    <x v="0"/>
    <x v="21"/>
    <n v="158.36000000000001"/>
    <x v="2"/>
    <x v="8"/>
  </r>
  <r>
    <x v="15"/>
    <x v="5"/>
    <x v="191"/>
    <n v="40.76"/>
    <x v="3"/>
    <x v="9"/>
  </r>
  <r>
    <x v="43"/>
    <x v="0"/>
    <x v="105"/>
    <n v="53.57"/>
    <x v="3"/>
    <x v="9"/>
  </r>
  <r>
    <x v="244"/>
    <x v="0"/>
    <x v="92"/>
    <n v="48.45"/>
    <x v="3"/>
    <x v="9"/>
  </r>
  <r>
    <x v="30"/>
    <x v="0"/>
    <x v="21"/>
    <n v="82.42"/>
    <x v="3"/>
    <x v="9"/>
  </r>
  <r>
    <x v="245"/>
    <x v="0"/>
    <x v="21"/>
    <n v="230.19"/>
    <x v="3"/>
    <x v="9"/>
  </r>
  <r>
    <x v="10"/>
    <x v="5"/>
    <x v="142"/>
    <n v="59.36"/>
    <x v="3"/>
    <x v="9"/>
  </r>
  <r>
    <x v="10"/>
    <x v="0"/>
    <x v="3"/>
    <n v="66.7"/>
    <x v="3"/>
    <x v="9"/>
  </r>
  <r>
    <x v="22"/>
    <x v="0"/>
    <x v="7"/>
    <n v="168.78"/>
    <x v="3"/>
    <x v="9"/>
  </r>
  <r>
    <x v="3"/>
    <x v="0"/>
    <x v="104"/>
    <n v="59.97"/>
    <x v="3"/>
    <x v="9"/>
  </r>
  <r>
    <x v="28"/>
    <x v="0"/>
    <x v="84"/>
    <n v="31.81"/>
    <x v="3"/>
    <x v="9"/>
  </r>
  <r>
    <x v="38"/>
    <x v="1"/>
    <x v="22"/>
    <n v="24.42"/>
    <x v="3"/>
    <x v="9"/>
  </r>
  <r>
    <x v="30"/>
    <x v="1"/>
    <x v="4"/>
    <n v="25.35"/>
    <x v="3"/>
    <x v="9"/>
  </r>
  <r>
    <x v="104"/>
    <x v="0"/>
    <x v="25"/>
    <n v="71.44"/>
    <x v="3"/>
    <x v="9"/>
  </r>
  <r>
    <x v="13"/>
    <x v="0"/>
    <x v="105"/>
    <n v="38.549999999999997"/>
    <x v="3"/>
    <x v="9"/>
  </r>
  <r>
    <x v="9"/>
    <x v="0"/>
    <x v="20"/>
    <n v="68.37"/>
    <x v="3"/>
    <x v="9"/>
  </r>
  <r>
    <x v="246"/>
    <x v="0"/>
    <x v="31"/>
    <n v="40.21"/>
    <x v="3"/>
    <x v="9"/>
  </r>
  <r>
    <x v="15"/>
    <x v="0"/>
    <x v="36"/>
    <n v="32.07"/>
    <x v="3"/>
    <x v="9"/>
  </r>
  <r>
    <x v="12"/>
    <x v="1"/>
    <x v="9"/>
    <n v="28.63"/>
    <x v="3"/>
    <x v="9"/>
  </r>
  <r>
    <x v="28"/>
    <x v="0"/>
    <x v="15"/>
    <n v="43.64"/>
    <x v="3"/>
    <x v="9"/>
  </r>
  <r>
    <x v="48"/>
    <x v="0"/>
    <x v="8"/>
    <n v="40"/>
    <x v="3"/>
    <x v="9"/>
  </r>
  <r>
    <x v="247"/>
    <x v="8"/>
    <x v="17"/>
    <n v="346.04"/>
    <x v="4"/>
    <x v="11"/>
  </r>
  <r>
    <x v="51"/>
    <x v="0"/>
    <x v="8"/>
    <n v="81.739999999999995"/>
    <x v="4"/>
    <x v="11"/>
  </r>
  <r>
    <x v="51"/>
    <x v="0"/>
    <x v="9"/>
    <n v="64.540000000000006"/>
    <x v="4"/>
    <x v="11"/>
  </r>
  <r>
    <x v="10"/>
    <x v="0"/>
    <x v="35"/>
    <n v="63.48"/>
    <x v="4"/>
    <x v="11"/>
  </r>
  <r>
    <x v="10"/>
    <x v="0"/>
    <x v="38"/>
    <n v="63.62"/>
    <x v="4"/>
    <x v="11"/>
  </r>
  <r>
    <x v="248"/>
    <x v="0"/>
    <x v="2"/>
    <n v="83.97"/>
    <x v="4"/>
    <x v="11"/>
  </r>
  <r>
    <x v="15"/>
    <x v="0"/>
    <x v="3"/>
    <n v="77.75"/>
    <x v="4"/>
    <x v="11"/>
  </r>
  <r>
    <x v="249"/>
    <x v="0"/>
    <x v="13"/>
    <n v="107.07"/>
    <x v="4"/>
    <x v="11"/>
  </r>
  <r>
    <x v="2"/>
    <x v="0"/>
    <x v="39"/>
    <n v="38.75"/>
    <x v="4"/>
    <x v="11"/>
  </r>
  <r>
    <x v="3"/>
    <x v="0"/>
    <x v="2"/>
    <n v="201.94"/>
    <x v="4"/>
    <x v="11"/>
  </r>
  <r>
    <x v="15"/>
    <x v="0"/>
    <x v="192"/>
    <n v="43.06"/>
    <x v="4"/>
    <x v="11"/>
  </r>
  <r>
    <x v="23"/>
    <x v="6"/>
    <x v="193"/>
    <n v="62.87"/>
    <x v="4"/>
    <x v="11"/>
  </r>
  <r>
    <x v="250"/>
    <x v="1"/>
    <x v="194"/>
    <n v="55.61"/>
    <x v="4"/>
    <x v="11"/>
  </r>
  <r>
    <x v="46"/>
    <x v="0"/>
    <x v="31"/>
    <n v="48.71"/>
    <x v="4"/>
    <x v="11"/>
  </r>
  <r>
    <x v="13"/>
    <x v="1"/>
    <x v="195"/>
    <n v="30.58"/>
    <x v="4"/>
    <x v="11"/>
  </r>
  <r>
    <x v="3"/>
    <x v="0"/>
    <x v="20"/>
    <n v="73.91"/>
    <x v="4"/>
    <x v="11"/>
  </r>
  <r>
    <x v="251"/>
    <x v="0"/>
    <x v="196"/>
    <n v="21.2"/>
    <x v="4"/>
    <x v="11"/>
  </r>
  <r>
    <x v="10"/>
    <x v="0"/>
    <x v="13"/>
    <n v="73.36"/>
    <x v="4"/>
    <x v="11"/>
  </r>
  <r>
    <x v="6"/>
    <x v="0"/>
    <x v="3"/>
    <n v="56.41"/>
    <x v="4"/>
    <x v="11"/>
  </r>
  <r>
    <x v="41"/>
    <x v="5"/>
    <x v="197"/>
    <n v="50.25"/>
    <x v="4"/>
    <x v="11"/>
  </r>
  <r>
    <x v="8"/>
    <x v="0"/>
    <x v="39"/>
    <n v="68.94"/>
    <x v="4"/>
    <x v="11"/>
  </r>
  <r>
    <x v="6"/>
    <x v="12"/>
    <x v="5"/>
    <n v="65.91"/>
    <x v="4"/>
    <x v="11"/>
  </r>
  <r>
    <x v="44"/>
    <x v="0"/>
    <x v="198"/>
    <n v="62.5"/>
    <x v="4"/>
    <x v="11"/>
  </r>
  <r>
    <x v="23"/>
    <x v="0"/>
    <x v="0"/>
    <n v="70.06"/>
    <x v="4"/>
    <x v="11"/>
  </r>
  <r>
    <x v="10"/>
    <x v="0"/>
    <x v="165"/>
    <n v="60.18"/>
    <x v="4"/>
    <x v="11"/>
  </r>
  <r>
    <x v="2"/>
    <x v="1"/>
    <x v="14"/>
    <n v="21.38"/>
    <x v="4"/>
    <x v="11"/>
  </r>
  <r>
    <x v="70"/>
    <x v="0"/>
    <x v="15"/>
    <n v="160.79"/>
    <x v="4"/>
    <x v="11"/>
  </r>
  <r>
    <x v="2"/>
    <x v="0"/>
    <x v="5"/>
    <n v="42.38"/>
    <x v="4"/>
    <x v="11"/>
  </r>
  <r>
    <x v="30"/>
    <x v="0"/>
    <x v="35"/>
    <n v="27.32"/>
    <x v="4"/>
    <x v="11"/>
  </r>
  <r>
    <x v="3"/>
    <x v="0"/>
    <x v="21"/>
    <n v="196.83"/>
    <x v="4"/>
    <x v="11"/>
  </r>
  <r>
    <x v="47"/>
    <x v="0"/>
    <x v="108"/>
    <n v="53.88"/>
    <x v="4"/>
    <x v="11"/>
  </r>
  <r>
    <x v="8"/>
    <x v="0"/>
    <x v="20"/>
    <n v="47.76"/>
    <x v="4"/>
    <x v="11"/>
  </r>
  <r>
    <x v="12"/>
    <x v="0"/>
    <x v="13"/>
    <n v="88.19"/>
    <x v="4"/>
    <x v="11"/>
  </r>
  <r>
    <x v="3"/>
    <x v="0"/>
    <x v="35"/>
    <n v="72.06"/>
    <x v="4"/>
    <x v="11"/>
  </r>
  <r>
    <x v="85"/>
    <x v="0"/>
    <x v="5"/>
    <n v="74.25"/>
    <x v="4"/>
    <x v="11"/>
  </r>
  <r>
    <x v="7"/>
    <x v="0"/>
    <x v="9"/>
    <n v="61.7"/>
    <x v="4"/>
    <x v="11"/>
  </r>
  <r>
    <x v="18"/>
    <x v="1"/>
    <x v="23"/>
    <n v="17.239999999999998"/>
    <x v="4"/>
    <x v="11"/>
  </r>
  <r>
    <x v="30"/>
    <x v="0"/>
    <x v="199"/>
    <n v="51.72"/>
    <x v="4"/>
    <x v="11"/>
  </r>
  <r>
    <x v="30"/>
    <x v="1"/>
    <x v="15"/>
    <n v="24.15"/>
    <x v="4"/>
    <x v="11"/>
  </r>
  <r>
    <x v="23"/>
    <x v="0"/>
    <x v="33"/>
    <n v="62.17"/>
    <x v="4"/>
    <x v="11"/>
  </r>
  <r>
    <x v="107"/>
    <x v="1"/>
    <x v="53"/>
    <n v="48.2"/>
    <x v="3"/>
    <x v="22"/>
  </r>
  <r>
    <x v="31"/>
    <x v="0"/>
    <x v="50"/>
    <n v="6.18"/>
    <x v="3"/>
    <x v="22"/>
  </r>
  <r>
    <x v="14"/>
    <x v="13"/>
    <x v="50"/>
    <n v="5"/>
    <x v="3"/>
    <x v="22"/>
  </r>
  <r>
    <x v="9"/>
    <x v="0"/>
    <x v="60"/>
    <n v="7.5"/>
    <x v="3"/>
    <x v="22"/>
  </r>
  <r>
    <x v="28"/>
    <x v="1"/>
    <x v="113"/>
    <n v="12"/>
    <x v="3"/>
    <x v="22"/>
  </r>
  <r>
    <x v="23"/>
    <x v="0"/>
    <x v="50"/>
    <n v="0"/>
    <x v="3"/>
    <x v="22"/>
  </r>
  <r>
    <x v="12"/>
    <x v="13"/>
    <x v="50"/>
    <n v="1"/>
    <x v="3"/>
    <x v="22"/>
  </r>
  <r>
    <x v="9"/>
    <x v="1"/>
    <x v="50"/>
    <n v="2.33"/>
    <x v="3"/>
    <x v="22"/>
  </r>
  <r>
    <x v="39"/>
    <x v="0"/>
    <x v="62"/>
    <n v="24.62"/>
    <x v="3"/>
    <x v="22"/>
  </r>
  <r>
    <x v="13"/>
    <x v="13"/>
    <x v="62"/>
    <n v="100"/>
    <x v="3"/>
    <x v="22"/>
  </r>
  <r>
    <x v="2"/>
    <x v="0"/>
    <x v="50"/>
    <n v="1"/>
    <x v="3"/>
    <x v="22"/>
  </r>
  <r>
    <x v="85"/>
    <x v="0"/>
    <x v="82"/>
    <n v="88.89"/>
    <x v="3"/>
    <x v="22"/>
  </r>
  <r>
    <x v="63"/>
    <x v="0"/>
    <x v="50"/>
    <n v="0"/>
    <x v="3"/>
    <x v="22"/>
  </r>
  <r>
    <x v="37"/>
    <x v="0"/>
    <x v="60"/>
    <n v="27.5"/>
    <x v="3"/>
    <x v="22"/>
  </r>
  <r>
    <x v="9"/>
    <x v="3"/>
    <x v="50"/>
    <n v="6"/>
    <x v="3"/>
    <x v="22"/>
  </r>
  <r>
    <x v="84"/>
    <x v="0"/>
    <x v="113"/>
    <n v="44.5"/>
    <x v="3"/>
    <x v="22"/>
  </r>
  <r>
    <x v="252"/>
    <x v="0"/>
    <x v="56"/>
    <n v="1"/>
    <x v="3"/>
    <x v="22"/>
  </r>
  <r>
    <x v="61"/>
    <x v="11"/>
    <x v="50"/>
    <n v="100"/>
    <x v="3"/>
    <x v="22"/>
  </r>
  <r>
    <x v="31"/>
    <x v="4"/>
    <x v="50"/>
    <n v="13"/>
    <x v="3"/>
    <x v="22"/>
  </r>
  <r>
    <x v="11"/>
    <x v="2"/>
    <x v="50"/>
    <n v="100"/>
    <x v="3"/>
    <x v="22"/>
  </r>
  <r>
    <x v="51"/>
    <x v="0"/>
    <x v="68"/>
    <n v="109.07"/>
    <x v="3"/>
    <x v="22"/>
  </r>
  <r>
    <x v="93"/>
    <x v="0"/>
    <x v="50"/>
    <n v="0"/>
    <x v="3"/>
    <x v="22"/>
  </r>
  <r>
    <x v="28"/>
    <x v="12"/>
    <x v="50"/>
    <n v="0"/>
    <x v="3"/>
    <x v="22"/>
  </r>
  <r>
    <x v="10"/>
    <x v="12"/>
    <x v="59"/>
    <n v="104.75"/>
    <x v="3"/>
    <x v="22"/>
  </r>
  <r>
    <x v="28"/>
    <x v="3"/>
    <x v="62"/>
    <n v="15"/>
    <x v="3"/>
    <x v="22"/>
  </r>
  <r>
    <x v="3"/>
    <x v="0"/>
    <x v="50"/>
    <n v="0"/>
    <x v="3"/>
    <x v="22"/>
  </r>
  <r>
    <x v="10"/>
    <x v="0"/>
    <x v="59"/>
    <n v="80.599999999999994"/>
    <x v="3"/>
    <x v="22"/>
  </r>
  <r>
    <x v="73"/>
    <x v="0"/>
    <x v="188"/>
    <n v="115.55"/>
    <x v="3"/>
    <x v="22"/>
  </r>
  <r>
    <x v="79"/>
    <x v="0"/>
    <x v="50"/>
    <n v="0"/>
    <x v="3"/>
    <x v="22"/>
  </r>
  <r>
    <x v="14"/>
    <x v="13"/>
    <x v="113"/>
    <n v="80.5"/>
    <x v="3"/>
    <x v="22"/>
  </r>
  <r>
    <x v="253"/>
    <x v="8"/>
    <x v="54"/>
    <n v="744.55"/>
    <x v="3"/>
    <x v="22"/>
  </r>
  <r>
    <x v="36"/>
    <x v="13"/>
    <x v="50"/>
    <n v="7.5"/>
    <x v="3"/>
    <x v="22"/>
  </r>
  <r>
    <x v="3"/>
    <x v="12"/>
    <x v="60"/>
    <n v="38.5"/>
    <x v="3"/>
    <x v="22"/>
  </r>
  <r>
    <x v="9"/>
    <x v="0"/>
    <x v="117"/>
    <n v="36.68"/>
    <x v="3"/>
    <x v="22"/>
  </r>
  <r>
    <x v="22"/>
    <x v="8"/>
    <x v="56"/>
    <n v="75"/>
    <x v="3"/>
    <x v="22"/>
  </r>
  <r>
    <x v="254"/>
    <x v="5"/>
    <x v="113"/>
    <n v="30"/>
    <x v="3"/>
    <x v="22"/>
  </r>
  <r>
    <x v="93"/>
    <x v="13"/>
    <x v="50"/>
    <n v="1"/>
    <x v="3"/>
    <x v="22"/>
  </r>
  <r>
    <x v="237"/>
    <x v="1"/>
    <x v="60"/>
    <n v="673.33"/>
    <x v="3"/>
    <x v="22"/>
  </r>
  <r>
    <x v="15"/>
    <x v="0"/>
    <x v="50"/>
    <n v="0"/>
    <x v="3"/>
    <x v="22"/>
  </r>
  <r>
    <x v="93"/>
    <x v="6"/>
    <x v="50"/>
    <n v="0"/>
    <x v="3"/>
    <x v="22"/>
  </r>
  <r>
    <x v="255"/>
    <x v="12"/>
    <x v="50"/>
    <n v="0"/>
    <x v="3"/>
    <x v="22"/>
  </r>
  <r>
    <x v="64"/>
    <x v="12"/>
    <x v="50"/>
    <n v="0"/>
    <x v="3"/>
    <x v="22"/>
  </r>
  <r>
    <x v="42"/>
    <x v="13"/>
    <x v="50"/>
    <n v="0"/>
    <x v="3"/>
    <x v="22"/>
  </r>
  <r>
    <x v="69"/>
    <x v="0"/>
    <x v="50"/>
    <n v="25"/>
    <x v="3"/>
    <x v="22"/>
  </r>
  <r>
    <x v="61"/>
    <x v="2"/>
    <x v="50"/>
    <n v="0"/>
    <x v="3"/>
    <x v="22"/>
  </r>
  <r>
    <x v="129"/>
    <x v="0"/>
    <x v="50"/>
    <n v="0"/>
    <x v="3"/>
    <x v="22"/>
  </r>
  <r>
    <x v="57"/>
    <x v="0"/>
    <x v="50"/>
    <n v="1"/>
    <x v="3"/>
    <x v="22"/>
  </r>
  <r>
    <x v="256"/>
    <x v="0"/>
    <x v="50"/>
    <n v="1"/>
    <x v="3"/>
    <x v="22"/>
  </r>
  <r>
    <x v="32"/>
    <x v="0"/>
    <x v="50"/>
    <n v="0"/>
    <x v="3"/>
    <x v="22"/>
  </r>
  <r>
    <x v="31"/>
    <x v="6"/>
    <x v="50"/>
    <n v="0"/>
    <x v="3"/>
    <x v="22"/>
  </r>
  <r>
    <x v="257"/>
    <x v="3"/>
    <x v="60"/>
    <n v="15"/>
    <x v="3"/>
    <x v="22"/>
  </r>
  <r>
    <x v="36"/>
    <x v="0"/>
    <x v="57"/>
    <n v="225"/>
    <x v="3"/>
    <x v="22"/>
  </r>
  <r>
    <x v="10"/>
    <x v="13"/>
    <x v="56"/>
    <n v="48.33"/>
    <x v="3"/>
    <x v="22"/>
  </r>
  <r>
    <x v="12"/>
    <x v="0"/>
    <x v="50"/>
    <n v="0"/>
    <x v="3"/>
    <x v="22"/>
  </r>
  <r>
    <x v="10"/>
    <x v="0"/>
    <x v="50"/>
    <n v="0"/>
    <x v="3"/>
    <x v="22"/>
  </r>
  <r>
    <x v="258"/>
    <x v="8"/>
    <x v="50"/>
    <n v="0"/>
    <x v="3"/>
    <x v="22"/>
  </r>
  <r>
    <x v="259"/>
    <x v="0"/>
    <x v="50"/>
    <n v="0"/>
    <x v="3"/>
    <x v="22"/>
  </r>
  <r>
    <x v="36"/>
    <x v="0"/>
    <x v="7"/>
    <n v="44.67"/>
    <x v="3"/>
    <x v="23"/>
  </r>
  <r>
    <x v="23"/>
    <x v="0"/>
    <x v="15"/>
    <n v="28.94"/>
    <x v="3"/>
    <x v="23"/>
  </r>
  <r>
    <x v="20"/>
    <x v="0"/>
    <x v="34"/>
    <n v="35.44"/>
    <x v="3"/>
    <x v="23"/>
  </r>
  <r>
    <x v="10"/>
    <x v="0"/>
    <x v="200"/>
    <n v="34.869999999999997"/>
    <x v="3"/>
    <x v="23"/>
  </r>
  <r>
    <x v="11"/>
    <x v="0"/>
    <x v="201"/>
    <n v="52.62"/>
    <x v="3"/>
    <x v="23"/>
  </r>
  <r>
    <x v="194"/>
    <x v="0"/>
    <x v="29"/>
    <n v="69.599999999999994"/>
    <x v="3"/>
    <x v="23"/>
  </r>
  <r>
    <x v="79"/>
    <x v="0"/>
    <x v="41"/>
    <n v="76.72"/>
    <x v="3"/>
    <x v="23"/>
  </r>
  <r>
    <x v="196"/>
    <x v="0"/>
    <x v="21"/>
    <n v="33.19"/>
    <x v="3"/>
    <x v="23"/>
  </r>
  <r>
    <x v="260"/>
    <x v="0"/>
    <x v="29"/>
    <n v="149.46"/>
    <x v="3"/>
    <x v="23"/>
  </r>
  <r>
    <x v="15"/>
    <x v="0"/>
    <x v="105"/>
    <n v="23.17"/>
    <x v="3"/>
    <x v="23"/>
  </r>
  <r>
    <x v="261"/>
    <x v="0"/>
    <x v="3"/>
    <n v="96.88"/>
    <x v="3"/>
    <x v="23"/>
  </r>
  <r>
    <x v="31"/>
    <x v="0"/>
    <x v="86"/>
    <n v="103.2"/>
    <x v="3"/>
    <x v="23"/>
  </r>
  <r>
    <x v="15"/>
    <x v="0"/>
    <x v="10"/>
    <n v="38.46"/>
    <x v="3"/>
    <x v="23"/>
  </r>
  <r>
    <x v="9"/>
    <x v="0"/>
    <x v="20"/>
    <n v="44.32"/>
    <x v="3"/>
    <x v="23"/>
  </r>
  <r>
    <x v="36"/>
    <x v="0"/>
    <x v="192"/>
    <n v="64.17"/>
    <x v="3"/>
    <x v="23"/>
  </r>
  <r>
    <x v="12"/>
    <x v="0"/>
    <x v="202"/>
    <n v="43.33"/>
    <x v="3"/>
    <x v="23"/>
  </r>
  <r>
    <x v="11"/>
    <x v="0"/>
    <x v="38"/>
    <n v="90.5"/>
    <x v="3"/>
    <x v="23"/>
  </r>
  <r>
    <x v="63"/>
    <x v="0"/>
    <x v="203"/>
    <n v="29.19"/>
    <x v="3"/>
    <x v="23"/>
  </r>
  <r>
    <x v="183"/>
    <x v="0"/>
    <x v="0"/>
    <n v="30.96"/>
    <x v="3"/>
    <x v="23"/>
  </r>
  <r>
    <x v="63"/>
    <x v="0"/>
    <x v="16"/>
    <n v="92.16"/>
    <x v="3"/>
    <x v="23"/>
  </r>
  <r>
    <x v="10"/>
    <x v="5"/>
    <x v="53"/>
    <n v="17.5"/>
    <x v="3"/>
    <x v="10"/>
  </r>
  <r>
    <x v="10"/>
    <x v="0"/>
    <x v="50"/>
    <n v="5"/>
    <x v="3"/>
    <x v="10"/>
  </r>
  <r>
    <x v="39"/>
    <x v="0"/>
    <x v="60"/>
    <n v="25"/>
    <x v="3"/>
    <x v="10"/>
  </r>
  <r>
    <x v="13"/>
    <x v="0"/>
    <x v="50"/>
    <n v="0"/>
    <x v="3"/>
    <x v="10"/>
  </r>
  <r>
    <x v="233"/>
    <x v="0"/>
    <x v="53"/>
    <n v="50"/>
    <x v="3"/>
    <x v="10"/>
  </r>
  <r>
    <x v="22"/>
    <x v="0"/>
    <x v="50"/>
    <n v="16"/>
    <x v="3"/>
    <x v="10"/>
  </r>
  <r>
    <x v="3"/>
    <x v="0"/>
    <x v="50"/>
    <n v="0"/>
    <x v="3"/>
    <x v="10"/>
  </r>
  <r>
    <x v="36"/>
    <x v="2"/>
    <x v="53"/>
    <n v="60"/>
    <x v="3"/>
    <x v="10"/>
  </r>
  <r>
    <x v="10"/>
    <x v="0"/>
    <x v="50"/>
    <n v="0"/>
    <x v="3"/>
    <x v="10"/>
  </r>
  <r>
    <x v="193"/>
    <x v="0"/>
    <x v="134"/>
    <n v="47.11"/>
    <x v="3"/>
    <x v="10"/>
  </r>
  <r>
    <x v="38"/>
    <x v="0"/>
    <x v="59"/>
    <n v="100"/>
    <x v="3"/>
    <x v="10"/>
  </r>
  <r>
    <x v="23"/>
    <x v="0"/>
    <x v="60"/>
    <n v="15"/>
    <x v="3"/>
    <x v="10"/>
  </r>
  <r>
    <x v="262"/>
    <x v="0"/>
    <x v="50"/>
    <n v="0"/>
    <x v="3"/>
    <x v="10"/>
  </r>
  <r>
    <x v="10"/>
    <x v="0"/>
    <x v="114"/>
    <n v="40.450000000000003"/>
    <x v="3"/>
    <x v="10"/>
  </r>
  <r>
    <x v="13"/>
    <x v="0"/>
    <x v="50"/>
    <n v="0"/>
    <x v="3"/>
    <x v="10"/>
  </r>
  <r>
    <x v="15"/>
    <x v="0"/>
    <x v="50"/>
    <n v="0"/>
    <x v="3"/>
    <x v="10"/>
  </r>
  <r>
    <x v="36"/>
    <x v="0"/>
    <x v="50"/>
    <n v="1"/>
    <x v="3"/>
    <x v="10"/>
  </r>
  <r>
    <x v="9"/>
    <x v="0"/>
    <x v="53"/>
    <n v="19"/>
    <x v="3"/>
    <x v="10"/>
  </r>
  <r>
    <x v="13"/>
    <x v="0"/>
    <x v="50"/>
    <n v="5"/>
    <x v="3"/>
    <x v="10"/>
  </r>
  <r>
    <x v="70"/>
    <x v="0"/>
    <x v="78"/>
    <n v="46.73"/>
    <x v="3"/>
    <x v="10"/>
  </r>
  <r>
    <x v="263"/>
    <x v="5"/>
    <x v="183"/>
    <n v="97.73"/>
    <x v="8"/>
    <x v="20"/>
  </r>
  <r>
    <x v="29"/>
    <x v="1"/>
    <x v="7"/>
    <n v="67.84"/>
    <x v="8"/>
    <x v="20"/>
  </r>
  <r>
    <x v="192"/>
    <x v="18"/>
    <x v="29"/>
    <n v="56.98"/>
    <x v="8"/>
    <x v="20"/>
  </r>
  <r>
    <x v="115"/>
    <x v="1"/>
    <x v="204"/>
    <n v="67.16"/>
    <x v="8"/>
    <x v="20"/>
  </r>
  <r>
    <x v="194"/>
    <x v="12"/>
    <x v="3"/>
    <n v="48.04"/>
    <x v="8"/>
    <x v="20"/>
  </r>
  <r>
    <x v="15"/>
    <x v="1"/>
    <x v="38"/>
    <n v="38.86"/>
    <x v="8"/>
    <x v="20"/>
  </r>
  <r>
    <x v="38"/>
    <x v="0"/>
    <x v="205"/>
    <n v="78.180000000000007"/>
    <x v="8"/>
    <x v="20"/>
  </r>
  <r>
    <x v="17"/>
    <x v="0"/>
    <x v="38"/>
    <n v="97.11"/>
    <x v="8"/>
    <x v="20"/>
  </r>
  <r>
    <x v="178"/>
    <x v="12"/>
    <x v="39"/>
    <n v="110.39"/>
    <x v="8"/>
    <x v="20"/>
  </r>
  <r>
    <x v="194"/>
    <x v="1"/>
    <x v="7"/>
    <n v="39.92"/>
    <x v="8"/>
    <x v="20"/>
  </r>
  <r>
    <x v="32"/>
    <x v="0"/>
    <x v="20"/>
    <n v="75.98"/>
    <x v="8"/>
    <x v="20"/>
  </r>
  <r>
    <x v="8"/>
    <x v="0"/>
    <x v="206"/>
    <n v="58.38"/>
    <x v="8"/>
    <x v="20"/>
  </r>
  <r>
    <x v="6"/>
    <x v="1"/>
    <x v="95"/>
    <n v="55.82"/>
    <x v="8"/>
    <x v="20"/>
  </r>
  <r>
    <x v="31"/>
    <x v="0"/>
    <x v="6"/>
    <n v="151.24"/>
    <x v="8"/>
    <x v="20"/>
  </r>
  <r>
    <x v="82"/>
    <x v="10"/>
    <x v="96"/>
    <n v="849.67"/>
    <x v="8"/>
    <x v="20"/>
  </r>
  <r>
    <x v="73"/>
    <x v="0"/>
    <x v="15"/>
    <n v="159.24"/>
    <x v="8"/>
    <x v="20"/>
  </r>
  <r>
    <x v="36"/>
    <x v="0"/>
    <x v="184"/>
    <n v="39.51"/>
    <x v="8"/>
    <x v="20"/>
  </r>
  <r>
    <x v="36"/>
    <x v="0"/>
    <x v="207"/>
    <n v="130.53"/>
    <x v="8"/>
    <x v="20"/>
  </r>
  <r>
    <x v="7"/>
    <x v="0"/>
    <x v="33"/>
    <n v="64.16"/>
    <x v="8"/>
    <x v="20"/>
  </r>
  <r>
    <x v="102"/>
    <x v="0"/>
    <x v="33"/>
    <n v="111.53"/>
    <x v="8"/>
    <x v="20"/>
  </r>
  <r>
    <x v="264"/>
    <x v="0"/>
    <x v="13"/>
    <n v="170.45"/>
    <x v="8"/>
    <x v="20"/>
  </r>
  <r>
    <x v="265"/>
    <x v="0"/>
    <x v="86"/>
    <n v="133.74"/>
    <x v="8"/>
    <x v="20"/>
  </r>
  <r>
    <x v="17"/>
    <x v="0"/>
    <x v="105"/>
    <n v="95.83"/>
    <x v="8"/>
    <x v="20"/>
  </r>
  <r>
    <x v="9"/>
    <x v="11"/>
    <x v="110"/>
    <n v="221.79"/>
    <x v="8"/>
    <x v="20"/>
  </r>
  <r>
    <x v="27"/>
    <x v="0"/>
    <x v="107"/>
    <n v="32.32"/>
    <x v="8"/>
    <x v="20"/>
  </r>
  <r>
    <x v="165"/>
    <x v="0"/>
    <x v="28"/>
    <n v="98.84"/>
    <x v="8"/>
    <x v="20"/>
  </r>
  <r>
    <x v="8"/>
    <x v="0"/>
    <x v="5"/>
    <n v="55.22"/>
    <x v="8"/>
    <x v="20"/>
  </r>
  <r>
    <x v="9"/>
    <x v="0"/>
    <x v="208"/>
    <n v="52.79"/>
    <x v="8"/>
    <x v="20"/>
  </r>
  <r>
    <x v="266"/>
    <x v="0"/>
    <x v="7"/>
    <n v="135.66999999999999"/>
    <x v="8"/>
    <x v="20"/>
  </r>
  <r>
    <x v="19"/>
    <x v="0"/>
    <x v="165"/>
    <n v="53.99"/>
    <x v="8"/>
    <x v="20"/>
  </r>
  <r>
    <x v="267"/>
    <x v="0"/>
    <x v="98"/>
    <n v="56.64"/>
    <x v="8"/>
    <x v="20"/>
  </r>
  <r>
    <x v="10"/>
    <x v="2"/>
    <x v="209"/>
    <n v="82.32"/>
    <x v="8"/>
    <x v="20"/>
  </r>
  <r>
    <x v="101"/>
    <x v="0"/>
    <x v="14"/>
    <n v="88.26"/>
    <x v="8"/>
    <x v="20"/>
  </r>
  <r>
    <x v="51"/>
    <x v="0"/>
    <x v="210"/>
    <n v="84.91"/>
    <x v="8"/>
    <x v="20"/>
  </r>
  <r>
    <x v="23"/>
    <x v="0"/>
    <x v="88"/>
    <n v="48.15"/>
    <x v="8"/>
    <x v="20"/>
  </r>
  <r>
    <x v="14"/>
    <x v="0"/>
    <x v="211"/>
    <n v="66.02"/>
    <x v="8"/>
    <x v="20"/>
  </r>
  <r>
    <x v="14"/>
    <x v="12"/>
    <x v="144"/>
    <n v="96.38"/>
    <x v="8"/>
    <x v="20"/>
  </r>
  <r>
    <x v="39"/>
    <x v="0"/>
    <x v="33"/>
    <n v="156.16999999999999"/>
    <x v="8"/>
    <x v="20"/>
  </r>
  <r>
    <x v="22"/>
    <x v="0"/>
    <x v="104"/>
    <n v="95.76"/>
    <x v="8"/>
    <x v="20"/>
  </r>
  <r>
    <x v="36"/>
    <x v="0"/>
    <x v="90"/>
    <n v="180.41"/>
    <x v="8"/>
    <x v="20"/>
  </r>
  <r>
    <x v="102"/>
    <x v="0"/>
    <x v="50"/>
    <n v="3"/>
    <x v="8"/>
    <x v="24"/>
  </r>
  <r>
    <x v="2"/>
    <x v="5"/>
    <x v="65"/>
    <n v="20"/>
    <x v="8"/>
    <x v="24"/>
  </r>
  <r>
    <x v="268"/>
    <x v="0"/>
    <x v="50"/>
    <n v="10"/>
    <x v="8"/>
    <x v="24"/>
  </r>
  <r>
    <x v="28"/>
    <x v="0"/>
    <x v="50"/>
    <n v="0"/>
    <x v="8"/>
    <x v="24"/>
  </r>
  <r>
    <x v="9"/>
    <x v="0"/>
    <x v="50"/>
    <n v="1"/>
    <x v="8"/>
    <x v="24"/>
  </r>
  <r>
    <x v="28"/>
    <x v="1"/>
    <x v="129"/>
    <n v="26.27"/>
    <x v="8"/>
    <x v="24"/>
  </r>
  <r>
    <x v="269"/>
    <x v="0"/>
    <x v="50"/>
    <n v="0"/>
    <x v="8"/>
    <x v="24"/>
  </r>
  <r>
    <x v="176"/>
    <x v="0"/>
    <x v="114"/>
    <n v="60"/>
    <x v="8"/>
    <x v="24"/>
  </r>
  <r>
    <x v="2"/>
    <x v="0"/>
    <x v="122"/>
    <n v="28.33"/>
    <x v="8"/>
    <x v="24"/>
  </r>
  <r>
    <x v="47"/>
    <x v="1"/>
    <x v="55"/>
    <n v="14.43"/>
    <x v="8"/>
    <x v="24"/>
  </r>
  <r>
    <x v="8"/>
    <x v="0"/>
    <x v="50"/>
    <n v="0"/>
    <x v="8"/>
    <x v="24"/>
  </r>
  <r>
    <x v="270"/>
    <x v="0"/>
    <x v="190"/>
    <n v="132.19"/>
    <x v="8"/>
    <x v="24"/>
  </r>
  <r>
    <x v="12"/>
    <x v="0"/>
    <x v="50"/>
    <n v="0"/>
    <x v="8"/>
    <x v="24"/>
  </r>
  <r>
    <x v="22"/>
    <x v="2"/>
    <x v="50"/>
    <n v="0"/>
    <x v="8"/>
    <x v="24"/>
  </r>
  <r>
    <x v="47"/>
    <x v="0"/>
    <x v="50"/>
    <n v="0"/>
    <x v="8"/>
    <x v="24"/>
  </r>
  <r>
    <x v="15"/>
    <x v="5"/>
    <x v="79"/>
    <n v="56.42"/>
    <x v="8"/>
    <x v="24"/>
  </r>
  <r>
    <x v="30"/>
    <x v="0"/>
    <x v="65"/>
    <n v="100"/>
    <x v="8"/>
    <x v="24"/>
  </r>
  <r>
    <x v="47"/>
    <x v="1"/>
    <x v="62"/>
    <n v="11.67"/>
    <x v="8"/>
    <x v="24"/>
  </r>
  <r>
    <x v="36"/>
    <x v="0"/>
    <x v="50"/>
    <n v="50"/>
    <x v="8"/>
    <x v="24"/>
  </r>
  <r>
    <x v="30"/>
    <x v="0"/>
    <x v="65"/>
    <n v="23.5"/>
    <x v="8"/>
    <x v="24"/>
  </r>
  <r>
    <x v="3"/>
    <x v="0"/>
    <x v="60"/>
    <n v="67"/>
    <x v="3"/>
    <x v="25"/>
  </r>
  <r>
    <x v="23"/>
    <x v="0"/>
    <x v="50"/>
    <n v="0"/>
    <x v="3"/>
    <x v="25"/>
  </r>
  <r>
    <x v="12"/>
    <x v="1"/>
    <x v="60"/>
    <n v="42.5"/>
    <x v="3"/>
    <x v="25"/>
  </r>
  <r>
    <x v="3"/>
    <x v="0"/>
    <x v="50"/>
    <n v="10"/>
    <x v="3"/>
    <x v="25"/>
  </r>
  <r>
    <x v="23"/>
    <x v="0"/>
    <x v="56"/>
    <n v="100"/>
    <x v="3"/>
    <x v="25"/>
  </r>
  <r>
    <x v="11"/>
    <x v="0"/>
    <x v="70"/>
    <n v="108.05"/>
    <x v="3"/>
    <x v="25"/>
  </r>
  <r>
    <x v="0"/>
    <x v="0"/>
    <x v="65"/>
    <n v="26.92"/>
    <x v="3"/>
    <x v="25"/>
  </r>
  <r>
    <x v="31"/>
    <x v="0"/>
    <x v="51"/>
    <n v="155"/>
    <x v="3"/>
    <x v="25"/>
  </r>
  <r>
    <x v="11"/>
    <x v="0"/>
    <x v="50"/>
    <n v="0"/>
    <x v="3"/>
    <x v="25"/>
  </r>
  <r>
    <x v="12"/>
    <x v="0"/>
    <x v="139"/>
    <n v="47.77"/>
    <x v="3"/>
    <x v="25"/>
  </r>
  <r>
    <x v="271"/>
    <x v="1"/>
    <x v="60"/>
    <n v="20"/>
    <x v="3"/>
    <x v="25"/>
  </r>
  <r>
    <x v="30"/>
    <x v="1"/>
    <x v="62"/>
    <n v="41.67"/>
    <x v="3"/>
    <x v="25"/>
  </r>
  <r>
    <x v="7"/>
    <x v="5"/>
    <x v="53"/>
    <n v="74.33"/>
    <x v="3"/>
    <x v="25"/>
  </r>
  <r>
    <x v="3"/>
    <x v="0"/>
    <x v="62"/>
    <n v="84.33"/>
    <x v="3"/>
    <x v="25"/>
  </r>
  <r>
    <x v="3"/>
    <x v="0"/>
    <x v="61"/>
    <n v="65.459999999999994"/>
    <x v="3"/>
    <x v="25"/>
  </r>
  <r>
    <x v="10"/>
    <x v="0"/>
    <x v="55"/>
    <n v="65"/>
    <x v="3"/>
    <x v="25"/>
  </r>
  <r>
    <x v="3"/>
    <x v="0"/>
    <x v="60"/>
    <n v="27.5"/>
    <x v="3"/>
    <x v="25"/>
  </r>
  <r>
    <x v="272"/>
    <x v="0"/>
    <x v="57"/>
    <n v="51.25"/>
    <x v="3"/>
    <x v="25"/>
  </r>
  <r>
    <x v="273"/>
    <x v="0"/>
    <x v="60"/>
    <n v="14"/>
    <x v="3"/>
    <x v="25"/>
  </r>
  <r>
    <x v="257"/>
    <x v="0"/>
    <x v="50"/>
    <n v="0"/>
    <x v="3"/>
    <x v="25"/>
  </r>
  <r>
    <x v="28"/>
    <x v="1"/>
    <x v="60"/>
    <n v="5"/>
    <x v="8"/>
    <x v="26"/>
  </r>
  <r>
    <x v="28"/>
    <x v="0"/>
    <x v="114"/>
    <n v="31"/>
    <x v="8"/>
    <x v="26"/>
  </r>
  <r>
    <x v="22"/>
    <x v="1"/>
    <x v="50"/>
    <n v="15"/>
    <x v="8"/>
    <x v="26"/>
  </r>
  <r>
    <x v="38"/>
    <x v="0"/>
    <x v="50"/>
    <n v="0"/>
    <x v="8"/>
    <x v="26"/>
  </r>
  <r>
    <x v="13"/>
    <x v="5"/>
    <x v="135"/>
    <n v="131.66999999999999"/>
    <x v="8"/>
    <x v="26"/>
  </r>
  <r>
    <x v="15"/>
    <x v="0"/>
    <x v="50"/>
    <n v="0"/>
    <x v="8"/>
    <x v="26"/>
  </r>
  <r>
    <x v="51"/>
    <x v="0"/>
    <x v="50"/>
    <n v="1"/>
    <x v="8"/>
    <x v="26"/>
  </r>
  <r>
    <x v="274"/>
    <x v="0"/>
    <x v="50"/>
    <n v="0"/>
    <x v="8"/>
    <x v="26"/>
  </r>
  <r>
    <x v="38"/>
    <x v="0"/>
    <x v="50"/>
    <n v="0"/>
    <x v="8"/>
    <x v="26"/>
  </r>
  <r>
    <x v="127"/>
    <x v="13"/>
    <x v="53"/>
    <n v="510"/>
    <x v="8"/>
    <x v="26"/>
  </r>
  <r>
    <x v="32"/>
    <x v="1"/>
    <x v="129"/>
    <n v="44.48"/>
    <x v="8"/>
    <x v="26"/>
  </r>
  <r>
    <x v="251"/>
    <x v="0"/>
    <x v="50"/>
    <n v="0"/>
    <x v="8"/>
    <x v="26"/>
  </r>
  <r>
    <x v="29"/>
    <x v="0"/>
    <x v="50"/>
    <n v="1"/>
    <x v="8"/>
    <x v="26"/>
  </r>
  <r>
    <x v="28"/>
    <x v="0"/>
    <x v="70"/>
    <n v="20.5"/>
    <x v="8"/>
    <x v="26"/>
  </r>
  <r>
    <x v="57"/>
    <x v="0"/>
    <x v="50"/>
    <n v="40"/>
    <x v="8"/>
    <x v="26"/>
  </r>
  <r>
    <x v="53"/>
    <x v="1"/>
    <x v="53"/>
    <n v="25"/>
    <x v="8"/>
    <x v="26"/>
  </r>
  <r>
    <x v="36"/>
    <x v="0"/>
    <x v="50"/>
    <n v="0"/>
    <x v="8"/>
    <x v="26"/>
  </r>
  <r>
    <x v="134"/>
    <x v="0"/>
    <x v="50"/>
    <n v="1"/>
    <x v="8"/>
    <x v="26"/>
  </r>
  <r>
    <x v="2"/>
    <x v="1"/>
    <x v="50"/>
    <n v="0"/>
    <x v="8"/>
    <x v="26"/>
  </r>
  <r>
    <x v="10"/>
    <x v="0"/>
    <x v="113"/>
    <n v="40.78"/>
    <x v="8"/>
    <x v="26"/>
  </r>
  <r>
    <x v="30"/>
    <x v="0"/>
    <x v="29"/>
    <n v="48.33"/>
    <x v="4"/>
    <x v="11"/>
  </r>
  <r>
    <x v="15"/>
    <x v="0"/>
    <x v="8"/>
    <n v="46.95"/>
    <x v="4"/>
    <x v="11"/>
  </r>
  <r>
    <x v="13"/>
    <x v="0"/>
    <x v="8"/>
    <n v="66.69"/>
    <x v="4"/>
    <x v="11"/>
  </r>
  <r>
    <x v="70"/>
    <x v="0"/>
    <x v="108"/>
    <n v="48.84"/>
    <x v="4"/>
    <x v="11"/>
  </r>
  <r>
    <x v="12"/>
    <x v="0"/>
    <x v="7"/>
    <n v="137.31"/>
    <x v="4"/>
    <x v="11"/>
  </r>
  <r>
    <x v="6"/>
    <x v="0"/>
    <x v="7"/>
    <n v="87.83"/>
    <x v="4"/>
    <x v="11"/>
  </r>
  <r>
    <x v="3"/>
    <x v="0"/>
    <x v="14"/>
    <n v="70.790000000000006"/>
    <x v="4"/>
    <x v="11"/>
  </r>
  <r>
    <x v="38"/>
    <x v="0"/>
    <x v="7"/>
    <n v="52.83"/>
    <x v="4"/>
    <x v="11"/>
  </r>
  <r>
    <x v="15"/>
    <x v="0"/>
    <x v="90"/>
    <n v="443.75"/>
    <x v="4"/>
    <x v="11"/>
  </r>
  <r>
    <x v="13"/>
    <x v="0"/>
    <x v="212"/>
    <n v="48.54"/>
    <x v="4"/>
    <x v="11"/>
  </r>
  <r>
    <x v="134"/>
    <x v="0"/>
    <x v="105"/>
    <n v="37.07"/>
    <x v="4"/>
    <x v="11"/>
  </r>
  <r>
    <x v="2"/>
    <x v="0"/>
    <x v="5"/>
    <n v="50"/>
    <x v="4"/>
    <x v="11"/>
  </r>
  <r>
    <x v="28"/>
    <x v="0"/>
    <x v="21"/>
    <n v="39.04"/>
    <x v="4"/>
    <x v="11"/>
  </r>
  <r>
    <x v="10"/>
    <x v="0"/>
    <x v="33"/>
    <n v="66.69"/>
    <x v="4"/>
    <x v="11"/>
  </r>
  <r>
    <x v="6"/>
    <x v="0"/>
    <x v="35"/>
    <n v="67.13"/>
    <x v="4"/>
    <x v="11"/>
  </r>
  <r>
    <x v="3"/>
    <x v="0"/>
    <x v="3"/>
    <n v="66.37"/>
    <x v="4"/>
    <x v="11"/>
  </r>
  <r>
    <x v="39"/>
    <x v="0"/>
    <x v="91"/>
    <n v="64.62"/>
    <x v="4"/>
    <x v="11"/>
  </r>
  <r>
    <x v="15"/>
    <x v="0"/>
    <x v="2"/>
    <n v="58.37"/>
    <x v="4"/>
    <x v="11"/>
  </r>
  <r>
    <x v="15"/>
    <x v="0"/>
    <x v="18"/>
    <n v="86.96"/>
    <x v="4"/>
    <x v="11"/>
  </r>
  <r>
    <x v="28"/>
    <x v="0"/>
    <x v="40"/>
    <n v="66.47"/>
    <x v="4"/>
    <x v="11"/>
  </r>
  <r>
    <x v="10"/>
    <x v="0"/>
    <x v="10"/>
    <n v="163.78"/>
    <x v="4"/>
    <x v="11"/>
  </r>
  <r>
    <x v="275"/>
    <x v="0"/>
    <x v="21"/>
    <n v="107.98"/>
    <x v="4"/>
    <x v="11"/>
  </r>
  <r>
    <x v="47"/>
    <x v="1"/>
    <x v="7"/>
    <n v="42.11"/>
    <x v="4"/>
    <x v="11"/>
  </r>
  <r>
    <x v="28"/>
    <x v="0"/>
    <x v="90"/>
    <n v="47.2"/>
    <x v="4"/>
    <x v="11"/>
  </r>
  <r>
    <x v="51"/>
    <x v="0"/>
    <x v="19"/>
    <n v="112.02"/>
    <x v="4"/>
    <x v="11"/>
  </r>
  <r>
    <x v="6"/>
    <x v="0"/>
    <x v="7"/>
    <n v="74.95"/>
    <x v="4"/>
    <x v="11"/>
  </r>
  <r>
    <x v="13"/>
    <x v="0"/>
    <x v="16"/>
    <n v="61.58"/>
    <x v="4"/>
    <x v="11"/>
  </r>
  <r>
    <x v="23"/>
    <x v="0"/>
    <x v="7"/>
    <n v="45.88"/>
    <x v="4"/>
    <x v="11"/>
  </r>
  <r>
    <x v="12"/>
    <x v="0"/>
    <x v="3"/>
    <n v="75.849999999999994"/>
    <x v="4"/>
    <x v="11"/>
  </r>
  <r>
    <x v="23"/>
    <x v="0"/>
    <x v="213"/>
    <n v="84.21"/>
    <x v="4"/>
    <x v="11"/>
  </r>
  <r>
    <x v="3"/>
    <x v="0"/>
    <x v="94"/>
    <n v="117.23"/>
    <x v="4"/>
    <x v="11"/>
  </r>
  <r>
    <x v="23"/>
    <x v="0"/>
    <x v="21"/>
    <n v="86.49"/>
    <x v="4"/>
    <x v="11"/>
  </r>
  <r>
    <x v="3"/>
    <x v="0"/>
    <x v="8"/>
    <n v="172.41"/>
    <x v="4"/>
    <x v="11"/>
  </r>
  <r>
    <x v="13"/>
    <x v="0"/>
    <x v="7"/>
    <n v="62.81"/>
    <x v="4"/>
    <x v="11"/>
  </r>
  <r>
    <x v="13"/>
    <x v="0"/>
    <x v="105"/>
    <n v="67.73"/>
    <x v="4"/>
    <x v="11"/>
  </r>
  <r>
    <x v="37"/>
    <x v="0"/>
    <x v="3"/>
    <n v="53.56"/>
    <x v="4"/>
    <x v="11"/>
  </r>
  <r>
    <x v="2"/>
    <x v="0"/>
    <x v="3"/>
    <n v="34.6"/>
    <x v="4"/>
    <x v="11"/>
  </r>
  <r>
    <x v="28"/>
    <x v="0"/>
    <x v="2"/>
    <n v="38.89"/>
    <x v="4"/>
    <x v="11"/>
  </r>
  <r>
    <x v="40"/>
    <x v="0"/>
    <x v="8"/>
    <n v="94.74"/>
    <x v="4"/>
    <x v="11"/>
  </r>
  <r>
    <x v="44"/>
    <x v="0"/>
    <x v="106"/>
    <n v="39.97"/>
    <x v="4"/>
    <x v="11"/>
  </r>
  <r>
    <x v="30"/>
    <x v="0"/>
    <x v="7"/>
    <n v="97.5"/>
    <x v="4"/>
    <x v="27"/>
  </r>
  <r>
    <x v="38"/>
    <x v="0"/>
    <x v="8"/>
    <n v="42.86"/>
    <x v="4"/>
    <x v="27"/>
  </r>
  <r>
    <x v="10"/>
    <x v="0"/>
    <x v="105"/>
    <n v="168.51"/>
    <x v="4"/>
    <x v="27"/>
  </r>
  <r>
    <x v="3"/>
    <x v="0"/>
    <x v="5"/>
    <n v="85.55"/>
    <x v="4"/>
    <x v="27"/>
  </r>
  <r>
    <x v="10"/>
    <x v="0"/>
    <x v="38"/>
    <n v="554"/>
    <x v="4"/>
    <x v="27"/>
  </r>
  <r>
    <x v="13"/>
    <x v="1"/>
    <x v="5"/>
    <n v="26.55"/>
    <x v="4"/>
    <x v="27"/>
  </r>
  <r>
    <x v="10"/>
    <x v="0"/>
    <x v="2"/>
    <n v="113.83"/>
    <x v="4"/>
    <x v="27"/>
  </r>
  <r>
    <x v="98"/>
    <x v="0"/>
    <x v="105"/>
    <n v="32.01"/>
    <x v="4"/>
    <x v="27"/>
  </r>
  <r>
    <x v="276"/>
    <x v="0"/>
    <x v="7"/>
    <n v="47.19"/>
    <x v="4"/>
    <x v="27"/>
  </r>
  <r>
    <x v="13"/>
    <x v="0"/>
    <x v="24"/>
    <n v="88.47"/>
    <x v="4"/>
    <x v="27"/>
  </r>
  <r>
    <x v="13"/>
    <x v="0"/>
    <x v="7"/>
    <n v="100.75"/>
    <x v="4"/>
    <x v="27"/>
  </r>
  <r>
    <x v="37"/>
    <x v="0"/>
    <x v="7"/>
    <n v="64.709999999999994"/>
    <x v="4"/>
    <x v="27"/>
  </r>
  <r>
    <x v="10"/>
    <x v="0"/>
    <x v="107"/>
    <n v="51.85"/>
    <x v="4"/>
    <x v="27"/>
  </r>
  <r>
    <x v="184"/>
    <x v="0"/>
    <x v="28"/>
    <n v="38.79"/>
    <x v="4"/>
    <x v="27"/>
  </r>
  <r>
    <x v="15"/>
    <x v="0"/>
    <x v="1"/>
    <n v="44.65"/>
    <x v="4"/>
    <x v="27"/>
  </r>
  <r>
    <x v="51"/>
    <x v="0"/>
    <x v="8"/>
    <n v="156.77000000000001"/>
    <x v="4"/>
    <x v="27"/>
  </r>
  <r>
    <x v="31"/>
    <x v="0"/>
    <x v="2"/>
    <n v="118.7"/>
    <x v="4"/>
    <x v="27"/>
  </r>
  <r>
    <x v="12"/>
    <x v="0"/>
    <x v="88"/>
    <n v="74.150000000000006"/>
    <x v="4"/>
    <x v="27"/>
  </r>
  <r>
    <x v="2"/>
    <x v="1"/>
    <x v="40"/>
    <n v="12.53"/>
    <x v="4"/>
    <x v="27"/>
  </r>
  <r>
    <x v="277"/>
    <x v="13"/>
    <x v="214"/>
    <n v="27.86"/>
    <x v="4"/>
    <x v="27"/>
  </r>
  <r>
    <x v="278"/>
    <x v="15"/>
    <x v="33"/>
    <n v="80.180000000000007"/>
    <x v="4"/>
    <x v="27"/>
  </r>
  <r>
    <x v="6"/>
    <x v="0"/>
    <x v="33"/>
    <n v="132.44"/>
    <x v="4"/>
    <x v="27"/>
  </r>
  <r>
    <x v="28"/>
    <x v="0"/>
    <x v="29"/>
    <n v="33.75"/>
    <x v="4"/>
    <x v="27"/>
  </r>
  <r>
    <x v="30"/>
    <x v="0"/>
    <x v="108"/>
    <n v="34.380000000000003"/>
    <x v="4"/>
    <x v="27"/>
  </r>
  <r>
    <x v="8"/>
    <x v="0"/>
    <x v="17"/>
    <n v="44.96"/>
    <x v="4"/>
    <x v="27"/>
  </r>
  <r>
    <x v="30"/>
    <x v="0"/>
    <x v="164"/>
    <n v="41.04"/>
    <x v="4"/>
    <x v="27"/>
  </r>
  <r>
    <x v="104"/>
    <x v="0"/>
    <x v="37"/>
    <n v="52.6"/>
    <x v="4"/>
    <x v="27"/>
  </r>
  <r>
    <x v="6"/>
    <x v="0"/>
    <x v="33"/>
    <n v="70.78"/>
    <x v="4"/>
    <x v="27"/>
  </r>
  <r>
    <x v="13"/>
    <x v="0"/>
    <x v="49"/>
    <n v="53.75"/>
    <x v="4"/>
    <x v="27"/>
  </r>
  <r>
    <x v="28"/>
    <x v="0"/>
    <x v="33"/>
    <n v="44.61"/>
    <x v="4"/>
    <x v="27"/>
  </r>
  <r>
    <x v="13"/>
    <x v="0"/>
    <x v="7"/>
    <n v="26.15"/>
    <x v="4"/>
    <x v="27"/>
  </r>
  <r>
    <x v="180"/>
    <x v="0"/>
    <x v="40"/>
    <n v="39.18"/>
    <x v="4"/>
    <x v="27"/>
  </r>
  <r>
    <x v="190"/>
    <x v="0"/>
    <x v="30"/>
    <n v="45.59"/>
    <x v="4"/>
    <x v="27"/>
  </r>
  <r>
    <x v="10"/>
    <x v="0"/>
    <x v="180"/>
    <n v="89.25"/>
    <x v="4"/>
    <x v="27"/>
  </r>
  <r>
    <x v="28"/>
    <x v="0"/>
    <x v="0"/>
    <n v="40.42"/>
    <x v="4"/>
    <x v="27"/>
  </r>
  <r>
    <x v="9"/>
    <x v="0"/>
    <x v="41"/>
    <n v="82.38"/>
    <x v="4"/>
    <x v="27"/>
  </r>
  <r>
    <x v="12"/>
    <x v="3"/>
    <x v="20"/>
    <n v="159.52000000000001"/>
    <x v="4"/>
    <x v="27"/>
  </r>
  <r>
    <x v="15"/>
    <x v="0"/>
    <x v="90"/>
    <n v="36.24"/>
    <x v="4"/>
    <x v="27"/>
  </r>
  <r>
    <x v="13"/>
    <x v="0"/>
    <x v="215"/>
    <n v="62.5"/>
    <x v="4"/>
    <x v="27"/>
  </r>
  <r>
    <x v="28"/>
    <x v="0"/>
    <x v="90"/>
    <n v="47"/>
    <x v="4"/>
    <x v="27"/>
  </r>
  <r>
    <x v="99"/>
    <x v="0"/>
    <x v="7"/>
    <n v="74.58"/>
    <x v="4"/>
    <x v="28"/>
  </r>
  <r>
    <x v="12"/>
    <x v="0"/>
    <x v="50"/>
    <n v="0"/>
    <x v="4"/>
    <x v="28"/>
  </r>
  <r>
    <x v="8"/>
    <x v="6"/>
    <x v="66"/>
    <n v="76"/>
    <x v="4"/>
    <x v="28"/>
  </r>
  <r>
    <x v="6"/>
    <x v="0"/>
    <x v="15"/>
    <n v="86.44"/>
    <x v="4"/>
    <x v="28"/>
  </r>
  <r>
    <x v="18"/>
    <x v="0"/>
    <x v="33"/>
    <n v="24"/>
    <x v="4"/>
    <x v="28"/>
  </r>
  <r>
    <x v="10"/>
    <x v="5"/>
    <x v="50"/>
    <n v="18"/>
    <x v="4"/>
    <x v="28"/>
  </r>
  <r>
    <x v="3"/>
    <x v="0"/>
    <x v="134"/>
    <n v="80.13"/>
    <x v="4"/>
    <x v="28"/>
  </r>
  <r>
    <x v="23"/>
    <x v="0"/>
    <x v="156"/>
    <n v="253.14"/>
    <x v="4"/>
    <x v="28"/>
  </r>
  <r>
    <x v="262"/>
    <x v="0"/>
    <x v="8"/>
    <n v="171.43"/>
    <x v="4"/>
    <x v="28"/>
  </r>
  <r>
    <x v="30"/>
    <x v="0"/>
    <x v="78"/>
    <n v="57.73"/>
    <x v="4"/>
    <x v="28"/>
  </r>
  <r>
    <x v="11"/>
    <x v="0"/>
    <x v="69"/>
    <n v="264.26"/>
    <x v="4"/>
    <x v="28"/>
  </r>
  <r>
    <x v="10"/>
    <x v="0"/>
    <x v="216"/>
    <n v="159.33000000000001"/>
    <x v="4"/>
    <x v="28"/>
  </r>
  <r>
    <x v="9"/>
    <x v="1"/>
    <x v="114"/>
    <n v="35"/>
    <x v="4"/>
    <x v="28"/>
  </r>
  <r>
    <x v="3"/>
    <x v="0"/>
    <x v="50"/>
    <n v="5"/>
    <x v="4"/>
    <x v="28"/>
  </r>
  <r>
    <x v="14"/>
    <x v="0"/>
    <x v="81"/>
    <n v="61.09"/>
    <x v="4"/>
    <x v="28"/>
  </r>
  <r>
    <x v="82"/>
    <x v="0"/>
    <x v="50"/>
    <n v="0"/>
    <x v="4"/>
    <x v="28"/>
  </r>
  <r>
    <x v="78"/>
    <x v="0"/>
    <x v="68"/>
    <n v="114.82"/>
    <x v="4"/>
    <x v="28"/>
  </r>
  <r>
    <x v="152"/>
    <x v="0"/>
    <x v="50"/>
    <n v="0"/>
    <x v="4"/>
    <x v="28"/>
  </r>
  <r>
    <x v="279"/>
    <x v="0"/>
    <x v="65"/>
    <n v="54"/>
    <x v="4"/>
    <x v="28"/>
  </r>
  <r>
    <x v="22"/>
    <x v="0"/>
    <x v="73"/>
    <n v="65.97"/>
    <x v="4"/>
    <x v="28"/>
  </r>
  <r>
    <x v="280"/>
    <x v="0"/>
    <x v="50"/>
    <n v="5"/>
    <x v="4"/>
    <x v="28"/>
  </r>
  <r>
    <x v="281"/>
    <x v="0"/>
    <x v="50"/>
    <n v="1"/>
    <x v="4"/>
    <x v="28"/>
  </r>
  <r>
    <x v="10"/>
    <x v="0"/>
    <x v="60"/>
    <n v="25.5"/>
    <x v="4"/>
    <x v="28"/>
  </r>
  <r>
    <x v="13"/>
    <x v="0"/>
    <x v="187"/>
    <n v="118.36"/>
    <x v="4"/>
    <x v="28"/>
  </r>
  <r>
    <x v="13"/>
    <x v="0"/>
    <x v="50"/>
    <n v="0"/>
    <x v="4"/>
    <x v="28"/>
  </r>
  <r>
    <x v="62"/>
    <x v="12"/>
    <x v="50"/>
    <n v="0"/>
    <x v="4"/>
    <x v="28"/>
  </r>
  <r>
    <x v="10"/>
    <x v="0"/>
    <x v="54"/>
    <n v="54.11"/>
    <x v="4"/>
    <x v="28"/>
  </r>
  <r>
    <x v="39"/>
    <x v="0"/>
    <x v="50"/>
    <n v="0"/>
    <x v="4"/>
    <x v="28"/>
  </r>
  <r>
    <x v="257"/>
    <x v="0"/>
    <x v="62"/>
    <n v="21.25"/>
    <x v="4"/>
    <x v="28"/>
  </r>
  <r>
    <x v="10"/>
    <x v="12"/>
    <x v="60"/>
    <n v="34"/>
    <x v="4"/>
    <x v="28"/>
  </r>
  <r>
    <x v="3"/>
    <x v="0"/>
    <x v="57"/>
    <n v="525"/>
    <x v="4"/>
    <x v="28"/>
  </r>
  <r>
    <x v="10"/>
    <x v="0"/>
    <x v="50"/>
    <n v="0"/>
    <x v="4"/>
    <x v="28"/>
  </r>
  <r>
    <x v="9"/>
    <x v="0"/>
    <x v="53"/>
    <n v="50"/>
    <x v="4"/>
    <x v="28"/>
  </r>
  <r>
    <x v="31"/>
    <x v="0"/>
    <x v="59"/>
    <n v="115.71"/>
    <x v="4"/>
    <x v="28"/>
  </r>
  <r>
    <x v="10"/>
    <x v="0"/>
    <x v="50"/>
    <n v="5.5"/>
    <x v="4"/>
    <x v="28"/>
  </r>
  <r>
    <x v="13"/>
    <x v="0"/>
    <x v="59"/>
    <n v="50"/>
    <x v="4"/>
    <x v="28"/>
  </r>
  <r>
    <x v="282"/>
    <x v="0"/>
    <x v="152"/>
    <n v="34.020000000000003"/>
    <x v="4"/>
    <x v="28"/>
  </r>
  <r>
    <x v="19"/>
    <x v="0"/>
    <x v="50"/>
    <n v="37.5"/>
    <x v="4"/>
    <x v="28"/>
  </r>
  <r>
    <x v="23"/>
    <x v="0"/>
    <x v="60"/>
    <n v="11.67"/>
    <x v="4"/>
    <x v="28"/>
  </r>
  <r>
    <x v="23"/>
    <x v="0"/>
    <x v="52"/>
    <n v="28.13"/>
    <x v="4"/>
    <x v="28"/>
  </r>
  <r>
    <x v="10"/>
    <x v="0"/>
    <x v="50"/>
    <n v="0"/>
    <x v="4"/>
    <x v="28"/>
  </r>
  <r>
    <x v="283"/>
    <x v="0"/>
    <x v="50"/>
    <n v="1"/>
    <x v="4"/>
    <x v="28"/>
  </r>
  <r>
    <x v="3"/>
    <x v="0"/>
    <x v="113"/>
    <n v="216.67"/>
    <x v="4"/>
    <x v="28"/>
  </r>
  <r>
    <x v="12"/>
    <x v="0"/>
    <x v="60"/>
    <n v="8.75"/>
    <x v="4"/>
    <x v="28"/>
  </r>
  <r>
    <x v="62"/>
    <x v="0"/>
    <x v="54"/>
    <n v="62.22"/>
    <x v="4"/>
    <x v="28"/>
  </r>
  <r>
    <x v="115"/>
    <x v="0"/>
    <x v="122"/>
    <n v="137.25"/>
    <x v="4"/>
    <x v="28"/>
  </r>
  <r>
    <x v="9"/>
    <x v="1"/>
    <x v="50"/>
    <n v="1"/>
    <x v="4"/>
    <x v="28"/>
  </r>
  <r>
    <x v="21"/>
    <x v="0"/>
    <x v="149"/>
    <n v="122.14"/>
    <x v="4"/>
    <x v="28"/>
  </r>
  <r>
    <x v="3"/>
    <x v="0"/>
    <x v="50"/>
    <n v="0"/>
    <x v="4"/>
    <x v="28"/>
  </r>
  <r>
    <x v="9"/>
    <x v="0"/>
    <x v="50"/>
    <n v="0"/>
    <x v="4"/>
    <x v="28"/>
  </r>
  <r>
    <x v="28"/>
    <x v="0"/>
    <x v="50"/>
    <n v="0"/>
    <x v="4"/>
    <x v="28"/>
  </r>
  <r>
    <x v="23"/>
    <x v="0"/>
    <x v="50"/>
    <n v="0"/>
    <x v="4"/>
    <x v="28"/>
  </r>
  <r>
    <x v="3"/>
    <x v="0"/>
    <x v="50"/>
    <n v="0"/>
    <x v="4"/>
    <x v="28"/>
  </r>
  <r>
    <x v="37"/>
    <x v="0"/>
    <x v="50"/>
    <n v="1"/>
    <x v="4"/>
    <x v="28"/>
  </r>
  <r>
    <x v="28"/>
    <x v="0"/>
    <x v="57"/>
    <n v="55"/>
    <x v="4"/>
    <x v="28"/>
  </r>
  <r>
    <x v="9"/>
    <x v="0"/>
    <x v="60"/>
    <n v="22"/>
    <x v="4"/>
    <x v="28"/>
  </r>
  <r>
    <x v="23"/>
    <x v="0"/>
    <x v="70"/>
    <n v="56.67"/>
    <x v="4"/>
    <x v="28"/>
  </r>
  <r>
    <x v="10"/>
    <x v="0"/>
    <x v="50"/>
    <n v="20"/>
    <x v="4"/>
    <x v="28"/>
  </r>
  <r>
    <x v="28"/>
    <x v="0"/>
    <x v="50"/>
    <n v="1"/>
    <x v="4"/>
    <x v="28"/>
  </r>
  <r>
    <x v="9"/>
    <x v="0"/>
    <x v="50"/>
    <n v="0"/>
    <x v="4"/>
    <x v="28"/>
  </r>
  <r>
    <x v="38"/>
    <x v="1"/>
    <x v="38"/>
    <n v="25.58"/>
    <x v="8"/>
    <x v="20"/>
  </r>
  <r>
    <x v="13"/>
    <x v="0"/>
    <x v="15"/>
    <n v="63.97"/>
    <x v="8"/>
    <x v="20"/>
  </r>
  <r>
    <x v="12"/>
    <x v="0"/>
    <x v="8"/>
    <n v="89.93"/>
    <x v="8"/>
    <x v="20"/>
  </r>
  <r>
    <x v="62"/>
    <x v="1"/>
    <x v="90"/>
    <n v="93.07"/>
    <x v="8"/>
    <x v="20"/>
  </r>
  <r>
    <x v="39"/>
    <x v="0"/>
    <x v="35"/>
    <n v="89.67"/>
    <x v="8"/>
    <x v="20"/>
  </r>
  <r>
    <x v="36"/>
    <x v="0"/>
    <x v="34"/>
    <n v="207.62"/>
    <x v="8"/>
    <x v="20"/>
  </r>
  <r>
    <x v="7"/>
    <x v="1"/>
    <x v="2"/>
    <n v="59.41"/>
    <x v="8"/>
    <x v="20"/>
  </r>
  <r>
    <x v="63"/>
    <x v="5"/>
    <x v="22"/>
    <n v="358.97"/>
    <x v="8"/>
    <x v="20"/>
  </r>
  <r>
    <x v="284"/>
    <x v="19"/>
    <x v="4"/>
    <n v="94.74"/>
    <x v="8"/>
    <x v="20"/>
  </r>
  <r>
    <x v="10"/>
    <x v="0"/>
    <x v="180"/>
    <n v="80.650000000000006"/>
    <x v="8"/>
    <x v="20"/>
  </r>
  <r>
    <x v="3"/>
    <x v="0"/>
    <x v="33"/>
    <n v="168.69"/>
    <x v="8"/>
    <x v="20"/>
  </r>
  <r>
    <x v="38"/>
    <x v="1"/>
    <x v="217"/>
    <n v="34.69"/>
    <x v="8"/>
    <x v="20"/>
  </r>
  <r>
    <x v="36"/>
    <x v="8"/>
    <x v="29"/>
    <n v="462.86"/>
    <x v="8"/>
    <x v="20"/>
  </r>
  <r>
    <x v="0"/>
    <x v="5"/>
    <x v="38"/>
    <n v="104.39"/>
    <x v="8"/>
    <x v="20"/>
  </r>
  <r>
    <x v="251"/>
    <x v="0"/>
    <x v="28"/>
    <n v="7.5"/>
    <x v="8"/>
    <x v="20"/>
  </r>
  <r>
    <x v="62"/>
    <x v="0"/>
    <x v="33"/>
    <n v="47.13"/>
    <x v="8"/>
    <x v="20"/>
  </r>
  <r>
    <x v="10"/>
    <x v="0"/>
    <x v="31"/>
    <n v="414.29"/>
    <x v="8"/>
    <x v="20"/>
  </r>
  <r>
    <x v="28"/>
    <x v="0"/>
    <x v="41"/>
    <n v="42.48"/>
    <x v="8"/>
    <x v="20"/>
  </r>
  <r>
    <x v="10"/>
    <x v="0"/>
    <x v="13"/>
    <n v="108.78"/>
    <x v="8"/>
    <x v="20"/>
  </r>
  <r>
    <x v="10"/>
    <x v="0"/>
    <x v="11"/>
    <n v="81.099999999999994"/>
    <x v="8"/>
    <x v="20"/>
  </r>
  <r>
    <x v="213"/>
    <x v="1"/>
    <x v="19"/>
    <n v="51.67"/>
    <x v="8"/>
    <x v="20"/>
  </r>
  <r>
    <x v="213"/>
    <x v="0"/>
    <x v="218"/>
    <n v="35.4"/>
    <x v="8"/>
    <x v="20"/>
  </r>
  <r>
    <x v="14"/>
    <x v="0"/>
    <x v="21"/>
    <n v="103.64"/>
    <x v="8"/>
    <x v="20"/>
  </r>
  <r>
    <x v="34"/>
    <x v="1"/>
    <x v="68"/>
    <n v="55.28"/>
    <x v="8"/>
    <x v="20"/>
  </r>
  <r>
    <x v="78"/>
    <x v="0"/>
    <x v="155"/>
    <n v="72.17"/>
    <x v="8"/>
    <x v="20"/>
  </r>
  <r>
    <x v="15"/>
    <x v="2"/>
    <x v="50"/>
    <n v="0"/>
    <x v="8"/>
    <x v="20"/>
  </r>
  <r>
    <x v="10"/>
    <x v="0"/>
    <x v="132"/>
    <n v="58.62"/>
    <x v="8"/>
    <x v="20"/>
  </r>
  <r>
    <x v="10"/>
    <x v="0"/>
    <x v="65"/>
    <n v="12.47"/>
    <x v="8"/>
    <x v="20"/>
  </r>
  <r>
    <x v="79"/>
    <x v="0"/>
    <x v="56"/>
    <n v="49.14"/>
    <x v="8"/>
    <x v="20"/>
  </r>
  <r>
    <x v="142"/>
    <x v="0"/>
    <x v="219"/>
    <n v="150.5"/>
    <x v="8"/>
    <x v="20"/>
  </r>
  <r>
    <x v="285"/>
    <x v="1"/>
    <x v="70"/>
    <n v="35.799999999999997"/>
    <x v="8"/>
    <x v="20"/>
  </r>
  <r>
    <x v="62"/>
    <x v="1"/>
    <x v="63"/>
    <n v="45.16"/>
    <x v="8"/>
    <x v="20"/>
  </r>
  <r>
    <x v="11"/>
    <x v="0"/>
    <x v="52"/>
    <n v="98.79"/>
    <x v="8"/>
    <x v="20"/>
  </r>
  <r>
    <x v="30"/>
    <x v="0"/>
    <x v="132"/>
    <n v="88.31"/>
    <x v="8"/>
    <x v="20"/>
  </r>
  <r>
    <x v="286"/>
    <x v="0"/>
    <x v="187"/>
    <n v="170.63"/>
    <x v="8"/>
    <x v="20"/>
  </r>
  <r>
    <x v="10"/>
    <x v="1"/>
    <x v="113"/>
    <n v="83.75"/>
    <x v="8"/>
    <x v="20"/>
  </r>
  <r>
    <x v="225"/>
    <x v="9"/>
    <x v="51"/>
    <n v="65.099999999999994"/>
    <x v="8"/>
    <x v="20"/>
  </r>
  <r>
    <x v="63"/>
    <x v="0"/>
    <x v="53"/>
    <n v="66.33"/>
    <x v="8"/>
    <x v="20"/>
  </r>
  <r>
    <x v="34"/>
    <x v="0"/>
    <x v="71"/>
    <n v="104.89"/>
    <x v="8"/>
    <x v="20"/>
  </r>
  <r>
    <x v="11"/>
    <x v="0"/>
    <x v="67"/>
    <n v="78.44"/>
    <x v="8"/>
    <x v="20"/>
  </r>
  <r>
    <x v="62"/>
    <x v="0"/>
    <x v="73"/>
    <n v="59.04"/>
    <x v="8"/>
    <x v="20"/>
  </r>
  <r>
    <x v="19"/>
    <x v="0"/>
    <x v="77"/>
    <n v="71.34"/>
    <x v="8"/>
    <x v="20"/>
  </r>
  <r>
    <x v="79"/>
    <x v="0"/>
    <x v="148"/>
    <n v="51.23"/>
    <x v="8"/>
    <x v="20"/>
  </r>
  <r>
    <x v="10"/>
    <x v="0"/>
    <x v="67"/>
    <n v="60.24"/>
    <x v="8"/>
    <x v="20"/>
  </r>
  <r>
    <x v="95"/>
    <x v="0"/>
    <x v="68"/>
    <n v="44.94"/>
    <x v="8"/>
    <x v="20"/>
  </r>
  <r>
    <x v="168"/>
    <x v="9"/>
    <x v="216"/>
    <n v="31.21"/>
    <x v="8"/>
    <x v="20"/>
  </r>
  <r>
    <x v="3"/>
    <x v="0"/>
    <x v="77"/>
    <n v="63.88"/>
    <x v="8"/>
    <x v="20"/>
  </r>
  <r>
    <x v="62"/>
    <x v="1"/>
    <x v="60"/>
    <n v="19"/>
    <x v="8"/>
    <x v="20"/>
  </r>
  <r>
    <x v="6"/>
    <x v="0"/>
    <x v="60"/>
    <n v="10"/>
    <x v="8"/>
    <x v="20"/>
  </r>
  <r>
    <x v="287"/>
    <x v="0"/>
    <x v="62"/>
    <n v="109.07"/>
    <x v="8"/>
    <x v="20"/>
  </r>
  <r>
    <x v="9"/>
    <x v="1"/>
    <x v="65"/>
    <n v="26.75"/>
    <x v="8"/>
    <x v="20"/>
  </r>
  <r>
    <x v="31"/>
    <x v="0"/>
    <x v="220"/>
    <n v="109.94"/>
    <x v="8"/>
    <x v="20"/>
  </r>
  <r>
    <x v="9"/>
    <x v="2"/>
    <x v="60"/>
    <n v="20"/>
    <x v="8"/>
    <x v="20"/>
  </r>
  <r>
    <x v="7"/>
    <x v="0"/>
    <x v="57"/>
    <n v="55.39"/>
    <x v="8"/>
    <x v="20"/>
  </r>
  <r>
    <x v="89"/>
    <x v="12"/>
    <x v="115"/>
    <n v="133.9"/>
    <x v="8"/>
    <x v="20"/>
  </r>
  <r>
    <x v="266"/>
    <x v="1"/>
    <x v="66"/>
    <n v="48.72"/>
    <x v="8"/>
    <x v="20"/>
  </r>
  <r>
    <x v="3"/>
    <x v="0"/>
    <x v="149"/>
    <n v="48.25"/>
    <x v="8"/>
    <x v="20"/>
  </r>
  <r>
    <x v="194"/>
    <x v="0"/>
    <x v="51"/>
    <n v="58.97"/>
    <x v="8"/>
    <x v="20"/>
  </r>
  <r>
    <x v="23"/>
    <x v="1"/>
    <x v="53"/>
    <n v="11.64"/>
    <x v="8"/>
    <x v="20"/>
  </r>
  <r>
    <x v="288"/>
    <x v="1"/>
    <x v="68"/>
    <n v="83.72"/>
    <x v="8"/>
    <x v="20"/>
  </r>
  <r>
    <x v="73"/>
    <x v="1"/>
    <x v="51"/>
    <n v="63.65"/>
    <x v="8"/>
    <x v="20"/>
  </r>
  <r>
    <x v="8"/>
    <x v="12"/>
    <x v="216"/>
    <n v="94.28"/>
    <x v="8"/>
    <x v="20"/>
  </r>
  <r>
    <x v="178"/>
    <x v="0"/>
    <x v="134"/>
    <n v="71.87"/>
    <x v="8"/>
    <x v="20"/>
  </r>
  <r>
    <x v="289"/>
    <x v="0"/>
    <x v="131"/>
    <n v="104.85"/>
    <x v="8"/>
    <x v="20"/>
  </r>
  <r>
    <x v="290"/>
    <x v="12"/>
    <x v="71"/>
    <n v="67.14"/>
    <x v="8"/>
    <x v="20"/>
  </r>
  <r>
    <x v="22"/>
    <x v="1"/>
    <x v="56"/>
    <n v="73.88"/>
    <x v="8"/>
    <x v="20"/>
  </r>
  <r>
    <x v="10"/>
    <x v="0"/>
    <x v="57"/>
    <n v="69.13"/>
    <x v="8"/>
    <x v="20"/>
  </r>
  <r>
    <x v="89"/>
    <x v="0"/>
    <x v="139"/>
    <n v="120.77"/>
    <x v="8"/>
    <x v="20"/>
  </r>
  <r>
    <x v="8"/>
    <x v="5"/>
    <x v="57"/>
    <n v="42.22"/>
    <x v="8"/>
    <x v="20"/>
  </r>
  <r>
    <x v="52"/>
    <x v="0"/>
    <x v="56"/>
    <n v="7.5"/>
    <x v="8"/>
    <x v="20"/>
  </r>
  <r>
    <x v="214"/>
    <x v="0"/>
    <x v="50"/>
    <n v="1.54"/>
    <x v="8"/>
    <x v="20"/>
  </r>
  <r>
    <x v="115"/>
    <x v="1"/>
    <x v="55"/>
    <n v="37.61"/>
    <x v="8"/>
    <x v="20"/>
  </r>
  <r>
    <x v="222"/>
    <x v="1"/>
    <x v="50"/>
    <n v="0"/>
    <x v="8"/>
    <x v="20"/>
  </r>
  <r>
    <x v="14"/>
    <x v="1"/>
    <x v="190"/>
    <n v="42.16"/>
    <x v="8"/>
    <x v="20"/>
  </r>
  <r>
    <x v="9"/>
    <x v="0"/>
    <x v="50"/>
    <n v="0"/>
    <x v="8"/>
    <x v="20"/>
  </r>
  <r>
    <x v="31"/>
    <x v="16"/>
    <x v="53"/>
    <n v="84.83"/>
    <x v="8"/>
    <x v="20"/>
  </r>
  <r>
    <x v="102"/>
    <x v="0"/>
    <x v="221"/>
    <n v="94.19"/>
    <x v="8"/>
    <x v="20"/>
  </r>
  <r>
    <x v="36"/>
    <x v="0"/>
    <x v="50"/>
    <n v="0"/>
    <x v="8"/>
    <x v="20"/>
  </r>
  <r>
    <x v="38"/>
    <x v="0"/>
    <x v="53"/>
    <n v="6.25"/>
    <x v="8"/>
    <x v="20"/>
  </r>
  <r>
    <x v="91"/>
    <x v="0"/>
    <x v="113"/>
    <n v="213.38"/>
    <x v="8"/>
    <x v="20"/>
  </r>
  <r>
    <x v="30"/>
    <x v="0"/>
    <x v="165"/>
    <n v="59.16"/>
    <x v="4"/>
    <x v="11"/>
  </r>
  <r>
    <x v="43"/>
    <x v="5"/>
    <x v="8"/>
    <n v="27.27"/>
    <x v="4"/>
    <x v="11"/>
  </r>
  <r>
    <x v="176"/>
    <x v="0"/>
    <x v="31"/>
    <n v="24.58"/>
    <x v="4"/>
    <x v="11"/>
  </r>
  <r>
    <x v="9"/>
    <x v="0"/>
    <x v="8"/>
    <n v="75.05"/>
    <x v="4"/>
    <x v="11"/>
  </r>
  <r>
    <x v="13"/>
    <x v="0"/>
    <x v="2"/>
    <n v="42.02"/>
    <x v="4"/>
    <x v="11"/>
  </r>
  <r>
    <x v="13"/>
    <x v="0"/>
    <x v="7"/>
    <n v="53.16"/>
    <x v="4"/>
    <x v="11"/>
  </r>
  <r>
    <x v="6"/>
    <x v="0"/>
    <x v="7"/>
    <n v="83.89"/>
    <x v="4"/>
    <x v="11"/>
  </r>
  <r>
    <x v="22"/>
    <x v="0"/>
    <x v="8"/>
    <n v="417.33"/>
    <x v="4"/>
    <x v="11"/>
  </r>
  <r>
    <x v="15"/>
    <x v="0"/>
    <x v="23"/>
    <n v="75.77"/>
    <x v="4"/>
    <x v="11"/>
  </r>
  <r>
    <x v="36"/>
    <x v="0"/>
    <x v="21"/>
    <n v="67.39"/>
    <x v="4"/>
    <x v="11"/>
  </r>
  <r>
    <x v="28"/>
    <x v="0"/>
    <x v="33"/>
    <n v="73.569999999999993"/>
    <x v="4"/>
    <x v="11"/>
  </r>
  <r>
    <x v="18"/>
    <x v="0"/>
    <x v="1"/>
    <n v="25"/>
    <x v="4"/>
    <x v="11"/>
  </r>
  <r>
    <x v="44"/>
    <x v="0"/>
    <x v="222"/>
    <n v="42"/>
    <x v="4"/>
    <x v="11"/>
  </r>
  <r>
    <x v="3"/>
    <x v="0"/>
    <x v="90"/>
    <n v="131.16999999999999"/>
    <x v="4"/>
    <x v="11"/>
  </r>
  <r>
    <x v="2"/>
    <x v="1"/>
    <x v="3"/>
    <n v="47.27"/>
    <x v="4"/>
    <x v="11"/>
  </r>
  <r>
    <x v="10"/>
    <x v="0"/>
    <x v="177"/>
    <n v="182.13"/>
    <x v="4"/>
    <x v="11"/>
  </r>
  <r>
    <x v="20"/>
    <x v="0"/>
    <x v="223"/>
    <n v="61.37"/>
    <x v="4"/>
    <x v="11"/>
  </r>
  <r>
    <x v="28"/>
    <x v="0"/>
    <x v="8"/>
    <n v="35.770000000000003"/>
    <x v="4"/>
    <x v="11"/>
  </r>
  <r>
    <x v="28"/>
    <x v="0"/>
    <x v="207"/>
    <n v="45.62"/>
    <x v="4"/>
    <x v="11"/>
  </r>
  <r>
    <x v="42"/>
    <x v="0"/>
    <x v="15"/>
    <n v="75.38"/>
    <x v="4"/>
    <x v="11"/>
  </r>
  <r>
    <x v="13"/>
    <x v="0"/>
    <x v="21"/>
    <n v="50.88"/>
    <x v="4"/>
    <x v="11"/>
  </r>
  <r>
    <x v="13"/>
    <x v="0"/>
    <x v="105"/>
    <n v="119.29"/>
    <x v="4"/>
    <x v="11"/>
  </r>
  <r>
    <x v="3"/>
    <x v="0"/>
    <x v="39"/>
    <n v="92.54"/>
    <x v="4"/>
    <x v="11"/>
  </r>
  <r>
    <x v="15"/>
    <x v="0"/>
    <x v="7"/>
    <n v="76.05"/>
    <x v="4"/>
    <x v="11"/>
  </r>
  <r>
    <x v="28"/>
    <x v="0"/>
    <x v="8"/>
    <n v="52.63"/>
    <x v="4"/>
    <x v="11"/>
  </r>
  <r>
    <x v="36"/>
    <x v="0"/>
    <x v="178"/>
    <n v="98.99"/>
    <x v="4"/>
    <x v="11"/>
  </r>
  <r>
    <x v="30"/>
    <x v="0"/>
    <x v="10"/>
    <n v="79.53"/>
    <x v="4"/>
    <x v="11"/>
  </r>
  <r>
    <x v="9"/>
    <x v="0"/>
    <x v="13"/>
    <n v="134.21"/>
    <x v="4"/>
    <x v="11"/>
  </r>
  <r>
    <x v="43"/>
    <x v="0"/>
    <x v="8"/>
    <n v="37.630000000000003"/>
    <x v="4"/>
    <x v="11"/>
  </r>
  <r>
    <x v="7"/>
    <x v="0"/>
    <x v="21"/>
    <n v="51.04"/>
    <x v="4"/>
    <x v="11"/>
  </r>
  <r>
    <x v="46"/>
    <x v="0"/>
    <x v="8"/>
    <n v="50.04"/>
    <x v="4"/>
    <x v="11"/>
  </r>
  <r>
    <x v="36"/>
    <x v="0"/>
    <x v="16"/>
    <n v="133.93"/>
    <x v="4"/>
    <x v="11"/>
  </r>
  <r>
    <x v="134"/>
    <x v="0"/>
    <x v="21"/>
    <n v="58.21"/>
    <x v="4"/>
    <x v="11"/>
  </r>
  <r>
    <x v="36"/>
    <x v="0"/>
    <x v="21"/>
    <n v="88.04"/>
    <x v="4"/>
    <x v="11"/>
  </r>
  <r>
    <x v="222"/>
    <x v="5"/>
    <x v="224"/>
    <n v="70.58"/>
    <x v="4"/>
    <x v="11"/>
  </r>
  <r>
    <x v="13"/>
    <x v="0"/>
    <x v="7"/>
    <n v="53.29"/>
    <x v="4"/>
    <x v="11"/>
  </r>
  <r>
    <x v="9"/>
    <x v="0"/>
    <x v="8"/>
    <n v="136.36000000000001"/>
    <x v="4"/>
    <x v="11"/>
  </r>
  <r>
    <x v="291"/>
    <x v="0"/>
    <x v="15"/>
    <n v="40.549999999999997"/>
    <x v="4"/>
    <x v="11"/>
  </r>
  <r>
    <x v="9"/>
    <x v="0"/>
    <x v="88"/>
    <n v="70.63"/>
    <x v="4"/>
    <x v="11"/>
  </r>
  <r>
    <x v="47"/>
    <x v="0"/>
    <x v="18"/>
    <n v="52.68"/>
    <x v="4"/>
    <x v="11"/>
  </r>
  <r>
    <x v="65"/>
    <x v="1"/>
    <x v="50"/>
    <n v="0"/>
    <x v="6"/>
    <x v="18"/>
  </r>
  <r>
    <x v="102"/>
    <x v="0"/>
    <x v="59"/>
    <n v="90.94"/>
    <x v="6"/>
    <x v="18"/>
  </r>
  <r>
    <x v="30"/>
    <x v="0"/>
    <x v="50"/>
    <n v="5"/>
    <x v="6"/>
    <x v="18"/>
  </r>
  <r>
    <x v="115"/>
    <x v="0"/>
    <x v="152"/>
    <n v="58.08"/>
    <x v="6"/>
    <x v="18"/>
  </r>
  <r>
    <x v="74"/>
    <x v="1"/>
    <x v="50"/>
    <n v="2"/>
    <x v="6"/>
    <x v="18"/>
  </r>
  <r>
    <x v="31"/>
    <x v="0"/>
    <x v="60"/>
    <n v="62.5"/>
    <x v="6"/>
    <x v="18"/>
  </r>
  <r>
    <x v="22"/>
    <x v="0"/>
    <x v="50"/>
    <n v="10"/>
    <x v="6"/>
    <x v="18"/>
  </r>
  <r>
    <x v="31"/>
    <x v="0"/>
    <x v="62"/>
    <n v="71.59"/>
    <x v="6"/>
    <x v="18"/>
  </r>
  <r>
    <x v="3"/>
    <x v="0"/>
    <x v="50"/>
    <n v="0"/>
    <x v="6"/>
    <x v="18"/>
  </r>
  <r>
    <x v="8"/>
    <x v="0"/>
    <x v="54"/>
    <n v="32.82"/>
    <x v="6"/>
    <x v="18"/>
  </r>
  <r>
    <x v="115"/>
    <x v="0"/>
    <x v="225"/>
    <n v="49.12"/>
    <x v="6"/>
    <x v="18"/>
  </r>
  <r>
    <x v="22"/>
    <x v="0"/>
    <x v="60"/>
    <n v="16.309999999999999"/>
    <x v="6"/>
    <x v="18"/>
  </r>
  <r>
    <x v="6"/>
    <x v="5"/>
    <x v="50"/>
    <n v="18"/>
    <x v="6"/>
    <x v="18"/>
  </r>
  <r>
    <x v="292"/>
    <x v="0"/>
    <x v="50"/>
    <n v="13"/>
    <x v="6"/>
    <x v="18"/>
  </r>
  <r>
    <x v="3"/>
    <x v="0"/>
    <x v="60"/>
    <n v="17"/>
    <x v="6"/>
    <x v="18"/>
  </r>
  <r>
    <x v="293"/>
    <x v="2"/>
    <x v="50"/>
    <n v="0"/>
    <x v="6"/>
    <x v="18"/>
  </r>
  <r>
    <x v="294"/>
    <x v="0"/>
    <x v="50"/>
    <n v="0"/>
    <x v="6"/>
    <x v="18"/>
  </r>
  <r>
    <x v="6"/>
    <x v="2"/>
    <x v="50"/>
    <n v="0"/>
    <x v="6"/>
    <x v="18"/>
  </r>
  <r>
    <x v="10"/>
    <x v="3"/>
    <x v="50"/>
    <n v="3"/>
    <x v="6"/>
    <x v="18"/>
  </r>
  <r>
    <x v="10"/>
    <x v="1"/>
    <x v="68"/>
    <n v="41.83"/>
    <x v="6"/>
    <x v="18"/>
  </r>
  <r>
    <x v="13"/>
    <x v="0"/>
    <x v="36"/>
    <n v="49.34"/>
    <x v="4"/>
    <x v="14"/>
  </r>
  <r>
    <x v="295"/>
    <x v="0"/>
    <x v="7"/>
    <n v="41.73"/>
    <x v="4"/>
    <x v="14"/>
  </r>
  <r>
    <x v="117"/>
    <x v="0"/>
    <x v="2"/>
    <n v="32.72"/>
    <x v="4"/>
    <x v="14"/>
  </r>
  <r>
    <x v="28"/>
    <x v="0"/>
    <x v="165"/>
    <n v="51.96"/>
    <x v="4"/>
    <x v="14"/>
  </r>
  <r>
    <x v="296"/>
    <x v="0"/>
    <x v="31"/>
    <n v="50.69"/>
    <x v="4"/>
    <x v="14"/>
  </r>
  <r>
    <x v="38"/>
    <x v="0"/>
    <x v="21"/>
    <n v="42.24"/>
    <x v="4"/>
    <x v="14"/>
  </r>
  <r>
    <x v="9"/>
    <x v="3"/>
    <x v="38"/>
    <n v="416.88"/>
    <x v="4"/>
    <x v="14"/>
  </r>
  <r>
    <x v="30"/>
    <x v="0"/>
    <x v="183"/>
    <n v="46.65"/>
    <x v="4"/>
    <x v="14"/>
  </r>
  <r>
    <x v="13"/>
    <x v="0"/>
    <x v="13"/>
    <n v="48.45"/>
    <x v="4"/>
    <x v="14"/>
  </r>
  <r>
    <x v="14"/>
    <x v="0"/>
    <x v="14"/>
    <n v="70.53"/>
    <x v="4"/>
    <x v="14"/>
  </r>
  <r>
    <x v="3"/>
    <x v="0"/>
    <x v="6"/>
    <n v="87.96"/>
    <x v="4"/>
    <x v="14"/>
  </r>
  <r>
    <x v="2"/>
    <x v="0"/>
    <x v="0"/>
    <n v="26.27"/>
    <x v="4"/>
    <x v="14"/>
  </r>
  <r>
    <x v="30"/>
    <x v="0"/>
    <x v="3"/>
    <n v="57.78"/>
    <x v="4"/>
    <x v="14"/>
  </r>
  <r>
    <x v="28"/>
    <x v="0"/>
    <x v="41"/>
    <n v="57.25"/>
    <x v="4"/>
    <x v="14"/>
  </r>
  <r>
    <x v="297"/>
    <x v="0"/>
    <x v="21"/>
    <n v="196.34"/>
    <x v="4"/>
    <x v="14"/>
  </r>
  <r>
    <x v="298"/>
    <x v="0"/>
    <x v="39"/>
    <n v="43"/>
    <x v="4"/>
    <x v="14"/>
  </r>
  <r>
    <x v="299"/>
    <x v="0"/>
    <x v="21"/>
    <n v="35.549999999999997"/>
    <x v="4"/>
    <x v="14"/>
  </r>
  <r>
    <x v="28"/>
    <x v="0"/>
    <x v="14"/>
    <n v="68.81"/>
    <x v="4"/>
    <x v="14"/>
  </r>
  <r>
    <x v="42"/>
    <x v="0"/>
    <x v="18"/>
    <n v="28.57"/>
    <x v="4"/>
    <x v="14"/>
  </r>
  <r>
    <x v="30"/>
    <x v="0"/>
    <x v="15"/>
    <n v="50.63"/>
    <x v="4"/>
    <x v="14"/>
  </r>
  <r>
    <x v="300"/>
    <x v="1"/>
    <x v="56"/>
    <n v="106.8"/>
    <x v="2"/>
    <x v="29"/>
  </r>
  <r>
    <x v="28"/>
    <x v="9"/>
    <x v="60"/>
    <n v="4"/>
    <x v="2"/>
    <x v="29"/>
  </r>
  <r>
    <x v="9"/>
    <x v="0"/>
    <x v="153"/>
    <n v="34.1"/>
    <x v="2"/>
    <x v="29"/>
  </r>
  <r>
    <x v="63"/>
    <x v="0"/>
    <x v="50"/>
    <n v="25"/>
    <x v="2"/>
    <x v="29"/>
  </r>
  <r>
    <x v="31"/>
    <x v="0"/>
    <x v="50"/>
    <n v="10.5"/>
    <x v="2"/>
    <x v="29"/>
  </r>
  <r>
    <x v="63"/>
    <x v="0"/>
    <x v="152"/>
    <n v="215.96"/>
    <x v="2"/>
    <x v="29"/>
  </r>
  <r>
    <x v="11"/>
    <x v="0"/>
    <x v="50"/>
    <n v="21.25"/>
    <x v="2"/>
    <x v="29"/>
  </r>
  <r>
    <x v="31"/>
    <x v="0"/>
    <x v="53"/>
    <n v="108.25"/>
    <x v="2"/>
    <x v="29"/>
  </r>
  <r>
    <x v="19"/>
    <x v="0"/>
    <x v="51"/>
    <n v="129.97"/>
    <x v="2"/>
    <x v="29"/>
  </r>
  <r>
    <x v="94"/>
    <x v="9"/>
    <x v="115"/>
    <n v="117.49"/>
    <x v="2"/>
    <x v="29"/>
  </r>
  <r>
    <x v="301"/>
    <x v="4"/>
    <x v="50"/>
    <n v="10"/>
    <x v="2"/>
    <x v="29"/>
  </r>
  <r>
    <x v="10"/>
    <x v="0"/>
    <x v="155"/>
    <n v="70.599999999999994"/>
    <x v="2"/>
    <x v="29"/>
  </r>
  <r>
    <x v="240"/>
    <x v="1"/>
    <x v="60"/>
    <n v="24.5"/>
    <x v="2"/>
    <x v="29"/>
  </r>
  <r>
    <x v="302"/>
    <x v="0"/>
    <x v="114"/>
    <n v="30"/>
    <x v="2"/>
    <x v="29"/>
  </r>
  <r>
    <x v="2"/>
    <x v="0"/>
    <x v="53"/>
    <n v="2"/>
    <x v="2"/>
    <x v="29"/>
  </r>
  <r>
    <x v="22"/>
    <x v="0"/>
    <x v="60"/>
    <n v="17"/>
    <x v="2"/>
    <x v="29"/>
  </r>
  <r>
    <x v="303"/>
    <x v="7"/>
    <x v="226"/>
    <n v="2928.93"/>
    <x v="2"/>
    <x v="29"/>
  </r>
  <r>
    <x v="31"/>
    <x v="0"/>
    <x v="60"/>
    <n v="28.89"/>
    <x v="2"/>
    <x v="29"/>
  </r>
  <r>
    <x v="2"/>
    <x v="0"/>
    <x v="153"/>
    <n v="29.63"/>
    <x v="2"/>
    <x v="29"/>
  </r>
  <r>
    <x v="3"/>
    <x v="1"/>
    <x v="152"/>
    <n v="40.98"/>
    <x v="2"/>
    <x v="29"/>
  </r>
  <r>
    <x v="15"/>
    <x v="0"/>
    <x v="0"/>
    <n v="54"/>
    <x v="4"/>
    <x v="14"/>
  </r>
  <r>
    <x v="13"/>
    <x v="0"/>
    <x v="31"/>
    <n v="36.11"/>
    <x v="4"/>
    <x v="14"/>
  </r>
  <r>
    <x v="304"/>
    <x v="0"/>
    <x v="227"/>
    <n v="23.15"/>
    <x v="4"/>
    <x v="14"/>
  </r>
  <r>
    <x v="9"/>
    <x v="0"/>
    <x v="35"/>
    <n v="104"/>
    <x v="4"/>
    <x v="14"/>
  </r>
  <r>
    <x v="15"/>
    <x v="0"/>
    <x v="5"/>
    <n v="31.83"/>
    <x v="4"/>
    <x v="14"/>
  </r>
  <r>
    <x v="15"/>
    <x v="0"/>
    <x v="228"/>
    <n v="27.39"/>
    <x v="4"/>
    <x v="14"/>
  </r>
  <r>
    <x v="20"/>
    <x v="0"/>
    <x v="33"/>
    <n v="56.36"/>
    <x v="4"/>
    <x v="14"/>
  </r>
  <r>
    <x v="305"/>
    <x v="0"/>
    <x v="33"/>
    <n v="77.349999999999994"/>
    <x v="4"/>
    <x v="14"/>
  </r>
  <r>
    <x v="50"/>
    <x v="0"/>
    <x v="8"/>
    <n v="42.8"/>
    <x v="4"/>
    <x v="14"/>
  </r>
  <r>
    <x v="28"/>
    <x v="0"/>
    <x v="37"/>
    <n v="48.85"/>
    <x v="4"/>
    <x v="14"/>
  </r>
  <r>
    <x v="13"/>
    <x v="0"/>
    <x v="10"/>
    <n v="48.24"/>
    <x v="4"/>
    <x v="14"/>
  </r>
  <r>
    <x v="26"/>
    <x v="0"/>
    <x v="13"/>
    <n v="70.209999999999994"/>
    <x v="4"/>
    <x v="14"/>
  </r>
  <r>
    <x v="12"/>
    <x v="0"/>
    <x v="174"/>
    <n v="94.05"/>
    <x v="4"/>
    <x v="14"/>
  </r>
  <r>
    <x v="10"/>
    <x v="0"/>
    <x v="39"/>
    <n v="80.27"/>
    <x v="4"/>
    <x v="14"/>
  </r>
  <r>
    <x v="30"/>
    <x v="0"/>
    <x v="29"/>
    <n v="54.2"/>
    <x v="4"/>
    <x v="14"/>
  </r>
  <r>
    <x v="51"/>
    <x v="0"/>
    <x v="16"/>
    <n v="60.27"/>
    <x v="4"/>
    <x v="14"/>
  </r>
  <r>
    <x v="20"/>
    <x v="0"/>
    <x v="229"/>
    <n v="38.74"/>
    <x v="4"/>
    <x v="14"/>
  </r>
  <r>
    <x v="36"/>
    <x v="0"/>
    <x v="31"/>
    <n v="152.54"/>
    <x v="4"/>
    <x v="14"/>
  </r>
  <r>
    <x v="3"/>
    <x v="0"/>
    <x v="38"/>
    <n v="115.31"/>
    <x v="4"/>
    <x v="14"/>
  </r>
  <r>
    <x v="81"/>
    <x v="0"/>
    <x v="193"/>
    <n v="35.840000000000003"/>
    <x v="4"/>
    <x v="14"/>
  </r>
  <r>
    <x v="65"/>
    <x v="0"/>
    <x v="9"/>
    <n v="64.569999999999993"/>
    <x v="2"/>
    <x v="30"/>
  </r>
  <r>
    <x v="12"/>
    <x v="0"/>
    <x v="178"/>
    <n v="87.44"/>
    <x v="2"/>
    <x v="30"/>
  </r>
  <r>
    <x v="3"/>
    <x v="0"/>
    <x v="230"/>
    <n v="68.819999999999993"/>
    <x v="2"/>
    <x v="30"/>
  </r>
  <r>
    <x v="79"/>
    <x v="0"/>
    <x v="231"/>
    <n v="176.2"/>
    <x v="2"/>
    <x v="30"/>
  </r>
  <r>
    <x v="57"/>
    <x v="3"/>
    <x v="232"/>
    <n v="511.79"/>
    <x v="2"/>
    <x v="30"/>
  </r>
  <r>
    <x v="51"/>
    <x v="0"/>
    <x v="95"/>
    <n v="160.44"/>
    <x v="2"/>
    <x v="30"/>
  </r>
  <r>
    <x v="134"/>
    <x v="0"/>
    <x v="7"/>
    <n v="35"/>
    <x v="2"/>
    <x v="30"/>
  </r>
  <r>
    <x v="57"/>
    <x v="0"/>
    <x v="233"/>
    <n v="188.51"/>
    <x v="2"/>
    <x v="30"/>
  </r>
  <r>
    <x v="63"/>
    <x v="1"/>
    <x v="6"/>
    <n v="56.2"/>
    <x v="2"/>
    <x v="30"/>
  </r>
  <r>
    <x v="240"/>
    <x v="0"/>
    <x v="234"/>
    <n v="51.31"/>
    <x v="2"/>
    <x v="30"/>
  </r>
  <r>
    <x v="63"/>
    <x v="0"/>
    <x v="197"/>
    <n v="127.36"/>
    <x v="2"/>
    <x v="30"/>
  </r>
  <r>
    <x v="19"/>
    <x v="5"/>
    <x v="45"/>
    <n v="101.86"/>
    <x v="2"/>
    <x v="30"/>
  </r>
  <r>
    <x v="36"/>
    <x v="0"/>
    <x v="235"/>
    <n v="230.56"/>
    <x v="2"/>
    <x v="30"/>
  </r>
  <r>
    <x v="63"/>
    <x v="0"/>
    <x v="236"/>
    <n v="842.11"/>
    <x v="2"/>
    <x v="30"/>
  </r>
  <r>
    <x v="247"/>
    <x v="0"/>
    <x v="237"/>
    <n v="577.28"/>
    <x v="2"/>
    <x v="30"/>
  </r>
  <r>
    <x v="127"/>
    <x v="0"/>
    <x v="238"/>
    <n v="483.34"/>
    <x v="2"/>
    <x v="30"/>
  </r>
  <r>
    <x v="11"/>
    <x v="0"/>
    <x v="239"/>
    <n v="76.14"/>
    <x v="2"/>
    <x v="30"/>
  </r>
  <r>
    <x v="39"/>
    <x v="0"/>
    <x v="240"/>
    <n v="74.11"/>
    <x v="2"/>
    <x v="30"/>
  </r>
  <r>
    <x v="3"/>
    <x v="0"/>
    <x v="96"/>
    <n v="36.97"/>
    <x v="2"/>
    <x v="30"/>
  </r>
  <r>
    <x v="54"/>
    <x v="11"/>
    <x v="90"/>
    <n v="2500.9699999999998"/>
    <x v="2"/>
    <x v="30"/>
  </r>
  <r>
    <x v="3"/>
    <x v="0"/>
    <x v="241"/>
    <n v="67.69"/>
    <x v="2"/>
    <x v="30"/>
  </r>
  <r>
    <x v="3"/>
    <x v="0"/>
    <x v="242"/>
    <n v="63.05"/>
    <x v="2"/>
    <x v="30"/>
  </r>
  <r>
    <x v="266"/>
    <x v="1"/>
    <x v="37"/>
    <n v="117.6"/>
    <x v="2"/>
    <x v="30"/>
  </r>
  <r>
    <x v="306"/>
    <x v="13"/>
    <x v="217"/>
    <n v="180.75"/>
    <x v="2"/>
    <x v="30"/>
  </r>
  <r>
    <x v="10"/>
    <x v="0"/>
    <x v="243"/>
    <n v="127.32"/>
    <x v="2"/>
    <x v="30"/>
  </r>
  <r>
    <x v="57"/>
    <x v="0"/>
    <x v="110"/>
    <n v="136.63999999999999"/>
    <x v="2"/>
    <x v="30"/>
  </r>
  <r>
    <x v="22"/>
    <x v="0"/>
    <x v="244"/>
    <n v="182.78"/>
    <x v="2"/>
    <x v="30"/>
  </r>
  <r>
    <x v="63"/>
    <x v="0"/>
    <x v="245"/>
    <n v="279.38"/>
    <x v="2"/>
    <x v="30"/>
  </r>
  <r>
    <x v="22"/>
    <x v="1"/>
    <x v="246"/>
    <n v="61.38"/>
    <x v="2"/>
    <x v="30"/>
  </r>
  <r>
    <x v="10"/>
    <x v="0"/>
    <x v="247"/>
    <n v="80.73"/>
    <x v="2"/>
    <x v="30"/>
  </r>
  <r>
    <x v="307"/>
    <x v="0"/>
    <x v="222"/>
    <n v="272.36"/>
    <x v="2"/>
    <x v="30"/>
  </r>
  <r>
    <x v="30"/>
    <x v="0"/>
    <x v="248"/>
    <n v="70.849999999999994"/>
    <x v="2"/>
    <x v="30"/>
  </r>
  <r>
    <x v="308"/>
    <x v="0"/>
    <x v="249"/>
    <n v="247.94"/>
    <x v="2"/>
    <x v="30"/>
  </r>
  <r>
    <x v="22"/>
    <x v="1"/>
    <x v="250"/>
    <n v="186.81"/>
    <x v="2"/>
    <x v="30"/>
  </r>
  <r>
    <x v="194"/>
    <x v="0"/>
    <x v="251"/>
    <n v="131.99"/>
    <x v="2"/>
    <x v="30"/>
  </r>
  <r>
    <x v="23"/>
    <x v="1"/>
    <x v="252"/>
    <n v="29.31"/>
    <x v="2"/>
    <x v="30"/>
  </r>
  <r>
    <x v="63"/>
    <x v="0"/>
    <x v="253"/>
    <n v="245.02"/>
    <x v="2"/>
    <x v="30"/>
  </r>
  <r>
    <x v="63"/>
    <x v="0"/>
    <x v="254"/>
    <n v="1323.25"/>
    <x v="2"/>
    <x v="30"/>
  </r>
  <r>
    <x v="61"/>
    <x v="0"/>
    <x v="41"/>
    <n v="282.66000000000003"/>
    <x v="2"/>
    <x v="30"/>
  </r>
  <r>
    <x v="63"/>
    <x v="12"/>
    <x v="255"/>
    <n v="91.21"/>
    <x v="2"/>
    <x v="30"/>
  </r>
  <r>
    <x v="51"/>
    <x v="5"/>
    <x v="62"/>
    <n v="31.75"/>
    <x v="8"/>
    <x v="31"/>
  </r>
  <r>
    <x v="237"/>
    <x v="7"/>
    <x v="50"/>
    <n v="0"/>
    <x v="8"/>
    <x v="31"/>
  </r>
  <r>
    <x v="287"/>
    <x v="0"/>
    <x v="65"/>
    <n v="88.69"/>
    <x v="8"/>
    <x v="31"/>
  </r>
  <r>
    <x v="36"/>
    <x v="0"/>
    <x v="70"/>
    <n v="453.14"/>
    <x v="8"/>
    <x v="31"/>
  </r>
  <r>
    <x v="183"/>
    <x v="1"/>
    <x v="56"/>
    <n v="12.75"/>
    <x v="8"/>
    <x v="31"/>
  </r>
  <r>
    <x v="13"/>
    <x v="1"/>
    <x v="50"/>
    <n v="1"/>
    <x v="8"/>
    <x v="31"/>
  </r>
  <r>
    <x v="62"/>
    <x v="1"/>
    <x v="72"/>
    <n v="83.43"/>
    <x v="8"/>
    <x v="31"/>
  </r>
  <r>
    <x v="12"/>
    <x v="0"/>
    <x v="50"/>
    <n v="25"/>
    <x v="8"/>
    <x v="31"/>
  </r>
  <r>
    <x v="10"/>
    <x v="0"/>
    <x v="60"/>
    <n v="50"/>
    <x v="8"/>
    <x v="31"/>
  </r>
  <r>
    <x v="9"/>
    <x v="0"/>
    <x v="123"/>
    <n v="101.8"/>
    <x v="8"/>
    <x v="31"/>
  </r>
  <r>
    <x v="13"/>
    <x v="0"/>
    <x v="113"/>
    <n v="46.67"/>
    <x v="8"/>
    <x v="31"/>
  </r>
  <r>
    <x v="15"/>
    <x v="0"/>
    <x v="50"/>
    <n v="1"/>
    <x v="8"/>
    <x v="31"/>
  </r>
  <r>
    <x v="13"/>
    <x v="1"/>
    <x v="50"/>
    <n v="0"/>
    <x v="8"/>
    <x v="31"/>
  </r>
  <r>
    <x v="50"/>
    <x v="0"/>
    <x v="50"/>
    <n v="0"/>
    <x v="8"/>
    <x v="31"/>
  </r>
  <r>
    <x v="28"/>
    <x v="5"/>
    <x v="59"/>
    <n v="26"/>
    <x v="8"/>
    <x v="31"/>
  </r>
  <r>
    <x v="309"/>
    <x v="0"/>
    <x v="50"/>
    <n v="0"/>
    <x v="8"/>
    <x v="31"/>
  </r>
  <r>
    <x v="115"/>
    <x v="0"/>
    <x v="50"/>
    <n v="0"/>
    <x v="8"/>
    <x v="31"/>
  </r>
  <r>
    <x v="30"/>
    <x v="0"/>
    <x v="73"/>
    <n v="218.33"/>
    <x v="8"/>
    <x v="31"/>
  </r>
  <r>
    <x v="310"/>
    <x v="1"/>
    <x v="60"/>
    <n v="33.71"/>
    <x v="8"/>
    <x v="31"/>
  </r>
  <r>
    <x v="10"/>
    <x v="5"/>
    <x v="55"/>
    <n v="25"/>
    <x v="8"/>
    <x v="31"/>
  </r>
  <r>
    <x v="56"/>
    <x v="12"/>
    <x v="256"/>
    <n v="128.38999999999999"/>
    <x v="2"/>
    <x v="30"/>
  </r>
  <r>
    <x v="63"/>
    <x v="0"/>
    <x v="257"/>
    <n v="78.83"/>
    <x v="2"/>
    <x v="30"/>
  </r>
  <r>
    <x v="2"/>
    <x v="0"/>
    <x v="258"/>
    <n v="91.76"/>
    <x v="2"/>
    <x v="30"/>
  </r>
  <r>
    <x v="63"/>
    <x v="0"/>
    <x v="259"/>
    <n v="331.1"/>
    <x v="2"/>
    <x v="30"/>
  </r>
  <r>
    <x v="11"/>
    <x v="0"/>
    <x v="39"/>
    <n v="194.26"/>
    <x v="2"/>
    <x v="30"/>
  </r>
  <r>
    <x v="63"/>
    <x v="0"/>
    <x v="260"/>
    <n v="408.98"/>
    <x v="2"/>
    <x v="30"/>
  </r>
  <r>
    <x v="3"/>
    <x v="0"/>
    <x v="31"/>
    <n v="84.46"/>
    <x v="2"/>
    <x v="30"/>
  </r>
  <r>
    <x v="311"/>
    <x v="0"/>
    <x v="16"/>
    <n v="44.85"/>
    <x v="2"/>
    <x v="30"/>
  </r>
  <r>
    <x v="63"/>
    <x v="12"/>
    <x v="83"/>
    <n v="383.36"/>
    <x v="2"/>
    <x v="30"/>
  </r>
  <r>
    <x v="11"/>
    <x v="0"/>
    <x v="261"/>
    <n v="55.28"/>
    <x v="2"/>
    <x v="30"/>
  </r>
  <r>
    <x v="63"/>
    <x v="15"/>
    <x v="262"/>
    <n v="422.02"/>
    <x v="2"/>
    <x v="30"/>
  </r>
  <r>
    <x v="10"/>
    <x v="0"/>
    <x v="263"/>
    <n v="64.180000000000007"/>
    <x v="2"/>
    <x v="30"/>
  </r>
  <r>
    <x v="292"/>
    <x v="0"/>
    <x v="264"/>
    <n v="173.58"/>
    <x v="2"/>
    <x v="30"/>
  </r>
  <r>
    <x v="11"/>
    <x v="0"/>
    <x v="265"/>
    <n v="88.6"/>
    <x v="2"/>
    <x v="30"/>
  </r>
  <r>
    <x v="312"/>
    <x v="0"/>
    <x v="40"/>
    <n v="50.22"/>
    <x v="2"/>
    <x v="30"/>
  </r>
  <r>
    <x v="3"/>
    <x v="0"/>
    <x v="266"/>
    <n v="192.39"/>
    <x v="2"/>
    <x v="30"/>
  </r>
  <r>
    <x v="31"/>
    <x v="0"/>
    <x v="105"/>
    <n v="73.42"/>
    <x v="2"/>
    <x v="30"/>
  </r>
  <r>
    <x v="99"/>
    <x v="17"/>
    <x v="21"/>
    <n v="147.68"/>
    <x v="2"/>
    <x v="30"/>
  </r>
  <r>
    <x v="79"/>
    <x v="0"/>
    <x v="267"/>
    <n v="108.97"/>
    <x v="2"/>
    <x v="30"/>
  </r>
  <r>
    <x v="15"/>
    <x v="0"/>
    <x v="268"/>
    <n v="23.65"/>
    <x v="2"/>
    <x v="30"/>
  </r>
  <r>
    <x v="10"/>
    <x v="0"/>
    <x v="269"/>
    <n v="147.94999999999999"/>
    <x v="2"/>
    <x v="30"/>
  </r>
  <r>
    <x v="57"/>
    <x v="0"/>
    <x v="105"/>
    <n v="385.04"/>
    <x v="2"/>
    <x v="30"/>
  </r>
  <r>
    <x v="57"/>
    <x v="0"/>
    <x v="164"/>
    <n v="457.39"/>
    <x v="2"/>
    <x v="30"/>
  </r>
  <r>
    <x v="23"/>
    <x v="0"/>
    <x v="270"/>
    <n v="222.99"/>
    <x v="2"/>
    <x v="30"/>
  </r>
  <r>
    <x v="58"/>
    <x v="12"/>
    <x v="234"/>
    <n v="220.74"/>
    <x v="2"/>
    <x v="30"/>
  </r>
  <r>
    <x v="31"/>
    <x v="0"/>
    <x v="18"/>
    <n v="73.5"/>
    <x v="2"/>
    <x v="30"/>
  </r>
  <r>
    <x v="57"/>
    <x v="0"/>
    <x v="28"/>
    <n v="223.1"/>
    <x v="2"/>
    <x v="30"/>
  </r>
  <r>
    <x v="9"/>
    <x v="0"/>
    <x v="9"/>
    <n v="47.91"/>
    <x v="2"/>
    <x v="30"/>
  </r>
  <r>
    <x v="30"/>
    <x v="0"/>
    <x v="271"/>
    <n v="96.06"/>
    <x v="2"/>
    <x v="30"/>
  </r>
  <r>
    <x v="313"/>
    <x v="1"/>
    <x v="235"/>
    <n v="118.61"/>
    <x v="2"/>
    <x v="30"/>
  </r>
  <r>
    <x v="63"/>
    <x v="9"/>
    <x v="28"/>
    <n v="118.45"/>
    <x v="2"/>
    <x v="30"/>
  </r>
  <r>
    <x v="31"/>
    <x v="0"/>
    <x v="272"/>
    <n v="143.21"/>
    <x v="2"/>
    <x v="30"/>
  </r>
  <r>
    <x v="31"/>
    <x v="0"/>
    <x v="99"/>
    <n v="282.72000000000003"/>
    <x v="2"/>
    <x v="30"/>
  </r>
  <r>
    <x v="314"/>
    <x v="0"/>
    <x v="273"/>
    <n v="593.94000000000005"/>
    <x v="2"/>
    <x v="30"/>
  </r>
  <r>
    <x v="58"/>
    <x v="0"/>
    <x v="185"/>
    <n v="262.16000000000003"/>
    <x v="2"/>
    <x v="30"/>
  </r>
  <r>
    <x v="11"/>
    <x v="0"/>
    <x v="88"/>
    <n v="46.58"/>
    <x v="2"/>
    <x v="30"/>
  </r>
  <r>
    <x v="3"/>
    <x v="0"/>
    <x v="126"/>
    <n v="70.040000000000006"/>
    <x v="2"/>
    <x v="30"/>
  </r>
  <r>
    <x v="6"/>
    <x v="1"/>
    <x v="274"/>
    <n v="164.91"/>
    <x v="2"/>
    <x v="30"/>
  </r>
  <r>
    <x v="152"/>
    <x v="0"/>
    <x v="104"/>
    <n v="449.26"/>
    <x v="2"/>
    <x v="30"/>
  </r>
  <r>
    <x v="9"/>
    <x v="0"/>
    <x v="260"/>
    <n v="27.47"/>
    <x v="2"/>
    <x v="30"/>
  </r>
  <r>
    <x v="196"/>
    <x v="0"/>
    <x v="112"/>
    <n v="143.97999999999999"/>
    <x v="2"/>
    <x v="30"/>
  </r>
  <r>
    <x v="3"/>
    <x v="0"/>
    <x v="39"/>
    <n v="88.24"/>
    <x v="2"/>
    <x v="30"/>
  </r>
  <r>
    <x v="315"/>
    <x v="0"/>
    <x v="275"/>
    <n v="36.33"/>
    <x v="2"/>
    <x v="30"/>
  </r>
  <r>
    <x v="36"/>
    <x v="0"/>
    <x v="29"/>
    <n v="90.18"/>
    <x v="2"/>
    <x v="30"/>
  </r>
  <r>
    <x v="244"/>
    <x v="0"/>
    <x v="276"/>
    <n v="152.62"/>
    <x v="2"/>
    <x v="30"/>
  </r>
  <r>
    <x v="3"/>
    <x v="0"/>
    <x v="10"/>
    <n v="55.81"/>
    <x v="2"/>
    <x v="30"/>
  </r>
  <r>
    <x v="316"/>
    <x v="2"/>
    <x v="33"/>
    <n v="227.85"/>
    <x v="2"/>
    <x v="30"/>
  </r>
  <r>
    <x v="94"/>
    <x v="0"/>
    <x v="34"/>
    <n v="91.83"/>
    <x v="2"/>
    <x v="30"/>
  </r>
  <r>
    <x v="63"/>
    <x v="1"/>
    <x v="28"/>
    <n v="80.989999999999995"/>
    <x v="2"/>
    <x v="30"/>
  </r>
  <r>
    <x v="3"/>
    <x v="0"/>
    <x v="277"/>
    <n v="278.39"/>
    <x v="2"/>
    <x v="30"/>
  </r>
  <r>
    <x v="6"/>
    <x v="0"/>
    <x v="22"/>
    <n v="43.1"/>
    <x v="2"/>
    <x v="30"/>
  </r>
  <r>
    <x v="63"/>
    <x v="0"/>
    <x v="278"/>
    <n v="326.29000000000002"/>
    <x v="2"/>
    <x v="30"/>
  </r>
  <r>
    <x v="10"/>
    <x v="0"/>
    <x v="7"/>
    <n v="41.74"/>
    <x v="2"/>
    <x v="30"/>
  </r>
  <r>
    <x v="19"/>
    <x v="1"/>
    <x v="35"/>
    <n v="64.02"/>
    <x v="2"/>
    <x v="30"/>
  </r>
  <r>
    <x v="12"/>
    <x v="0"/>
    <x v="23"/>
    <n v="99.46"/>
    <x v="2"/>
    <x v="30"/>
  </r>
  <r>
    <x v="63"/>
    <x v="0"/>
    <x v="42"/>
    <n v="138.49"/>
    <x v="2"/>
    <x v="30"/>
  </r>
  <r>
    <x v="36"/>
    <x v="1"/>
    <x v="180"/>
    <n v="45.55"/>
    <x v="2"/>
    <x v="30"/>
  </r>
  <r>
    <x v="317"/>
    <x v="1"/>
    <x v="239"/>
    <n v="10.51"/>
    <x v="2"/>
    <x v="30"/>
  </r>
  <r>
    <x v="11"/>
    <x v="0"/>
    <x v="1"/>
    <n v="114.77"/>
    <x v="2"/>
    <x v="30"/>
  </r>
  <r>
    <x v="31"/>
    <x v="0"/>
    <x v="279"/>
    <n v="36"/>
    <x v="2"/>
    <x v="30"/>
  </r>
  <r>
    <x v="10"/>
    <x v="0"/>
    <x v="29"/>
    <n v="154.16999999999999"/>
    <x v="2"/>
    <x v="30"/>
  </r>
  <r>
    <x v="57"/>
    <x v="8"/>
    <x v="41"/>
    <n v="566.39"/>
    <x v="2"/>
    <x v="30"/>
  </r>
  <r>
    <x v="23"/>
    <x v="12"/>
    <x v="34"/>
    <n v="120.86"/>
    <x v="2"/>
    <x v="30"/>
  </r>
  <r>
    <x v="318"/>
    <x v="0"/>
    <x v="87"/>
    <n v="86.16"/>
    <x v="2"/>
    <x v="30"/>
  </r>
  <r>
    <x v="79"/>
    <x v="1"/>
    <x v="171"/>
    <n v="51.21"/>
    <x v="2"/>
    <x v="30"/>
  </r>
  <r>
    <x v="13"/>
    <x v="0"/>
    <x v="198"/>
    <n v="67.260000000000005"/>
    <x v="2"/>
    <x v="30"/>
  </r>
  <r>
    <x v="319"/>
    <x v="1"/>
    <x v="37"/>
    <n v="62.8"/>
    <x v="2"/>
    <x v="30"/>
  </r>
  <r>
    <x v="31"/>
    <x v="0"/>
    <x v="2"/>
    <n v="346.13"/>
    <x v="2"/>
    <x v="30"/>
  </r>
  <r>
    <x v="63"/>
    <x v="0"/>
    <x v="30"/>
    <n v="244.12"/>
    <x v="2"/>
    <x v="30"/>
  </r>
  <r>
    <x v="152"/>
    <x v="12"/>
    <x v="280"/>
    <n v="259.25"/>
    <x v="2"/>
    <x v="30"/>
  </r>
  <r>
    <x v="22"/>
    <x v="0"/>
    <x v="269"/>
    <n v="201.96"/>
    <x v="2"/>
    <x v="30"/>
  </r>
  <r>
    <x v="320"/>
    <x v="0"/>
    <x v="38"/>
    <n v="226.21"/>
    <x v="2"/>
    <x v="30"/>
  </r>
  <r>
    <x v="57"/>
    <x v="0"/>
    <x v="42"/>
    <n v="324.69"/>
    <x v="2"/>
    <x v="30"/>
  </r>
  <r>
    <x v="20"/>
    <x v="0"/>
    <x v="33"/>
    <n v="205"/>
    <x v="2"/>
    <x v="30"/>
  </r>
  <r>
    <x v="204"/>
    <x v="0"/>
    <x v="281"/>
    <n v="20.47"/>
    <x v="2"/>
    <x v="30"/>
  </r>
  <r>
    <x v="321"/>
    <x v="1"/>
    <x v="282"/>
    <n v="116.35"/>
    <x v="2"/>
    <x v="30"/>
  </r>
  <r>
    <x v="63"/>
    <x v="0"/>
    <x v="31"/>
    <n v="307.2"/>
    <x v="2"/>
    <x v="30"/>
  </r>
  <r>
    <x v="22"/>
    <x v="3"/>
    <x v="26"/>
    <n v="546.69000000000005"/>
    <x v="2"/>
    <x v="30"/>
  </r>
  <r>
    <x v="3"/>
    <x v="1"/>
    <x v="283"/>
    <n v="47.47"/>
    <x v="2"/>
    <x v="30"/>
  </r>
  <r>
    <x v="28"/>
    <x v="0"/>
    <x v="284"/>
    <n v="101.56"/>
    <x v="2"/>
    <x v="30"/>
  </r>
  <r>
    <x v="8"/>
    <x v="0"/>
    <x v="41"/>
    <n v="72.91"/>
    <x v="4"/>
    <x v="14"/>
  </r>
  <r>
    <x v="15"/>
    <x v="0"/>
    <x v="38"/>
    <n v="43.71"/>
    <x v="4"/>
    <x v="14"/>
  </r>
  <r>
    <x v="47"/>
    <x v="0"/>
    <x v="40"/>
    <n v="34"/>
    <x v="4"/>
    <x v="14"/>
  </r>
  <r>
    <x v="9"/>
    <x v="0"/>
    <x v="29"/>
    <n v="70.650000000000006"/>
    <x v="4"/>
    <x v="14"/>
  </r>
  <r>
    <x v="12"/>
    <x v="0"/>
    <x v="39"/>
    <n v="89.3"/>
    <x v="4"/>
    <x v="14"/>
  </r>
  <r>
    <x v="23"/>
    <x v="0"/>
    <x v="7"/>
    <n v="115.09"/>
    <x v="4"/>
    <x v="14"/>
  </r>
  <r>
    <x v="15"/>
    <x v="0"/>
    <x v="3"/>
    <n v="62.12"/>
    <x v="4"/>
    <x v="14"/>
  </r>
  <r>
    <x v="9"/>
    <x v="0"/>
    <x v="31"/>
    <n v="46.2"/>
    <x v="4"/>
    <x v="14"/>
  </r>
  <r>
    <x v="30"/>
    <x v="0"/>
    <x v="28"/>
    <n v="48.55"/>
    <x v="4"/>
    <x v="14"/>
  </r>
  <r>
    <x v="6"/>
    <x v="0"/>
    <x v="41"/>
    <n v="57.52"/>
    <x v="4"/>
    <x v="14"/>
  </r>
  <r>
    <x v="102"/>
    <x v="0"/>
    <x v="28"/>
    <n v="88.15"/>
    <x v="4"/>
    <x v="14"/>
  </r>
  <r>
    <x v="12"/>
    <x v="0"/>
    <x v="7"/>
    <n v="110.49"/>
    <x v="4"/>
    <x v="14"/>
  </r>
  <r>
    <x v="15"/>
    <x v="0"/>
    <x v="21"/>
    <n v="66.83"/>
    <x v="4"/>
    <x v="14"/>
  </r>
  <r>
    <x v="8"/>
    <x v="0"/>
    <x v="10"/>
    <n v="58.6"/>
    <x v="4"/>
    <x v="14"/>
  </r>
  <r>
    <x v="30"/>
    <x v="0"/>
    <x v="8"/>
    <n v="113.64"/>
    <x v="4"/>
    <x v="14"/>
  </r>
  <r>
    <x v="20"/>
    <x v="0"/>
    <x v="21"/>
    <n v="43.57"/>
    <x v="4"/>
    <x v="14"/>
  </r>
  <r>
    <x v="9"/>
    <x v="0"/>
    <x v="8"/>
    <n v="78.95"/>
    <x v="4"/>
    <x v="14"/>
  </r>
  <r>
    <x v="12"/>
    <x v="0"/>
    <x v="8"/>
    <n v="188.13"/>
    <x v="4"/>
    <x v="14"/>
  </r>
  <r>
    <x v="9"/>
    <x v="0"/>
    <x v="88"/>
    <n v="63.03"/>
    <x v="4"/>
    <x v="14"/>
  </r>
  <r>
    <x v="20"/>
    <x v="0"/>
    <x v="0"/>
    <n v="30.37"/>
    <x v="4"/>
    <x v="14"/>
  </r>
  <r>
    <x v="13"/>
    <x v="0"/>
    <x v="40"/>
    <n v="51.48"/>
    <x v="4"/>
    <x v="14"/>
  </r>
  <r>
    <x v="28"/>
    <x v="0"/>
    <x v="104"/>
    <n v="35.79"/>
    <x v="4"/>
    <x v="14"/>
  </r>
  <r>
    <x v="198"/>
    <x v="0"/>
    <x v="91"/>
    <n v="98.82"/>
    <x v="4"/>
    <x v="14"/>
  </r>
  <r>
    <x v="134"/>
    <x v="0"/>
    <x v="22"/>
    <n v="28"/>
    <x v="4"/>
    <x v="14"/>
  </r>
  <r>
    <x v="13"/>
    <x v="0"/>
    <x v="172"/>
    <n v="51.31"/>
    <x v="4"/>
    <x v="14"/>
  </r>
  <r>
    <x v="41"/>
    <x v="0"/>
    <x v="13"/>
    <n v="53.52"/>
    <x v="4"/>
    <x v="14"/>
  </r>
  <r>
    <x v="13"/>
    <x v="0"/>
    <x v="29"/>
    <n v="37.15"/>
    <x v="4"/>
    <x v="14"/>
  </r>
  <r>
    <x v="194"/>
    <x v="0"/>
    <x v="13"/>
    <n v="89.9"/>
    <x v="4"/>
    <x v="14"/>
  </r>
  <r>
    <x v="23"/>
    <x v="0"/>
    <x v="13"/>
    <n v="106.53"/>
    <x v="4"/>
    <x v="14"/>
  </r>
  <r>
    <x v="13"/>
    <x v="0"/>
    <x v="8"/>
    <n v="52.82"/>
    <x v="4"/>
    <x v="14"/>
  </r>
  <r>
    <x v="13"/>
    <x v="0"/>
    <x v="13"/>
    <n v="54.62"/>
    <x v="4"/>
    <x v="14"/>
  </r>
  <r>
    <x v="43"/>
    <x v="0"/>
    <x v="8"/>
    <n v="27.27"/>
    <x v="4"/>
    <x v="14"/>
  </r>
  <r>
    <x v="39"/>
    <x v="0"/>
    <x v="2"/>
    <n v="68.599999999999994"/>
    <x v="4"/>
    <x v="14"/>
  </r>
  <r>
    <x v="10"/>
    <x v="0"/>
    <x v="2"/>
    <n v="35.61"/>
    <x v="4"/>
    <x v="14"/>
  </r>
  <r>
    <x v="15"/>
    <x v="0"/>
    <x v="235"/>
    <n v="94.03"/>
    <x v="4"/>
    <x v="14"/>
  </r>
  <r>
    <x v="240"/>
    <x v="0"/>
    <x v="7"/>
    <n v="526.46"/>
    <x v="4"/>
    <x v="14"/>
  </r>
  <r>
    <x v="38"/>
    <x v="0"/>
    <x v="34"/>
    <n v="50.66"/>
    <x v="4"/>
    <x v="14"/>
  </r>
  <r>
    <x v="28"/>
    <x v="0"/>
    <x v="165"/>
    <n v="79.180000000000007"/>
    <x v="4"/>
    <x v="14"/>
  </r>
  <r>
    <x v="13"/>
    <x v="0"/>
    <x v="7"/>
    <n v="91.59"/>
    <x v="4"/>
    <x v="14"/>
  </r>
  <r>
    <x v="6"/>
    <x v="0"/>
    <x v="7"/>
    <n v="116.96"/>
    <x v="4"/>
    <x v="14"/>
  </r>
  <r>
    <x v="63"/>
    <x v="16"/>
    <x v="60"/>
    <n v="28.4"/>
    <x v="6"/>
    <x v="17"/>
  </r>
  <r>
    <x v="58"/>
    <x v="14"/>
    <x v="50"/>
    <n v="103.33"/>
    <x v="6"/>
    <x v="17"/>
  </r>
  <r>
    <x v="2"/>
    <x v="0"/>
    <x v="54"/>
    <n v="10"/>
    <x v="6"/>
    <x v="17"/>
  </r>
  <r>
    <x v="184"/>
    <x v="0"/>
    <x v="54"/>
    <n v="23"/>
    <x v="6"/>
    <x v="17"/>
  </r>
  <r>
    <x v="127"/>
    <x v="0"/>
    <x v="60"/>
    <n v="31.56"/>
    <x v="6"/>
    <x v="17"/>
  </r>
  <r>
    <x v="22"/>
    <x v="0"/>
    <x v="50"/>
    <n v="5"/>
    <x v="6"/>
    <x v="17"/>
  </r>
  <r>
    <x v="89"/>
    <x v="1"/>
    <x v="129"/>
    <n v="34.22"/>
    <x v="6"/>
    <x v="17"/>
  </r>
  <r>
    <x v="36"/>
    <x v="5"/>
    <x v="50"/>
    <n v="25"/>
    <x v="6"/>
    <x v="17"/>
  </r>
  <r>
    <x v="13"/>
    <x v="0"/>
    <x v="81"/>
    <n v="19.670000000000002"/>
    <x v="6"/>
    <x v="17"/>
  </r>
  <r>
    <x v="247"/>
    <x v="0"/>
    <x v="50"/>
    <n v="21.25"/>
    <x v="6"/>
    <x v="17"/>
  </r>
  <r>
    <x v="2"/>
    <x v="0"/>
    <x v="62"/>
    <n v="8.33"/>
    <x v="6"/>
    <x v="17"/>
  </r>
  <r>
    <x v="57"/>
    <x v="0"/>
    <x v="53"/>
    <n v="21.34"/>
    <x v="6"/>
    <x v="17"/>
  </r>
  <r>
    <x v="28"/>
    <x v="0"/>
    <x v="53"/>
    <n v="5.33"/>
    <x v="6"/>
    <x v="17"/>
  </r>
  <r>
    <x v="12"/>
    <x v="0"/>
    <x v="53"/>
    <n v="34.67"/>
    <x v="6"/>
    <x v="17"/>
  </r>
  <r>
    <x v="10"/>
    <x v="0"/>
    <x v="54"/>
    <n v="21.73"/>
    <x v="6"/>
    <x v="17"/>
  </r>
  <r>
    <x v="58"/>
    <x v="0"/>
    <x v="50"/>
    <n v="11.92"/>
    <x v="6"/>
    <x v="17"/>
  </r>
  <r>
    <x v="63"/>
    <x v="5"/>
    <x v="58"/>
    <n v="26.6"/>
    <x v="6"/>
    <x v="17"/>
  </r>
  <r>
    <x v="28"/>
    <x v="1"/>
    <x v="55"/>
    <n v="10.67"/>
    <x v="6"/>
    <x v="17"/>
  </r>
  <r>
    <x v="11"/>
    <x v="0"/>
    <x v="62"/>
    <n v="29.04"/>
    <x v="6"/>
    <x v="17"/>
  </r>
  <r>
    <x v="69"/>
    <x v="0"/>
    <x v="50"/>
    <n v="50.91"/>
    <x v="6"/>
    <x v="17"/>
  </r>
  <r>
    <x v="36"/>
    <x v="0"/>
    <x v="50"/>
    <n v="0"/>
    <x v="6"/>
    <x v="17"/>
  </r>
  <r>
    <x v="124"/>
    <x v="12"/>
    <x v="52"/>
    <n v="50.08"/>
    <x v="6"/>
    <x v="17"/>
  </r>
  <r>
    <x v="13"/>
    <x v="0"/>
    <x v="57"/>
    <n v="45"/>
    <x v="6"/>
    <x v="17"/>
  </r>
  <r>
    <x v="322"/>
    <x v="0"/>
    <x v="53"/>
    <n v="25.29"/>
    <x v="6"/>
    <x v="17"/>
  </r>
  <r>
    <x v="36"/>
    <x v="0"/>
    <x v="75"/>
    <n v="51.29"/>
    <x v="6"/>
    <x v="17"/>
  </r>
  <r>
    <x v="10"/>
    <x v="0"/>
    <x v="50"/>
    <n v="1"/>
    <x v="6"/>
    <x v="17"/>
  </r>
  <r>
    <x v="303"/>
    <x v="0"/>
    <x v="60"/>
    <n v="49.38"/>
    <x v="6"/>
    <x v="17"/>
  </r>
  <r>
    <x v="213"/>
    <x v="1"/>
    <x v="53"/>
    <n v="1"/>
    <x v="6"/>
    <x v="17"/>
  </r>
  <r>
    <x v="13"/>
    <x v="0"/>
    <x v="50"/>
    <n v="0"/>
    <x v="6"/>
    <x v="17"/>
  </r>
  <r>
    <x v="63"/>
    <x v="10"/>
    <x v="60"/>
    <n v="101.25"/>
    <x v="6"/>
    <x v="17"/>
  </r>
  <r>
    <x v="101"/>
    <x v="0"/>
    <x v="50"/>
    <n v="19.670000000000002"/>
    <x v="6"/>
    <x v="17"/>
  </r>
  <r>
    <x v="11"/>
    <x v="0"/>
    <x v="50"/>
    <n v="12.5"/>
    <x v="6"/>
    <x v="17"/>
  </r>
  <r>
    <x v="323"/>
    <x v="0"/>
    <x v="50"/>
    <n v="8.5"/>
    <x v="6"/>
    <x v="17"/>
  </r>
  <r>
    <x v="49"/>
    <x v="0"/>
    <x v="60"/>
    <n v="1"/>
    <x v="6"/>
    <x v="17"/>
  </r>
  <r>
    <x v="10"/>
    <x v="1"/>
    <x v="53"/>
    <n v="23"/>
    <x v="6"/>
    <x v="17"/>
  </r>
  <r>
    <x v="324"/>
    <x v="0"/>
    <x v="56"/>
    <n v="17.989999999999998"/>
    <x v="6"/>
    <x v="17"/>
  </r>
  <r>
    <x v="96"/>
    <x v="0"/>
    <x v="58"/>
    <n v="370.95"/>
    <x v="6"/>
    <x v="17"/>
  </r>
  <r>
    <x v="82"/>
    <x v="0"/>
    <x v="113"/>
    <n v="63.57"/>
    <x v="6"/>
    <x v="17"/>
  </r>
  <r>
    <x v="172"/>
    <x v="0"/>
    <x v="60"/>
    <n v="13"/>
    <x v="6"/>
    <x v="17"/>
  </r>
  <r>
    <x v="3"/>
    <x v="0"/>
    <x v="60"/>
    <n v="5.31"/>
    <x v="6"/>
    <x v="17"/>
  </r>
  <r>
    <x v="44"/>
    <x v="0"/>
    <x v="31"/>
    <n v="35.619999999999997"/>
    <x v="4"/>
    <x v="11"/>
  </r>
  <r>
    <x v="37"/>
    <x v="0"/>
    <x v="20"/>
    <n v="87.1"/>
    <x v="4"/>
    <x v="11"/>
  </r>
  <r>
    <x v="30"/>
    <x v="0"/>
    <x v="88"/>
    <n v="75.11"/>
    <x v="4"/>
    <x v="11"/>
  </r>
  <r>
    <x v="62"/>
    <x v="0"/>
    <x v="33"/>
    <n v="68.010000000000005"/>
    <x v="4"/>
    <x v="11"/>
  </r>
  <r>
    <x v="30"/>
    <x v="6"/>
    <x v="86"/>
    <n v="29.62"/>
    <x v="4"/>
    <x v="11"/>
  </r>
  <r>
    <x v="13"/>
    <x v="0"/>
    <x v="92"/>
    <n v="91.63"/>
    <x v="4"/>
    <x v="11"/>
  </r>
  <r>
    <x v="325"/>
    <x v="0"/>
    <x v="28"/>
    <n v="22.5"/>
    <x v="4"/>
    <x v="11"/>
  </r>
  <r>
    <x v="102"/>
    <x v="0"/>
    <x v="108"/>
    <n v="64.37"/>
    <x v="4"/>
    <x v="11"/>
  </r>
  <r>
    <x v="326"/>
    <x v="0"/>
    <x v="8"/>
    <n v="21.86"/>
    <x v="4"/>
    <x v="11"/>
  </r>
  <r>
    <x v="18"/>
    <x v="0"/>
    <x v="141"/>
    <n v="33.32"/>
    <x v="4"/>
    <x v="11"/>
  </r>
  <r>
    <x v="23"/>
    <x v="0"/>
    <x v="6"/>
    <n v="90.28"/>
    <x v="4"/>
    <x v="11"/>
  </r>
  <r>
    <x v="28"/>
    <x v="0"/>
    <x v="8"/>
    <n v="76.92"/>
    <x v="4"/>
    <x v="11"/>
  </r>
  <r>
    <x v="285"/>
    <x v="0"/>
    <x v="37"/>
    <n v="59.23"/>
    <x v="4"/>
    <x v="11"/>
  </r>
  <r>
    <x v="23"/>
    <x v="1"/>
    <x v="33"/>
    <n v="65.38"/>
    <x v="4"/>
    <x v="11"/>
  </r>
  <r>
    <x v="176"/>
    <x v="0"/>
    <x v="211"/>
    <n v="67.31"/>
    <x v="4"/>
    <x v="11"/>
  </r>
  <r>
    <x v="10"/>
    <x v="0"/>
    <x v="9"/>
    <n v="88.75"/>
    <x v="4"/>
    <x v="11"/>
  </r>
  <r>
    <x v="30"/>
    <x v="0"/>
    <x v="8"/>
    <n v="65.87"/>
    <x v="4"/>
    <x v="11"/>
  </r>
  <r>
    <x v="31"/>
    <x v="0"/>
    <x v="86"/>
    <n v="40.35"/>
    <x v="4"/>
    <x v="11"/>
  </r>
  <r>
    <x v="28"/>
    <x v="0"/>
    <x v="164"/>
    <n v="76.86"/>
    <x v="4"/>
    <x v="11"/>
  </r>
  <r>
    <x v="10"/>
    <x v="0"/>
    <x v="13"/>
    <n v="68.709999999999994"/>
    <x v="4"/>
    <x v="11"/>
  </r>
  <r>
    <x v="13"/>
    <x v="0"/>
    <x v="42"/>
    <n v="57.77"/>
    <x v="6"/>
    <x v="32"/>
  </r>
  <r>
    <x v="9"/>
    <x v="5"/>
    <x v="285"/>
    <n v="44.17"/>
    <x v="6"/>
    <x v="32"/>
  </r>
  <r>
    <x v="40"/>
    <x v="0"/>
    <x v="286"/>
    <n v="31.57"/>
    <x v="6"/>
    <x v="32"/>
  </r>
  <r>
    <x v="3"/>
    <x v="0"/>
    <x v="245"/>
    <n v="107.05"/>
    <x v="6"/>
    <x v="32"/>
  </r>
  <r>
    <x v="10"/>
    <x v="1"/>
    <x v="287"/>
    <n v="149.03"/>
    <x v="6"/>
    <x v="32"/>
  </r>
  <r>
    <x v="22"/>
    <x v="0"/>
    <x v="5"/>
    <n v="55.96"/>
    <x v="6"/>
    <x v="32"/>
  </r>
  <r>
    <x v="22"/>
    <x v="0"/>
    <x v="288"/>
    <n v="56.97"/>
    <x v="6"/>
    <x v="32"/>
  </r>
  <r>
    <x v="327"/>
    <x v="2"/>
    <x v="289"/>
    <n v="44.06"/>
    <x v="6"/>
    <x v="32"/>
  </r>
  <r>
    <x v="38"/>
    <x v="1"/>
    <x v="290"/>
    <n v="68.63"/>
    <x v="6"/>
    <x v="32"/>
  </r>
  <r>
    <x v="266"/>
    <x v="0"/>
    <x v="85"/>
    <n v="65.319999999999993"/>
    <x v="6"/>
    <x v="32"/>
  </r>
  <r>
    <x v="47"/>
    <x v="1"/>
    <x v="28"/>
    <n v="35.92"/>
    <x v="6"/>
    <x v="32"/>
  </r>
  <r>
    <x v="14"/>
    <x v="1"/>
    <x v="291"/>
    <n v="40.07"/>
    <x v="6"/>
    <x v="32"/>
  </r>
  <r>
    <x v="36"/>
    <x v="0"/>
    <x v="292"/>
    <n v="75.650000000000006"/>
    <x v="6"/>
    <x v="32"/>
  </r>
  <r>
    <x v="3"/>
    <x v="0"/>
    <x v="293"/>
    <n v="61.2"/>
    <x v="6"/>
    <x v="32"/>
  </r>
  <r>
    <x v="210"/>
    <x v="0"/>
    <x v="28"/>
    <n v="48.13"/>
    <x v="6"/>
    <x v="32"/>
  </r>
  <r>
    <x v="32"/>
    <x v="0"/>
    <x v="35"/>
    <n v="68.11"/>
    <x v="6"/>
    <x v="32"/>
  </r>
  <r>
    <x v="11"/>
    <x v="0"/>
    <x v="294"/>
    <n v="65.89"/>
    <x v="6"/>
    <x v="32"/>
  </r>
  <r>
    <x v="79"/>
    <x v="0"/>
    <x v="18"/>
    <n v="81.650000000000006"/>
    <x v="6"/>
    <x v="32"/>
  </r>
  <r>
    <x v="7"/>
    <x v="17"/>
    <x v="92"/>
    <n v="52.7"/>
    <x v="6"/>
    <x v="32"/>
  </r>
  <r>
    <x v="13"/>
    <x v="1"/>
    <x v="295"/>
    <n v="41.23"/>
    <x v="6"/>
    <x v="32"/>
  </r>
  <r>
    <x v="252"/>
    <x v="1"/>
    <x v="296"/>
    <n v="15.04"/>
    <x v="4"/>
    <x v="15"/>
  </r>
  <r>
    <x v="23"/>
    <x v="0"/>
    <x v="297"/>
    <n v="39.07"/>
    <x v="4"/>
    <x v="15"/>
  </r>
  <r>
    <x v="13"/>
    <x v="5"/>
    <x v="5"/>
    <n v="43.82"/>
    <x v="4"/>
    <x v="15"/>
  </r>
  <r>
    <x v="15"/>
    <x v="0"/>
    <x v="18"/>
    <n v="27.3"/>
    <x v="4"/>
    <x v="15"/>
  </r>
  <r>
    <x v="47"/>
    <x v="0"/>
    <x v="143"/>
    <n v="42.22"/>
    <x v="4"/>
    <x v="15"/>
  </r>
  <r>
    <x v="184"/>
    <x v="0"/>
    <x v="33"/>
    <n v="33.24"/>
    <x v="4"/>
    <x v="15"/>
  </r>
  <r>
    <x v="13"/>
    <x v="0"/>
    <x v="8"/>
    <n v="285.70999999999998"/>
    <x v="4"/>
    <x v="15"/>
  </r>
  <r>
    <x v="28"/>
    <x v="0"/>
    <x v="21"/>
    <n v="42.33"/>
    <x v="4"/>
    <x v="15"/>
  </r>
  <r>
    <x v="2"/>
    <x v="1"/>
    <x v="298"/>
    <n v="50.27"/>
    <x v="4"/>
    <x v="15"/>
  </r>
  <r>
    <x v="23"/>
    <x v="0"/>
    <x v="38"/>
    <n v="61.9"/>
    <x v="4"/>
    <x v="15"/>
  </r>
  <r>
    <x v="30"/>
    <x v="0"/>
    <x v="279"/>
    <n v="40.75"/>
    <x v="4"/>
    <x v="15"/>
  </r>
  <r>
    <x v="12"/>
    <x v="0"/>
    <x v="35"/>
    <n v="55.8"/>
    <x v="4"/>
    <x v="15"/>
  </r>
  <r>
    <x v="328"/>
    <x v="0"/>
    <x v="177"/>
    <n v="10"/>
    <x v="4"/>
    <x v="15"/>
  </r>
  <r>
    <x v="20"/>
    <x v="0"/>
    <x v="101"/>
    <n v="73.13"/>
    <x v="4"/>
    <x v="15"/>
  </r>
  <r>
    <x v="131"/>
    <x v="0"/>
    <x v="94"/>
    <n v="26.06"/>
    <x v="4"/>
    <x v="15"/>
  </r>
  <r>
    <x v="43"/>
    <x v="0"/>
    <x v="6"/>
    <n v="22.64"/>
    <x v="4"/>
    <x v="15"/>
  </r>
  <r>
    <x v="329"/>
    <x v="0"/>
    <x v="7"/>
    <n v="47.22"/>
    <x v="4"/>
    <x v="15"/>
  </r>
  <r>
    <x v="13"/>
    <x v="0"/>
    <x v="4"/>
    <n v="32.32"/>
    <x v="4"/>
    <x v="15"/>
  </r>
  <r>
    <x v="28"/>
    <x v="0"/>
    <x v="21"/>
    <n v="53.42"/>
    <x v="4"/>
    <x v="15"/>
  </r>
  <r>
    <x v="8"/>
    <x v="0"/>
    <x v="7"/>
    <n v="51.3"/>
    <x v="4"/>
    <x v="15"/>
  </r>
  <r>
    <x v="51"/>
    <x v="0"/>
    <x v="29"/>
    <n v="37.200000000000003"/>
    <x v="6"/>
    <x v="32"/>
  </r>
  <r>
    <x v="2"/>
    <x v="0"/>
    <x v="200"/>
    <n v="27.1"/>
    <x v="6"/>
    <x v="32"/>
  </r>
  <r>
    <x v="330"/>
    <x v="5"/>
    <x v="6"/>
    <n v="206.31"/>
    <x v="6"/>
    <x v="32"/>
  </r>
  <r>
    <x v="3"/>
    <x v="0"/>
    <x v="299"/>
    <n v="82.15"/>
    <x v="6"/>
    <x v="32"/>
  </r>
  <r>
    <x v="223"/>
    <x v="1"/>
    <x v="300"/>
    <n v="164.8"/>
    <x v="6"/>
    <x v="32"/>
  </r>
  <r>
    <x v="102"/>
    <x v="0"/>
    <x v="29"/>
    <n v="60.82"/>
    <x v="6"/>
    <x v="32"/>
  </r>
  <r>
    <x v="93"/>
    <x v="1"/>
    <x v="96"/>
    <n v="67.97"/>
    <x v="6"/>
    <x v="32"/>
  </r>
  <r>
    <x v="28"/>
    <x v="12"/>
    <x v="301"/>
    <n v="81.56"/>
    <x v="6"/>
    <x v="32"/>
  </r>
  <r>
    <x v="331"/>
    <x v="0"/>
    <x v="193"/>
    <n v="25.43"/>
    <x v="6"/>
    <x v="32"/>
  </r>
  <r>
    <x v="0"/>
    <x v="0"/>
    <x v="9"/>
    <n v="21.5"/>
    <x v="6"/>
    <x v="32"/>
  </r>
  <r>
    <x v="30"/>
    <x v="0"/>
    <x v="302"/>
    <n v="27.23"/>
    <x v="6"/>
    <x v="32"/>
  </r>
  <r>
    <x v="10"/>
    <x v="0"/>
    <x v="303"/>
    <n v="25.09"/>
    <x v="6"/>
    <x v="32"/>
  </r>
  <r>
    <x v="30"/>
    <x v="1"/>
    <x v="304"/>
    <n v="21.23"/>
    <x v="6"/>
    <x v="32"/>
  </r>
  <r>
    <x v="213"/>
    <x v="0"/>
    <x v="305"/>
    <n v="41.61"/>
    <x v="6"/>
    <x v="32"/>
  </r>
  <r>
    <x v="93"/>
    <x v="5"/>
    <x v="42"/>
    <n v="135.59"/>
    <x v="6"/>
    <x v="32"/>
  </r>
  <r>
    <x v="70"/>
    <x v="0"/>
    <x v="293"/>
    <n v="22.12"/>
    <x v="6"/>
    <x v="32"/>
  </r>
  <r>
    <x v="102"/>
    <x v="0"/>
    <x v="278"/>
    <n v="64.63"/>
    <x v="6"/>
    <x v="32"/>
  </r>
  <r>
    <x v="23"/>
    <x v="12"/>
    <x v="0"/>
    <n v="69.569999999999993"/>
    <x v="6"/>
    <x v="32"/>
  </r>
  <r>
    <x v="31"/>
    <x v="0"/>
    <x v="30"/>
    <n v="75.13"/>
    <x v="6"/>
    <x v="32"/>
  </r>
  <r>
    <x v="10"/>
    <x v="0"/>
    <x v="306"/>
    <n v="140.97999999999999"/>
    <x v="6"/>
    <x v="32"/>
  </r>
  <r>
    <x v="28"/>
    <x v="1"/>
    <x v="307"/>
    <n v="49.47"/>
    <x v="6"/>
    <x v="32"/>
  </r>
  <r>
    <x v="3"/>
    <x v="0"/>
    <x v="308"/>
    <n v="53.87"/>
    <x v="6"/>
    <x v="32"/>
  </r>
  <r>
    <x v="332"/>
    <x v="0"/>
    <x v="309"/>
    <n v="4.57"/>
    <x v="6"/>
    <x v="32"/>
  </r>
  <r>
    <x v="10"/>
    <x v="0"/>
    <x v="310"/>
    <n v="65"/>
    <x v="6"/>
    <x v="32"/>
  </r>
  <r>
    <x v="23"/>
    <x v="0"/>
    <x v="311"/>
    <n v="53.48"/>
    <x v="6"/>
    <x v="32"/>
  </r>
  <r>
    <x v="30"/>
    <x v="1"/>
    <x v="8"/>
    <n v="43.91"/>
    <x v="6"/>
    <x v="32"/>
  </r>
  <r>
    <x v="17"/>
    <x v="0"/>
    <x v="3"/>
    <n v="50.85"/>
    <x v="6"/>
    <x v="32"/>
  </r>
  <r>
    <x v="39"/>
    <x v="1"/>
    <x v="13"/>
    <n v="58.63"/>
    <x v="6"/>
    <x v="32"/>
  </r>
  <r>
    <x v="8"/>
    <x v="0"/>
    <x v="312"/>
    <n v="32.82"/>
    <x v="6"/>
    <x v="32"/>
  </r>
  <r>
    <x v="31"/>
    <x v="0"/>
    <x v="313"/>
    <n v="426.93"/>
    <x v="6"/>
    <x v="32"/>
  </r>
  <r>
    <x v="0"/>
    <x v="0"/>
    <x v="84"/>
    <n v="23.81"/>
    <x v="6"/>
    <x v="32"/>
  </r>
  <r>
    <x v="7"/>
    <x v="3"/>
    <x v="212"/>
    <n v="98.41"/>
    <x v="6"/>
    <x v="32"/>
  </r>
  <r>
    <x v="6"/>
    <x v="0"/>
    <x v="40"/>
    <n v="107.32"/>
    <x v="6"/>
    <x v="32"/>
  </r>
  <r>
    <x v="2"/>
    <x v="0"/>
    <x v="314"/>
    <n v="11.67"/>
    <x v="6"/>
    <x v="32"/>
  </r>
  <r>
    <x v="333"/>
    <x v="0"/>
    <x v="315"/>
    <n v="41.78"/>
    <x v="6"/>
    <x v="32"/>
  </r>
  <r>
    <x v="334"/>
    <x v="1"/>
    <x v="316"/>
    <n v="21.38"/>
    <x v="6"/>
    <x v="32"/>
  </r>
  <r>
    <x v="30"/>
    <x v="1"/>
    <x v="317"/>
    <n v="94.1"/>
    <x v="6"/>
    <x v="32"/>
  </r>
  <r>
    <x v="41"/>
    <x v="0"/>
    <x v="92"/>
    <n v="15.72"/>
    <x v="6"/>
    <x v="32"/>
  </r>
  <r>
    <x v="28"/>
    <x v="1"/>
    <x v="318"/>
    <n v="90.64"/>
    <x v="6"/>
    <x v="32"/>
  </r>
  <r>
    <x v="30"/>
    <x v="0"/>
    <x v="319"/>
    <n v="97.3"/>
    <x v="6"/>
    <x v="32"/>
  </r>
  <r>
    <x v="28"/>
    <x v="2"/>
    <x v="320"/>
    <n v="37.119999999999997"/>
    <x v="6"/>
    <x v="32"/>
  </r>
  <r>
    <x v="126"/>
    <x v="0"/>
    <x v="224"/>
    <n v="28.1"/>
    <x v="6"/>
    <x v="32"/>
  </r>
  <r>
    <x v="51"/>
    <x v="11"/>
    <x v="31"/>
    <n v="144.43"/>
    <x v="6"/>
    <x v="32"/>
  </r>
  <r>
    <x v="12"/>
    <x v="0"/>
    <x v="144"/>
    <n v="24.27"/>
    <x v="6"/>
    <x v="32"/>
  </r>
  <r>
    <x v="48"/>
    <x v="1"/>
    <x v="321"/>
    <n v="35.119999999999997"/>
    <x v="6"/>
    <x v="32"/>
  </r>
  <r>
    <x v="15"/>
    <x v="0"/>
    <x v="261"/>
    <n v="24.76"/>
    <x v="6"/>
    <x v="32"/>
  </r>
  <r>
    <x v="22"/>
    <x v="0"/>
    <x v="322"/>
    <n v="188.38"/>
    <x v="6"/>
    <x v="32"/>
  </r>
  <r>
    <x v="89"/>
    <x v="0"/>
    <x v="33"/>
    <n v="148.08000000000001"/>
    <x v="6"/>
    <x v="32"/>
  </r>
  <r>
    <x v="30"/>
    <x v="0"/>
    <x v="323"/>
    <n v="49.93"/>
    <x v="6"/>
    <x v="32"/>
  </r>
  <r>
    <x v="31"/>
    <x v="0"/>
    <x v="324"/>
    <n v="107.82"/>
    <x v="6"/>
    <x v="32"/>
  </r>
  <r>
    <x v="22"/>
    <x v="0"/>
    <x v="103"/>
    <n v="42.63"/>
    <x v="6"/>
    <x v="32"/>
  </r>
  <r>
    <x v="28"/>
    <x v="0"/>
    <x v="325"/>
    <n v="14.37"/>
    <x v="6"/>
    <x v="32"/>
  </r>
  <r>
    <x v="30"/>
    <x v="5"/>
    <x v="47"/>
    <n v="37.479999999999997"/>
    <x v="6"/>
    <x v="32"/>
  </r>
  <r>
    <x v="30"/>
    <x v="0"/>
    <x v="28"/>
    <n v="30.2"/>
    <x v="6"/>
    <x v="32"/>
  </r>
  <r>
    <x v="81"/>
    <x v="1"/>
    <x v="326"/>
    <n v="33.549999999999997"/>
    <x v="6"/>
    <x v="32"/>
  </r>
  <r>
    <x v="335"/>
    <x v="0"/>
    <x v="6"/>
    <n v="64.75"/>
    <x v="6"/>
    <x v="32"/>
  </r>
  <r>
    <x v="0"/>
    <x v="0"/>
    <x v="48"/>
    <n v="57.93"/>
    <x v="6"/>
    <x v="32"/>
  </r>
  <r>
    <x v="13"/>
    <x v="13"/>
    <x v="306"/>
    <n v="53.08"/>
    <x v="6"/>
    <x v="32"/>
  </r>
  <r>
    <x v="28"/>
    <x v="0"/>
    <x v="224"/>
    <n v="48.06"/>
    <x v="6"/>
    <x v="32"/>
  </r>
  <r>
    <x v="336"/>
    <x v="0"/>
    <x v="327"/>
    <n v="82.4"/>
    <x v="6"/>
    <x v="32"/>
  </r>
  <r>
    <x v="43"/>
    <x v="0"/>
    <x v="85"/>
    <n v="50.45"/>
    <x v="4"/>
    <x v="11"/>
  </r>
  <r>
    <x v="47"/>
    <x v="0"/>
    <x v="85"/>
    <n v="115.83"/>
    <x v="4"/>
    <x v="11"/>
  </r>
  <r>
    <x v="9"/>
    <x v="0"/>
    <x v="7"/>
    <n v="63.03"/>
    <x v="4"/>
    <x v="11"/>
  </r>
  <r>
    <x v="12"/>
    <x v="0"/>
    <x v="6"/>
    <n v="108.02"/>
    <x v="4"/>
    <x v="11"/>
  </r>
  <r>
    <x v="9"/>
    <x v="0"/>
    <x v="10"/>
    <n v="46.09"/>
    <x v="4"/>
    <x v="11"/>
  </r>
  <r>
    <x v="15"/>
    <x v="0"/>
    <x v="8"/>
    <n v="107.21"/>
    <x v="4"/>
    <x v="11"/>
  </r>
  <r>
    <x v="37"/>
    <x v="0"/>
    <x v="28"/>
    <n v="50.93"/>
    <x v="4"/>
    <x v="11"/>
  </r>
  <r>
    <x v="28"/>
    <x v="0"/>
    <x v="8"/>
    <n v="40.04"/>
    <x v="4"/>
    <x v="11"/>
  </r>
  <r>
    <x v="15"/>
    <x v="0"/>
    <x v="13"/>
    <n v="64.44"/>
    <x v="4"/>
    <x v="11"/>
  </r>
  <r>
    <x v="15"/>
    <x v="0"/>
    <x v="3"/>
    <n v="53.83"/>
    <x v="4"/>
    <x v="11"/>
  </r>
  <r>
    <x v="30"/>
    <x v="0"/>
    <x v="36"/>
    <n v="100.47"/>
    <x v="4"/>
    <x v="11"/>
  </r>
  <r>
    <x v="13"/>
    <x v="0"/>
    <x v="13"/>
    <n v="46.63"/>
    <x v="4"/>
    <x v="11"/>
  </r>
  <r>
    <x v="16"/>
    <x v="0"/>
    <x v="29"/>
    <n v="34.07"/>
    <x v="4"/>
    <x v="11"/>
  </r>
  <r>
    <x v="10"/>
    <x v="0"/>
    <x v="91"/>
    <n v="65.209999999999994"/>
    <x v="4"/>
    <x v="11"/>
  </r>
  <r>
    <x v="38"/>
    <x v="0"/>
    <x v="105"/>
    <n v="44.21"/>
    <x v="4"/>
    <x v="11"/>
  </r>
  <r>
    <x v="39"/>
    <x v="0"/>
    <x v="328"/>
    <n v="71.97"/>
    <x v="4"/>
    <x v="11"/>
  </r>
  <r>
    <x v="28"/>
    <x v="0"/>
    <x v="7"/>
    <n v="52.95"/>
    <x v="4"/>
    <x v="11"/>
  </r>
  <r>
    <x v="11"/>
    <x v="0"/>
    <x v="2"/>
    <n v="109.45"/>
    <x v="4"/>
    <x v="11"/>
  </r>
  <r>
    <x v="43"/>
    <x v="0"/>
    <x v="329"/>
    <n v="75.040000000000006"/>
    <x v="4"/>
    <x v="11"/>
  </r>
  <r>
    <x v="134"/>
    <x v="0"/>
    <x v="7"/>
    <n v="115.71"/>
    <x v="4"/>
    <x v="11"/>
  </r>
  <r>
    <x v="10"/>
    <x v="0"/>
    <x v="84"/>
    <n v="31.66"/>
    <x v="4"/>
    <x v="14"/>
  </r>
  <r>
    <x v="98"/>
    <x v="0"/>
    <x v="193"/>
    <n v="46.18"/>
    <x v="4"/>
    <x v="14"/>
  </r>
  <r>
    <x v="337"/>
    <x v="0"/>
    <x v="15"/>
    <n v="68.48"/>
    <x v="4"/>
    <x v="14"/>
  </r>
  <r>
    <x v="12"/>
    <x v="0"/>
    <x v="7"/>
    <n v="53.47"/>
    <x v="4"/>
    <x v="14"/>
  </r>
  <r>
    <x v="102"/>
    <x v="0"/>
    <x v="7"/>
    <n v="109.11"/>
    <x v="4"/>
    <x v="14"/>
  </r>
  <r>
    <x v="8"/>
    <x v="0"/>
    <x v="13"/>
    <n v="51.19"/>
    <x v="4"/>
    <x v="14"/>
  </r>
  <r>
    <x v="338"/>
    <x v="0"/>
    <x v="13"/>
    <n v="27.94"/>
    <x v="4"/>
    <x v="14"/>
  </r>
  <r>
    <x v="63"/>
    <x v="0"/>
    <x v="7"/>
    <n v="82.5"/>
    <x v="4"/>
    <x v="14"/>
  </r>
  <r>
    <x v="12"/>
    <x v="0"/>
    <x v="13"/>
    <n v="59.82"/>
    <x v="4"/>
    <x v="14"/>
  </r>
  <r>
    <x v="17"/>
    <x v="0"/>
    <x v="330"/>
    <n v="64.819999999999993"/>
    <x v="4"/>
    <x v="14"/>
  </r>
  <r>
    <x v="7"/>
    <x v="0"/>
    <x v="3"/>
    <n v="90.1"/>
    <x v="4"/>
    <x v="14"/>
  </r>
  <r>
    <x v="9"/>
    <x v="0"/>
    <x v="29"/>
    <n v="40.96"/>
    <x v="4"/>
    <x v="14"/>
  </r>
  <r>
    <x v="10"/>
    <x v="0"/>
    <x v="98"/>
    <n v="56"/>
    <x v="4"/>
    <x v="14"/>
  </r>
  <r>
    <x v="38"/>
    <x v="0"/>
    <x v="96"/>
    <n v="37.67"/>
    <x v="4"/>
    <x v="14"/>
  </r>
  <r>
    <x v="30"/>
    <x v="0"/>
    <x v="33"/>
    <n v="40.08"/>
    <x v="4"/>
    <x v="14"/>
  </r>
  <r>
    <x v="36"/>
    <x v="0"/>
    <x v="3"/>
    <n v="78.03"/>
    <x v="4"/>
    <x v="14"/>
  </r>
  <r>
    <x v="44"/>
    <x v="0"/>
    <x v="3"/>
    <n v="18.91"/>
    <x v="4"/>
    <x v="14"/>
  </r>
  <r>
    <x v="10"/>
    <x v="0"/>
    <x v="10"/>
    <n v="37.130000000000003"/>
    <x v="4"/>
    <x v="14"/>
  </r>
  <r>
    <x v="9"/>
    <x v="0"/>
    <x v="29"/>
    <n v="41.96"/>
    <x v="4"/>
    <x v="14"/>
  </r>
  <r>
    <x v="10"/>
    <x v="0"/>
    <x v="15"/>
    <n v="61.04"/>
    <x v="4"/>
    <x v="14"/>
  </r>
  <r>
    <x v="339"/>
    <x v="15"/>
    <x v="115"/>
    <n v="64.53"/>
    <x v="7"/>
    <x v="33"/>
  </r>
  <r>
    <x v="200"/>
    <x v="0"/>
    <x v="56"/>
    <n v="21.25"/>
    <x v="7"/>
    <x v="33"/>
  </r>
  <r>
    <x v="49"/>
    <x v="0"/>
    <x v="216"/>
    <n v="30"/>
    <x v="7"/>
    <x v="33"/>
  </r>
  <r>
    <x v="51"/>
    <x v="1"/>
    <x v="70"/>
    <n v="25.49"/>
    <x v="7"/>
    <x v="33"/>
  </r>
  <r>
    <x v="28"/>
    <x v="0"/>
    <x v="59"/>
    <n v="11.43"/>
    <x v="7"/>
    <x v="33"/>
  </r>
  <r>
    <x v="36"/>
    <x v="0"/>
    <x v="60"/>
    <n v="108"/>
    <x v="7"/>
    <x v="33"/>
  </r>
  <r>
    <x v="19"/>
    <x v="0"/>
    <x v="331"/>
    <n v="54.88"/>
    <x v="7"/>
    <x v="33"/>
  </r>
  <r>
    <x v="3"/>
    <x v="0"/>
    <x v="172"/>
    <n v="47.38"/>
    <x v="7"/>
    <x v="33"/>
  </r>
  <r>
    <x v="31"/>
    <x v="0"/>
    <x v="6"/>
    <n v="211.84"/>
    <x v="7"/>
    <x v="33"/>
  </r>
  <r>
    <x v="19"/>
    <x v="0"/>
    <x v="21"/>
    <n v="219.93"/>
    <x v="7"/>
    <x v="33"/>
  </r>
  <r>
    <x v="6"/>
    <x v="0"/>
    <x v="124"/>
    <n v="40.799999999999997"/>
    <x v="7"/>
    <x v="33"/>
  </r>
  <r>
    <x v="31"/>
    <x v="0"/>
    <x v="6"/>
    <n v="75.5"/>
    <x v="7"/>
    <x v="33"/>
  </r>
  <r>
    <x v="20"/>
    <x v="0"/>
    <x v="197"/>
    <n v="13.54"/>
    <x v="7"/>
    <x v="33"/>
  </r>
  <r>
    <x v="23"/>
    <x v="0"/>
    <x v="21"/>
    <n v="60.87"/>
    <x v="7"/>
    <x v="33"/>
  </r>
  <r>
    <x v="31"/>
    <x v="0"/>
    <x v="21"/>
    <n v="115.69"/>
    <x v="7"/>
    <x v="33"/>
  </r>
  <r>
    <x v="22"/>
    <x v="0"/>
    <x v="332"/>
    <n v="48.1"/>
    <x v="7"/>
    <x v="33"/>
  </r>
  <r>
    <x v="14"/>
    <x v="0"/>
    <x v="38"/>
    <n v="74.180000000000007"/>
    <x v="7"/>
    <x v="33"/>
  </r>
  <r>
    <x v="36"/>
    <x v="0"/>
    <x v="7"/>
    <n v="123.35"/>
    <x v="7"/>
    <x v="33"/>
  </r>
  <r>
    <x v="31"/>
    <x v="0"/>
    <x v="238"/>
    <n v="66.62"/>
    <x v="7"/>
    <x v="33"/>
  </r>
  <r>
    <x v="79"/>
    <x v="0"/>
    <x v="6"/>
    <n v="104.99"/>
    <x v="7"/>
    <x v="33"/>
  </r>
  <r>
    <x v="10"/>
    <x v="0"/>
    <x v="50"/>
    <n v="0"/>
    <x v="2"/>
    <x v="7"/>
  </r>
  <r>
    <x v="62"/>
    <x v="0"/>
    <x v="50"/>
    <n v="0"/>
    <x v="2"/>
    <x v="7"/>
  </r>
  <r>
    <x v="3"/>
    <x v="0"/>
    <x v="56"/>
    <n v="300"/>
    <x v="2"/>
    <x v="7"/>
  </r>
  <r>
    <x v="28"/>
    <x v="5"/>
    <x v="50"/>
    <n v="1"/>
    <x v="2"/>
    <x v="7"/>
  </r>
  <r>
    <x v="9"/>
    <x v="0"/>
    <x v="50"/>
    <n v="0"/>
    <x v="2"/>
    <x v="7"/>
  </r>
  <r>
    <x v="127"/>
    <x v="0"/>
    <x v="50"/>
    <n v="13"/>
    <x v="2"/>
    <x v="7"/>
  </r>
  <r>
    <x v="28"/>
    <x v="0"/>
    <x v="53"/>
    <n v="15"/>
    <x v="2"/>
    <x v="7"/>
  </r>
  <r>
    <x v="54"/>
    <x v="0"/>
    <x v="50"/>
    <n v="54"/>
    <x v="2"/>
    <x v="7"/>
  </r>
  <r>
    <x v="340"/>
    <x v="11"/>
    <x v="50"/>
    <n v="0"/>
    <x v="2"/>
    <x v="7"/>
  </r>
  <r>
    <x v="63"/>
    <x v="17"/>
    <x v="50"/>
    <n v="0"/>
    <x v="2"/>
    <x v="7"/>
  </r>
  <r>
    <x v="341"/>
    <x v="4"/>
    <x v="60"/>
    <n v="15.43"/>
    <x v="2"/>
    <x v="7"/>
  </r>
  <r>
    <x v="13"/>
    <x v="0"/>
    <x v="50"/>
    <n v="0"/>
    <x v="2"/>
    <x v="7"/>
  </r>
  <r>
    <x v="28"/>
    <x v="0"/>
    <x v="50"/>
    <n v="0"/>
    <x v="2"/>
    <x v="7"/>
  </r>
  <r>
    <x v="19"/>
    <x v="0"/>
    <x v="50"/>
    <n v="25"/>
    <x v="2"/>
    <x v="7"/>
  </r>
  <r>
    <x v="6"/>
    <x v="2"/>
    <x v="60"/>
    <n v="27.5"/>
    <x v="2"/>
    <x v="7"/>
  </r>
  <r>
    <x v="3"/>
    <x v="9"/>
    <x v="50"/>
    <n v="0"/>
    <x v="2"/>
    <x v="7"/>
  </r>
  <r>
    <x v="100"/>
    <x v="1"/>
    <x v="50"/>
    <n v="0"/>
    <x v="2"/>
    <x v="7"/>
  </r>
  <r>
    <x v="15"/>
    <x v="1"/>
    <x v="50"/>
    <n v="0"/>
    <x v="2"/>
    <x v="7"/>
  </r>
  <r>
    <x v="51"/>
    <x v="0"/>
    <x v="77"/>
    <n v="367"/>
    <x v="2"/>
    <x v="7"/>
  </r>
  <r>
    <x v="10"/>
    <x v="5"/>
    <x v="50"/>
    <n v="2"/>
    <x v="2"/>
    <x v="7"/>
  </r>
  <r>
    <x v="48"/>
    <x v="5"/>
    <x v="50"/>
    <n v="0"/>
    <x v="2"/>
    <x v="7"/>
  </r>
  <r>
    <x v="329"/>
    <x v="0"/>
    <x v="129"/>
    <n v="60"/>
    <x v="2"/>
    <x v="7"/>
  </r>
  <r>
    <x v="164"/>
    <x v="0"/>
    <x v="50"/>
    <n v="0"/>
    <x v="2"/>
    <x v="7"/>
  </r>
  <r>
    <x v="342"/>
    <x v="0"/>
    <x v="50"/>
    <n v="0"/>
    <x v="2"/>
    <x v="7"/>
  </r>
  <r>
    <x v="28"/>
    <x v="13"/>
    <x v="50"/>
    <n v="0"/>
    <x v="2"/>
    <x v="7"/>
  </r>
  <r>
    <x v="31"/>
    <x v="1"/>
    <x v="57"/>
    <n v="97.41"/>
    <x v="2"/>
    <x v="7"/>
  </r>
  <r>
    <x v="63"/>
    <x v="0"/>
    <x v="60"/>
    <n v="47.86"/>
    <x v="2"/>
    <x v="7"/>
  </r>
  <r>
    <x v="79"/>
    <x v="0"/>
    <x v="50"/>
    <n v="50"/>
    <x v="2"/>
    <x v="7"/>
  </r>
  <r>
    <x v="31"/>
    <x v="0"/>
    <x v="50"/>
    <n v="0"/>
    <x v="2"/>
    <x v="7"/>
  </r>
  <r>
    <x v="31"/>
    <x v="0"/>
    <x v="50"/>
    <n v="20.5"/>
    <x v="2"/>
    <x v="7"/>
  </r>
  <r>
    <x v="13"/>
    <x v="0"/>
    <x v="50"/>
    <n v="0"/>
    <x v="2"/>
    <x v="7"/>
  </r>
  <r>
    <x v="62"/>
    <x v="2"/>
    <x v="56"/>
    <n v="30"/>
    <x v="2"/>
    <x v="7"/>
  </r>
  <r>
    <x v="343"/>
    <x v="11"/>
    <x v="50"/>
    <n v="50"/>
    <x v="2"/>
    <x v="7"/>
  </r>
  <r>
    <x v="29"/>
    <x v="0"/>
    <x v="50"/>
    <n v="10"/>
    <x v="2"/>
    <x v="7"/>
  </r>
  <r>
    <x v="3"/>
    <x v="0"/>
    <x v="50"/>
    <n v="0"/>
    <x v="2"/>
    <x v="7"/>
  </r>
  <r>
    <x v="9"/>
    <x v="0"/>
    <x v="57"/>
    <n v="81.58"/>
    <x v="2"/>
    <x v="7"/>
  </r>
  <r>
    <x v="30"/>
    <x v="5"/>
    <x v="50"/>
    <n v="0"/>
    <x v="2"/>
    <x v="7"/>
  </r>
  <r>
    <x v="74"/>
    <x v="0"/>
    <x v="50"/>
    <n v="0"/>
    <x v="2"/>
    <x v="7"/>
  </r>
  <r>
    <x v="11"/>
    <x v="0"/>
    <x v="50"/>
    <n v="0"/>
    <x v="2"/>
    <x v="7"/>
  </r>
  <r>
    <x v="36"/>
    <x v="0"/>
    <x v="50"/>
    <n v="18.329999999999998"/>
    <x v="2"/>
    <x v="7"/>
  </r>
  <r>
    <x v="344"/>
    <x v="0"/>
    <x v="53"/>
    <n v="224.43"/>
    <x v="2"/>
    <x v="7"/>
  </r>
  <r>
    <x v="9"/>
    <x v="0"/>
    <x v="56"/>
    <n v="37.5"/>
    <x v="2"/>
    <x v="7"/>
  </r>
  <r>
    <x v="3"/>
    <x v="4"/>
    <x v="65"/>
    <n v="145"/>
    <x v="2"/>
    <x v="7"/>
  </r>
  <r>
    <x v="28"/>
    <x v="0"/>
    <x v="60"/>
    <n v="1"/>
    <x v="2"/>
    <x v="7"/>
  </r>
  <r>
    <x v="99"/>
    <x v="0"/>
    <x v="60"/>
    <n v="112.57"/>
    <x v="2"/>
    <x v="7"/>
  </r>
  <r>
    <x v="11"/>
    <x v="5"/>
    <x v="50"/>
    <n v="0"/>
    <x v="2"/>
    <x v="7"/>
  </r>
  <r>
    <x v="60"/>
    <x v="0"/>
    <x v="60"/>
    <n v="342"/>
    <x v="2"/>
    <x v="7"/>
  </r>
  <r>
    <x v="258"/>
    <x v="0"/>
    <x v="60"/>
    <n v="57.88"/>
    <x v="2"/>
    <x v="7"/>
  </r>
  <r>
    <x v="194"/>
    <x v="6"/>
    <x v="50"/>
    <n v="30"/>
    <x v="2"/>
    <x v="7"/>
  </r>
  <r>
    <x v="345"/>
    <x v="2"/>
    <x v="50"/>
    <n v="0"/>
    <x v="2"/>
    <x v="7"/>
  </r>
  <r>
    <x v="22"/>
    <x v="0"/>
    <x v="50"/>
    <n v="25"/>
    <x v="2"/>
    <x v="7"/>
  </r>
  <r>
    <x v="285"/>
    <x v="0"/>
    <x v="50"/>
    <n v="0"/>
    <x v="2"/>
    <x v="7"/>
  </r>
  <r>
    <x v="57"/>
    <x v="0"/>
    <x v="50"/>
    <n v="50"/>
    <x v="2"/>
    <x v="7"/>
  </r>
  <r>
    <x v="10"/>
    <x v="17"/>
    <x v="50"/>
    <n v="1.5"/>
    <x v="2"/>
    <x v="7"/>
  </r>
  <r>
    <x v="287"/>
    <x v="0"/>
    <x v="50"/>
    <n v="0"/>
    <x v="2"/>
    <x v="7"/>
  </r>
  <r>
    <x v="10"/>
    <x v="16"/>
    <x v="50"/>
    <n v="10"/>
    <x v="2"/>
    <x v="7"/>
  </r>
  <r>
    <x v="346"/>
    <x v="0"/>
    <x v="50"/>
    <n v="0"/>
    <x v="2"/>
    <x v="7"/>
  </r>
  <r>
    <x v="23"/>
    <x v="0"/>
    <x v="50"/>
    <n v="0"/>
    <x v="2"/>
    <x v="7"/>
  </r>
  <r>
    <x v="93"/>
    <x v="11"/>
    <x v="50"/>
    <n v="0"/>
    <x v="2"/>
    <x v="7"/>
  </r>
  <r>
    <x v="63"/>
    <x v="2"/>
    <x v="50"/>
    <n v="0"/>
    <x v="2"/>
    <x v="7"/>
  </r>
  <r>
    <x v="89"/>
    <x v="0"/>
    <x v="60"/>
    <n v="22.33"/>
    <x v="7"/>
    <x v="19"/>
  </r>
  <r>
    <x v="14"/>
    <x v="0"/>
    <x v="50"/>
    <n v="52"/>
    <x v="7"/>
    <x v="19"/>
  </r>
  <r>
    <x v="38"/>
    <x v="1"/>
    <x v="123"/>
    <n v="16.829999999999998"/>
    <x v="7"/>
    <x v="19"/>
  </r>
  <r>
    <x v="36"/>
    <x v="0"/>
    <x v="50"/>
    <n v="0"/>
    <x v="7"/>
    <x v="19"/>
  </r>
  <r>
    <x v="10"/>
    <x v="0"/>
    <x v="61"/>
    <n v="56.3"/>
    <x v="7"/>
    <x v="19"/>
  </r>
  <r>
    <x v="53"/>
    <x v="0"/>
    <x v="139"/>
    <n v="84.06"/>
    <x v="7"/>
    <x v="19"/>
  </r>
  <r>
    <x v="29"/>
    <x v="0"/>
    <x v="78"/>
    <n v="168.39"/>
    <x v="7"/>
    <x v="19"/>
  </r>
  <r>
    <x v="36"/>
    <x v="0"/>
    <x v="50"/>
    <n v="15"/>
    <x v="7"/>
    <x v="19"/>
  </r>
  <r>
    <x v="31"/>
    <x v="0"/>
    <x v="53"/>
    <n v="76.67"/>
    <x v="7"/>
    <x v="19"/>
  </r>
  <r>
    <x v="36"/>
    <x v="2"/>
    <x v="50"/>
    <n v="0"/>
    <x v="7"/>
    <x v="19"/>
  </r>
  <r>
    <x v="31"/>
    <x v="0"/>
    <x v="60"/>
    <n v="50.33"/>
    <x v="7"/>
    <x v="19"/>
  </r>
  <r>
    <x v="6"/>
    <x v="6"/>
    <x v="50"/>
    <n v="0"/>
    <x v="7"/>
    <x v="19"/>
  </r>
  <r>
    <x v="9"/>
    <x v="0"/>
    <x v="60"/>
    <n v="8.33"/>
    <x v="7"/>
    <x v="19"/>
  </r>
  <r>
    <x v="36"/>
    <x v="0"/>
    <x v="56"/>
    <n v="35.380000000000003"/>
    <x v="7"/>
    <x v="19"/>
  </r>
  <r>
    <x v="127"/>
    <x v="0"/>
    <x v="60"/>
    <n v="55.83"/>
    <x v="7"/>
    <x v="19"/>
  </r>
  <r>
    <x v="22"/>
    <x v="0"/>
    <x v="50"/>
    <n v="5"/>
    <x v="7"/>
    <x v="19"/>
  </r>
  <r>
    <x v="28"/>
    <x v="0"/>
    <x v="50"/>
    <n v="0"/>
    <x v="7"/>
    <x v="19"/>
  </r>
  <r>
    <x v="31"/>
    <x v="0"/>
    <x v="50"/>
    <n v="1"/>
    <x v="7"/>
    <x v="19"/>
  </r>
  <r>
    <x v="9"/>
    <x v="0"/>
    <x v="50"/>
    <n v="0"/>
    <x v="7"/>
    <x v="19"/>
  </r>
  <r>
    <x v="347"/>
    <x v="0"/>
    <x v="77"/>
    <n v="69.47"/>
    <x v="7"/>
    <x v="19"/>
  </r>
  <r>
    <x v="12"/>
    <x v="0"/>
    <x v="50"/>
    <n v="1"/>
    <x v="7"/>
    <x v="19"/>
  </r>
  <r>
    <x v="2"/>
    <x v="0"/>
    <x v="50"/>
    <n v="1"/>
    <x v="7"/>
    <x v="19"/>
  </r>
  <r>
    <x v="127"/>
    <x v="0"/>
    <x v="50"/>
    <n v="8"/>
    <x v="7"/>
    <x v="19"/>
  </r>
  <r>
    <x v="31"/>
    <x v="0"/>
    <x v="60"/>
    <n v="34.44"/>
    <x v="7"/>
    <x v="19"/>
  </r>
  <r>
    <x v="8"/>
    <x v="0"/>
    <x v="50"/>
    <n v="1"/>
    <x v="7"/>
    <x v="19"/>
  </r>
  <r>
    <x v="22"/>
    <x v="0"/>
    <x v="50"/>
    <n v="0"/>
    <x v="7"/>
    <x v="19"/>
  </r>
  <r>
    <x v="63"/>
    <x v="0"/>
    <x v="50"/>
    <n v="1"/>
    <x v="7"/>
    <x v="19"/>
  </r>
  <r>
    <x v="19"/>
    <x v="0"/>
    <x v="50"/>
    <n v="1"/>
    <x v="7"/>
    <x v="19"/>
  </r>
  <r>
    <x v="348"/>
    <x v="10"/>
    <x v="60"/>
    <n v="501.25"/>
    <x v="7"/>
    <x v="19"/>
  </r>
  <r>
    <x v="9"/>
    <x v="0"/>
    <x v="60"/>
    <n v="10.5"/>
    <x v="7"/>
    <x v="19"/>
  </r>
  <r>
    <x v="57"/>
    <x v="0"/>
    <x v="50"/>
    <n v="1"/>
    <x v="7"/>
    <x v="19"/>
  </r>
  <r>
    <x v="32"/>
    <x v="0"/>
    <x v="50"/>
    <n v="1"/>
    <x v="7"/>
    <x v="19"/>
  </r>
  <r>
    <x v="3"/>
    <x v="0"/>
    <x v="50"/>
    <n v="0"/>
    <x v="7"/>
    <x v="19"/>
  </r>
  <r>
    <x v="22"/>
    <x v="0"/>
    <x v="50"/>
    <n v="13"/>
    <x v="7"/>
    <x v="19"/>
  </r>
  <r>
    <x v="65"/>
    <x v="11"/>
    <x v="50"/>
    <n v="306"/>
    <x v="7"/>
    <x v="19"/>
  </r>
  <r>
    <x v="349"/>
    <x v="5"/>
    <x v="50"/>
    <n v="22.5"/>
    <x v="7"/>
    <x v="19"/>
  </r>
  <r>
    <x v="6"/>
    <x v="0"/>
    <x v="50"/>
    <n v="0"/>
    <x v="7"/>
    <x v="19"/>
  </r>
  <r>
    <x v="36"/>
    <x v="0"/>
    <x v="50"/>
    <n v="50"/>
    <x v="7"/>
    <x v="19"/>
  </r>
  <r>
    <x v="3"/>
    <x v="0"/>
    <x v="50"/>
    <n v="0"/>
    <x v="7"/>
    <x v="19"/>
  </r>
  <r>
    <x v="10"/>
    <x v="18"/>
    <x v="50"/>
    <n v="5"/>
    <x v="7"/>
    <x v="19"/>
  </r>
  <r>
    <x v="51"/>
    <x v="0"/>
    <x v="29"/>
    <n v="74.23"/>
    <x v="7"/>
    <x v="33"/>
  </r>
  <r>
    <x v="95"/>
    <x v="0"/>
    <x v="9"/>
    <n v="81.25"/>
    <x v="7"/>
    <x v="33"/>
  </r>
  <r>
    <x v="22"/>
    <x v="0"/>
    <x v="195"/>
    <n v="130.22999999999999"/>
    <x v="7"/>
    <x v="33"/>
  </r>
  <r>
    <x v="9"/>
    <x v="0"/>
    <x v="15"/>
    <n v="53.41"/>
    <x v="7"/>
    <x v="33"/>
  </r>
  <r>
    <x v="10"/>
    <x v="0"/>
    <x v="36"/>
    <n v="75.13"/>
    <x v="7"/>
    <x v="33"/>
  </r>
  <r>
    <x v="10"/>
    <x v="0"/>
    <x v="239"/>
    <n v="75.67"/>
    <x v="7"/>
    <x v="33"/>
  </r>
  <r>
    <x v="30"/>
    <x v="0"/>
    <x v="333"/>
    <n v="31.69"/>
    <x v="7"/>
    <x v="33"/>
  </r>
  <r>
    <x v="44"/>
    <x v="0"/>
    <x v="29"/>
    <n v="47.78"/>
    <x v="7"/>
    <x v="33"/>
  </r>
  <r>
    <x v="3"/>
    <x v="0"/>
    <x v="29"/>
    <n v="90"/>
    <x v="7"/>
    <x v="33"/>
  </r>
  <r>
    <x v="36"/>
    <x v="0"/>
    <x v="21"/>
    <n v="149.31"/>
    <x v="7"/>
    <x v="33"/>
  </r>
  <r>
    <x v="3"/>
    <x v="0"/>
    <x v="41"/>
    <n v="62.07"/>
    <x v="7"/>
    <x v="33"/>
  </r>
  <r>
    <x v="20"/>
    <x v="0"/>
    <x v="84"/>
    <n v="53.4"/>
    <x v="7"/>
    <x v="33"/>
  </r>
  <r>
    <x v="9"/>
    <x v="0"/>
    <x v="19"/>
    <n v="69.27"/>
    <x v="7"/>
    <x v="33"/>
  </r>
  <r>
    <x v="19"/>
    <x v="0"/>
    <x v="7"/>
    <n v="271.51"/>
    <x v="7"/>
    <x v="33"/>
  </r>
  <r>
    <x v="43"/>
    <x v="0"/>
    <x v="112"/>
    <n v="34.130000000000003"/>
    <x v="7"/>
    <x v="33"/>
  </r>
  <r>
    <x v="15"/>
    <x v="0"/>
    <x v="141"/>
    <n v="40.49"/>
    <x v="7"/>
    <x v="33"/>
  </r>
  <r>
    <x v="165"/>
    <x v="0"/>
    <x v="21"/>
    <n v="189.76"/>
    <x v="7"/>
    <x v="33"/>
  </r>
  <r>
    <x v="10"/>
    <x v="0"/>
    <x v="5"/>
    <n v="68.86"/>
    <x v="7"/>
    <x v="33"/>
  </r>
  <r>
    <x v="11"/>
    <x v="0"/>
    <x v="21"/>
    <n v="108.78"/>
    <x v="7"/>
    <x v="33"/>
  </r>
  <r>
    <x v="0"/>
    <x v="0"/>
    <x v="7"/>
    <n v="125.99"/>
    <x v="7"/>
    <x v="33"/>
  </r>
  <r>
    <x v="51"/>
    <x v="0"/>
    <x v="3"/>
    <n v="90.52"/>
    <x v="4"/>
    <x v="14"/>
  </r>
  <r>
    <x v="9"/>
    <x v="0"/>
    <x v="38"/>
    <n v="28.88"/>
    <x v="4"/>
    <x v="14"/>
  </r>
  <r>
    <x v="13"/>
    <x v="0"/>
    <x v="31"/>
    <n v="31"/>
    <x v="4"/>
    <x v="14"/>
  </r>
  <r>
    <x v="13"/>
    <x v="5"/>
    <x v="38"/>
    <n v="51.67"/>
    <x v="4"/>
    <x v="14"/>
  </r>
  <r>
    <x v="176"/>
    <x v="0"/>
    <x v="144"/>
    <n v="26.27"/>
    <x v="4"/>
    <x v="14"/>
  </r>
  <r>
    <x v="30"/>
    <x v="0"/>
    <x v="8"/>
    <n v="48.08"/>
    <x v="4"/>
    <x v="14"/>
  </r>
  <r>
    <x v="28"/>
    <x v="0"/>
    <x v="17"/>
    <n v="27.56"/>
    <x v="4"/>
    <x v="14"/>
  </r>
  <r>
    <x v="13"/>
    <x v="0"/>
    <x v="13"/>
    <n v="36.97"/>
    <x v="4"/>
    <x v="14"/>
  </r>
  <r>
    <x v="38"/>
    <x v="0"/>
    <x v="35"/>
    <n v="29.02"/>
    <x v="4"/>
    <x v="14"/>
  </r>
  <r>
    <x v="28"/>
    <x v="0"/>
    <x v="33"/>
    <n v="28.66"/>
    <x v="4"/>
    <x v="14"/>
  </r>
  <r>
    <x v="2"/>
    <x v="0"/>
    <x v="30"/>
    <n v="37.65"/>
    <x v="4"/>
    <x v="14"/>
  </r>
  <r>
    <x v="51"/>
    <x v="0"/>
    <x v="104"/>
    <n v="97.9"/>
    <x v="4"/>
    <x v="14"/>
  </r>
  <r>
    <x v="13"/>
    <x v="0"/>
    <x v="8"/>
    <n v="42.55"/>
    <x v="4"/>
    <x v="14"/>
  </r>
  <r>
    <x v="10"/>
    <x v="0"/>
    <x v="8"/>
    <n v="131.58000000000001"/>
    <x v="4"/>
    <x v="14"/>
  </r>
  <r>
    <x v="30"/>
    <x v="0"/>
    <x v="2"/>
    <n v="32.32"/>
    <x v="4"/>
    <x v="14"/>
  </r>
  <r>
    <x v="50"/>
    <x v="0"/>
    <x v="2"/>
    <n v="61.1"/>
    <x v="4"/>
    <x v="14"/>
  </r>
  <r>
    <x v="47"/>
    <x v="0"/>
    <x v="193"/>
    <n v="31.34"/>
    <x v="4"/>
    <x v="14"/>
  </r>
  <r>
    <x v="6"/>
    <x v="0"/>
    <x v="30"/>
    <n v="129.11000000000001"/>
    <x v="4"/>
    <x v="14"/>
  </r>
  <r>
    <x v="43"/>
    <x v="0"/>
    <x v="18"/>
    <n v="25.02"/>
    <x v="4"/>
    <x v="14"/>
  </r>
  <r>
    <x v="13"/>
    <x v="0"/>
    <x v="8"/>
    <n v="250"/>
    <x v="4"/>
    <x v="14"/>
  </r>
  <r>
    <x v="23"/>
    <x v="0"/>
    <x v="40"/>
    <n v="47.54"/>
    <x v="4"/>
    <x v="14"/>
  </r>
  <r>
    <x v="28"/>
    <x v="0"/>
    <x v="8"/>
    <n v="40.04"/>
    <x v="4"/>
    <x v="14"/>
  </r>
  <r>
    <x v="184"/>
    <x v="0"/>
    <x v="35"/>
    <n v="65.84"/>
    <x v="4"/>
    <x v="14"/>
  </r>
  <r>
    <x v="8"/>
    <x v="0"/>
    <x v="17"/>
    <n v="46.4"/>
    <x v="4"/>
    <x v="14"/>
  </r>
  <r>
    <x v="13"/>
    <x v="0"/>
    <x v="33"/>
    <n v="50.37"/>
    <x v="4"/>
    <x v="14"/>
  </r>
  <r>
    <x v="43"/>
    <x v="0"/>
    <x v="334"/>
    <n v="26.57"/>
    <x v="4"/>
    <x v="14"/>
  </r>
  <r>
    <x v="15"/>
    <x v="0"/>
    <x v="8"/>
    <n v="39.49"/>
    <x v="4"/>
    <x v="14"/>
  </r>
  <r>
    <x v="9"/>
    <x v="0"/>
    <x v="13"/>
    <n v="49.25"/>
    <x v="4"/>
    <x v="14"/>
  </r>
  <r>
    <x v="8"/>
    <x v="0"/>
    <x v="84"/>
    <n v="62.38"/>
    <x v="4"/>
    <x v="14"/>
  </r>
  <r>
    <x v="2"/>
    <x v="0"/>
    <x v="10"/>
    <n v="37.94"/>
    <x v="4"/>
    <x v="14"/>
  </r>
  <r>
    <x v="2"/>
    <x v="0"/>
    <x v="33"/>
    <n v="51.6"/>
    <x v="4"/>
    <x v="14"/>
  </r>
  <r>
    <x v="20"/>
    <x v="0"/>
    <x v="105"/>
    <n v="27.78"/>
    <x v="4"/>
    <x v="14"/>
  </r>
  <r>
    <x v="22"/>
    <x v="0"/>
    <x v="32"/>
    <n v="99.38"/>
    <x v="4"/>
    <x v="14"/>
  </r>
  <r>
    <x v="15"/>
    <x v="0"/>
    <x v="7"/>
    <n v="38.85"/>
    <x v="4"/>
    <x v="14"/>
  </r>
  <r>
    <x v="15"/>
    <x v="0"/>
    <x v="30"/>
    <n v="45.55"/>
    <x v="4"/>
    <x v="14"/>
  </r>
  <r>
    <x v="12"/>
    <x v="0"/>
    <x v="8"/>
    <n v="600"/>
    <x v="4"/>
    <x v="14"/>
  </r>
  <r>
    <x v="23"/>
    <x v="0"/>
    <x v="40"/>
    <n v="80.55"/>
    <x v="4"/>
    <x v="14"/>
  </r>
  <r>
    <x v="28"/>
    <x v="0"/>
    <x v="6"/>
    <n v="52.8"/>
    <x v="4"/>
    <x v="14"/>
  </r>
  <r>
    <x v="23"/>
    <x v="0"/>
    <x v="195"/>
    <n v="47.68"/>
    <x v="4"/>
    <x v="14"/>
  </r>
  <r>
    <x v="20"/>
    <x v="0"/>
    <x v="40"/>
    <n v="23.45"/>
    <x v="4"/>
    <x v="14"/>
  </r>
  <r>
    <x v="34"/>
    <x v="5"/>
    <x v="56"/>
    <n v="40.14"/>
    <x v="7"/>
    <x v="34"/>
  </r>
  <r>
    <x v="74"/>
    <x v="0"/>
    <x v="50"/>
    <n v="17.2"/>
    <x v="7"/>
    <x v="34"/>
  </r>
  <r>
    <x v="3"/>
    <x v="0"/>
    <x v="50"/>
    <n v="0"/>
    <x v="7"/>
    <x v="34"/>
  </r>
  <r>
    <x v="19"/>
    <x v="0"/>
    <x v="50"/>
    <n v="0"/>
    <x v="7"/>
    <x v="34"/>
  </r>
  <r>
    <x v="39"/>
    <x v="0"/>
    <x v="50"/>
    <n v="0"/>
    <x v="7"/>
    <x v="34"/>
  </r>
  <r>
    <x v="10"/>
    <x v="1"/>
    <x v="60"/>
    <n v="15"/>
    <x v="7"/>
    <x v="34"/>
  </r>
  <r>
    <x v="350"/>
    <x v="0"/>
    <x v="50"/>
    <n v="0"/>
    <x v="7"/>
    <x v="34"/>
  </r>
  <r>
    <x v="22"/>
    <x v="0"/>
    <x v="50"/>
    <n v="0"/>
    <x v="7"/>
    <x v="34"/>
  </r>
  <r>
    <x v="75"/>
    <x v="1"/>
    <x v="60"/>
    <n v="35.71"/>
    <x v="7"/>
    <x v="34"/>
  </r>
  <r>
    <x v="63"/>
    <x v="0"/>
    <x v="50"/>
    <n v="37.5"/>
    <x v="7"/>
    <x v="34"/>
  </r>
  <r>
    <x v="57"/>
    <x v="1"/>
    <x v="50"/>
    <n v="0"/>
    <x v="7"/>
    <x v="34"/>
  </r>
  <r>
    <x v="146"/>
    <x v="0"/>
    <x v="50"/>
    <n v="0"/>
    <x v="7"/>
    <x v="34"/>
  </r>
  <r>
    <x v="237"/>
    <x v="12"/>
    <x v="50"/>
    <n v="0"/>
    <x v="7"/>
    <x v="34"/>
  </r>
  <r>
    <x v="14"/>
    <x v="0"/>
    <x v="53"/>
    <n v="52.5"/>
    <x v="7"/>
    <x v="34"/>
  </r>
  <r>
    <x v="10"/>
    <x v="0"/>
    <x v="118"/>
    <n v="77.5"/>
    <x v="7"/>
    <x v="34"/>
  </r>
  <r>
    <x v="29"/>
    <x v="0"/>
    <x v="50"/>
    <n v="0"/>
    <x v="7"/>
    <x v="34"/>
  </r>
  <r>
    <x v="102"/>
    <x v="5"/>
    <x v="54"/>
    <n v="53.55"/>
    <x v="7"/>
    <x v="34"/>
  </r>
  <r>
    <x v="10"/>
    <x v="0"/>
    <x v="50"/>
    <n v="0"/>
    <x v="7"/>
    <x v="34"/>
  </r>
  <r>
    <x v="60"/>
    <x v="0"/>
    <x v="50"/>
    <n v="16.25"/>
    <x v="7"/>
    <x v="34"/>
  </r>
  <r>
    <x v="57"/>
    <x v="0"/>
    <x v="50"/>
    <n v="0"/>
    <x v="7"/>
    <x v="34"/>
  </r>
  <r>
    <x v="78"/>
    <x v="0"/>
    <x v="15"/>
    <n v="103.68"/>
    <x v="4"/>
    <x v="35"/>
  </r>
  <r>
    <x v="10"/>
    <x v="0"/>
    <x v="8"/>
    <n v="185.19"/>
    <x v="4"/>
    <x v="35"/>
  </r>
  <r>
    <x v="42"/>
    <x v="0"/>
    <x v="94"/>
    <n v="54.15"/>
    <x v="4"/>
    <x v="35"/>
  </r>
  <r>
    <x v="51"/>
    <x v="0"/>
    <x v="21"/>
    <n v="177.21"/>
    <x v="4"/>
    <x v="35"/>
  </r>
  <r>
    <x v="6"/>
    <x v="0"/>
    <x v="8"/>
    <n v="100.33"/>
    <x v="4"/>
    <x v="35"/>
  </r>
  <r>
    <x v="23"/>
    <x v="0"/>
    <x v="40"/>
    <n v="136.91"/>
    <x v="4"/>
    <x v="35"/>
  </r>
  <r>
    <x v="23"/>
    <x v="0"/>
    <x v="21"/>
    <n v="57.54"/>
    <x v="4"/>
    <x v="35"/>
  </r>
  <r>
    <x v="23"/>
    <x v="1"/>
    <x v="13"/>
    <n v="52.96"/>
    <x v="4"/>
    <x v="35"/>
  </r>
  <r>
    <x v="12"/>
    <x v="0"/>
    <x v="3"/>
    <n v="82.33"/>
    <x v="4"/>
    <x v="35"/>
  </r>
  <r>
    <x v="115"/>
    <x v="0"/>
    <x v="8"/>
    <n v="135.41999999999999"/>
    <x v="4"/>
    <x v="35"/>
  </r>
  <r>
    <x v="37"/>
    <x v="0"/>
    <x v="8"/>
    <n v="74.069999999999993"/>
    <x v="4"/>
    <x v="35"/>
  </r>
  <r>
    <x v="23"/>
    <x v="0"/>
    <x v="9"/>
    <n v="84.08"/>
    <x v="4"/>
    <x v="35"/>
  </r>
  <r>
    <x v="51"/>
    <x v="0"/>
    <x v="38"/>
    <n v="61.03"/>
    <x v="4"/>
    <x v="35"/>
  </r>
  <r>
    <x v="13"/>
    <x v="0"/>
    <x v="2"/>
    <n v="150"/>
    <x v="4"/>
    <x v="35"/>
  </r>
  <r>
    <x v="22"/>
    <x v="0"/>
    <x v="3"/>
    <n v="266.08999999999997"/>
    <x v="4"/>
    <x v="35"/>
  </r>
  <r>
    <x v="251"/>
    <x v="0"/>
    <x v="31"/>
    <n v="7.25"/>
    <x v="4"/>
    <x v="35"/>
  </r>
  <r>
    <x v="28"/>
    <x v="0"/>
    <x v="5"/>
    <n v="100"/>
    <x v="4"/>
    <x v="35"/>
  </r>
  <r>
    <x v="102"/>
    <x v="0"/>
    <x v="40"/>
    <n v="109.96"/>
    <x v="4"/>
    <x v="35"/>
  </r>
  <r>
    <x v="3"/>
    <x v="0"/>
    <x v="8"/>
    <n v="169.92"/>
    <x v="4"/>
    <x v="35"/>
  </r>
  <r>
    <x v="30"/>
    <x v="0"/>
    <x v="33"/>
    <n v="95.74"/>
    <x v="4"/>
    <x v="35"/>
  </r>
  <r>
    <x v="8"/>
    <x v="1"/>
    <x v="13"/>
    <n v="59.46"/>
    <x v="4"/>
    <x v="35"/>
  </r>
  <r>
    <x v="176"/>
    <x v="0"/>
    <x v="3"/>
    <n v="55.77"/>
    <x v="4"/>
    <x v="35"/>
  </r>
  <r>
    <x v="49"/>
    <x v="0"/>
    <x v="94"/>
    <n v="30.08"/>
    <x v="4"/>
    <x v="35"/>
  </r>
  <r>
    <x v="10"/>
    <x v="0"/>
    <x v="7"/>
    <n v="88.44"/>
    <x v="4"/>
    <x v="35"/>
  </r>
  <r>
    <x v="13"/>
    <x v="0"/>
    <x v="228"/>
    <n v="64.03"/>
    <x v="4"/>
    <x v="35"/>
  </r>
  <r>
    <x v="8"/>
    <x v="0"/>
    <x v="20"/>
    <n v="60.15"/>
    <x v="4"/>
    <x v="35"/>
  </r>
  <r>
    <x v="62"/>
    <x v="0"/>
    <x v="28"/>
    <n v="49.19"/>
    <x v="4"/>
    <x v="35"/>
  </r>
  <r>
    <x v="12"/>
    <x v="6"/>
    <x v="21"/>
    <n v="165.16"/>
    <x v="4"/>
    <x v="35"/>
  </r>
  <r>
    <x v="351"/>
    <x v="1"/>
    <x v="33"/>
    <n v="43.62"/>
    <x v="4"/>
    <x v="35"/>
  </r>
  <r>
    <x v="115"/>
    <x v="0"/>
    <x v="7"/>
    <n v="43.7"/>
    <x v="4"/>
    <x v="35"/>
  </r>
  <r>
    <x v="352"/>
    <x v="0"/>
    <x v="33"/>
    <n v="67.42"/>
    <x v="4"/>
    <x v="35"/>
  </r>
  <r>
    <x v="9"/>
    <x v="0"/>
    <x v="13"/>
    <n v="177.5"/>
    <x v="4"/>
    <x v="35"/>
  </r>
  <r>
    <x v="15"/>
    <x v="0"/>
    <x v="94"/>
    <n v="38.880000000000003"/>
    <x v="4"/>
    <x v="35"/>
  </r>
  <r>
    <x v="9"/>
    <x v="0"/>
    <x v="4"/>
    <n v="54.99"/>
    <x v="4"/>
    <x v="35"/>
  </r>
  <r>
    <x v="13"/>
    <x v="0"/>
    <x v="13"/>
    <n v="61.34"/>
    <x v="4"/>
    <x v="35"/>
  </r>
  <r>
    <x v="353"/>
    <x v="0"/>
    <x v="6"/>
    <n v="23.12"/>
    <x v="4"/>
    <x v="35"/>
  </r>
  <r>
    <x v="42"/>
    <x v="1"/>
    <x v="90"/>
    <n v="29.61"/>
    <x v="4"/>
    <x v="35"/>
  </r>
  <r>
    <x v="21"/>
    <x v="2"/>
    <x v="15"/>
    <n v="75.61"/>
    <x v="4"/>
    <x v="35"/>
  </r>
  <r>
    <x v="134"/>
    <x v="0"/>
    <x v="38"/>
    <n v="35.6"/>
    <x v="4"/>
    <x v="35"/>
  </r>
  <r>
    <x v="9"/>
    <x v="1"/>
    <x v="8"/>
    <n v="143"/>
    <x v="4"/>
    <x v="35"/>
  </r>
  <r>
    <x v="57"/>
    <x v="5"/>
    <x v="50"/>
    <n v="0"/>
    <x v="7"/>
    <x v="19"/>
  </r>
  <r>
    <x v="3"/>
    <x v="12"/>
    <x v="60"/>
    <n v="25"/>
    <x v="7"/>
    <x v="19"/>
  </r>
  <r>
    <x v="22"/>
    <x v="0"/>
    <x v="50"/>
    <n v="0"/>
    <x v="7"/>
    <x v="19"/>
  </r>
  <r>
    <x v="79"/>
    <x v="5"/>
    <x v="50"/>
    <n v="0"/>
    <x v="7"/>
    <x v="19"/>
  </r>
  <r>
    <x v="3"/>
    <x v="0"/>
    <x v="60"/>
    <n v="100"/>
    <x v="7"/>
    <x v="19"/>
  </r>
  <r>
    <x v="19"/>
    <x v="0"/>
    <x v="50"/>
    <n v="0"/>
    <x v="7"/>
    <x v="19"/>
  </r>
  <r>
    <x v="101"/>
    <x v="0"/>
    <x v="50"/>
    <n v="60"/>
    <x v="7"/>
    <x v="19"/>
  </r>
  <r>
    <x v="3"/>
    <x v="1"/>
    <x v="60"/>
    <n v="50"/>
    <x v="7"/>
    <x v="19"/>
  </r>
  <r>
    <x v="115"/>
    <x v="0"/>
    <x v="53"/>
    <n v="72.5"/>
    <x v="7"/>
    <x v="19"/>
  </r>
  <r>
    <x v="39"/>
    <x v="0"/>
    <x v="60"/>
    <n v="29.5"/>
    <x v="7"/>
    <x v="19"/>
  </r>
  <r>
    <x v="57"/>
    <x v="2"/>
    <x v="50"/>
    <n v="62.5"/>
    <x v="7"/>
    <x v="19"/>
  </r>
  <r>
    <x v="11"/>
    <x v="0"/>
    <x v="50"/>
    <n v="0"/>
    <x v="7"/>
    <x v="19"/>
  </r>
  <r>
    <x v="6"/>
    <x v="0"/>
    <x v="50"/>
    <n v="0"/>
    <x v="7"/>
    <x v="19"/>
  </r>
  <r>
    <x v="3"/>
    <x v="0"/>
    <x v="50"/>
    <n v="0"/>
    <x v="7"/>
    <x v="19"/>
  </r>
  <r>
    <x v="94"/>
    <x v="0"/>
    <x v="50"/>
    <n v="0"/>
    <x v="7"/>
    <x v="19"/>
  </r>
  <r>
    <x v="3"/>
    <x v="0"/>
    <x v="50"/>
    <n v="0"/>
    <x v="7"/>
    <x v="19"/>
  </r>
  <r>
    <x v="36"/>
    <x v="0"/>
    <x v="50"/>
    <n v="0"/>
    <x v="7"/>
    <x v="19"/>
  </r>
  <r>
    <x v="12"/>
    <x v="0"/>
    <x v="50"/>
    <n v="0"/>
    <x v="7"/>
    <x v="19"/>
  </r>
  <r>
    <x v="61"/>
    <x v="0"/>
    <x v="50"/>
    <n v="23.08"/>
    <x v="7"/>
    <x v="19"/>
  </r>
  <r>
    <x v="0"/>
    <x v="0"/>
    <x v="60"/>
    <n v="25.5"/>
    <x v="7"/>
    <x v="19"/>
  </r>
  <r>
    <x v="10"/>
    <x v="0"/>
    <x v="57"/>
    <n v="48.18"/>
    <x v="7"/>
    <x v="19"/>
  </r>
  <r>
    <x v="161"/>
    <x v="0"/>
    <x v="50"/>
    <n v="1"/>
    <x v="7"/>
    <x v="19"/>
  </r>
  <r>
    <x v="28"/>
    <x v="0"/>
    <x v="60"/>
    <n v="1"/>
    <x v="7"/>
    <x v="19"/>
  </r>
  <r>
    <x v="3"/>
    <x v="0"/>
    <x v="50"/>
    <n v="0"/>
    <x v="7"/>
    <x v="19"/>
  </r>
  <r>
    <x v="11"/>
    <x v="0"/>
    <x v="50"/>
    <n v="50"/>
    <x v="7"/>
    <x v="19"/>
  </r>
  <r>
    <x v="9"/>
    <x v="1"/>
    <x v="50"/>
    <n v="5"/>
    <x v="7"/>
    <x v="19"/>
  </r>
  <r>
    <x v="63"/>
    <x v="0"/>
    <x v="53"/>
    <n v="202.83"/>
    <x v="7"/>
    <x v="19"/>
  </r>
  <r>
    <x v="12"/>
    <x v="0"/>
    <x v="65"/>
    <n v="29.13"/>
    <x v="7"/>
    <x v="19"/>
  </r>
  <r>
    <x v="63"/>
    <x v="8"/>
    <x v="50"/>
    <n v="5"/>
    <x v="7"/>
    <x v="19"/>
  </r>
  <r>
    <x v="9"/>
    <x v="2"/>
    <x v="50"/>
    <n v="0"/>
    <x v="7"/>
    <x v="19"/>
  </r>
  <r>
    <x v="15"/>
    <x v="0"/>
    <x v="53"/>
    <n v="13"/>
    <x v="7"/>
    <x v="19"/>
  </r>
  <r>
    <x v="11"/>
    <x v="0"/>
    <x v="50"/>
    <n v="50"/>
    <x v="7"/>
    <x v="19"/>
  </r>
  <r>
    <x v="3"/>
    <x v="0"/>
    <x v="50"/>
    <n v="0"/>
    <x v="7"/>
    <x v="19"/>
  </r>
  <r>
    <x v="58"/>
    <x v="0"/>
    <x v="50"/>
    <n v="1"/>
    <x v="7"/>
    <x v="19"/>
  </r>
  <r>
    <x v="36"/>
    <x v="0"/>
    <x v="81"/>
    <n v="96.05"/>
    <x v="7"/>
    <x v="19"/>
  </r>
  <r>
    <x v="19"/>
    <x v="5"/>
    <x v="148"/>
    <n v="305.77999999999997"/>
    <x v="7"/>
    <x v="19"/>
  </r>
  <r>
    <x v="15"/>
    <x v="1"/>
    <x v="52"/>
    <n v="12.14"/>
    <x v="7"/>
    <x v="19"/>
  </r>
  <r>
    <x v="9"/>
    <x v="0"/>
    <x v="115"/>
    <n v="83.57"/>
    <x v="7"/>
    <x v="19"/>
  </r>
  <r>
    <x v="354"/>
    <x v="0"/>
    <x v="60"/>
    <n v="18"/>
    <x v="7"/>
    <x v="19"/>
  </r>
  <r>
    <x v="63"/>
    <x v="0"/>
    <x v="113"/>
    <n v="115.53"/>
    <x v="7"/>
    <x v="19"/>
  </r>
  <r>
    <x v="2"/>
    <x v="0"/>
    <x v="335"/>
    <n v="21.9"/>
    <x v="2"/>
    <x v="36"/>
  </r>
  <r>
    <x v="14"/>
    <x v="0"/>
    <x v="336"/>
    <n v="80.02"/>
    <x v="2"/>
    <x v="36"/>
  </r>
  <r>
    <x v="257"/>
    <x v="0"/>
    <x v="7"/>
    <n v="35.520000000000003"/>
    <x v="2"/>
    <x v="36"/>
  </r>
  <r>
    <x v="22"/>
    <x v="0"/>
    <x v="3"/>
    <n v="64.930000000000007"/>
    <x v="2"/>
    <x v="36"/>
  </r>
  <r>
    <x v="57"/>
    <x v="0"/>
    <x v="13"/>
    <n v="60.97"/>
    <x v="2"/>
    <x v="36"/>
  </r>
  <r>
    <x v="34"/>
    <x v="0"/>
    <x v="5"/>
    <n v="31.44"/>
    <x v="2"/>
    <x v="36"/>
  </r>
  <r>
    <x v="6"/>
    <x v="0"/>
    <x v="326"/>
    <n v="81.95"/>
    <x v="2"/>
    <x v="36"/>
  </r>
  <r>
    <x v="6"/>
    <x v="0"/>
    <x v="337"/>
    <n v="58.93"/>
    <x v="2"/>
    <x v="36"/>
  </r>
  <r>
    <x v="19"/>
    <x v="0"/>
    <x v="272"/>
    <n v="157.29"/>
    <x v="2"/>
    <x v="36"/>
  </r>
  <r>
    <x v="355"/>
    <x v="0"/>
    <x v="48"/>
    <n v="55.76"/>
    <x v="2"/>
    <x v="36"/>
  </r>
  <r>
    <x v="34"/>
    <x v="12"/>
    <x v="338"/>
    <n v="83.8"/>
    <x v="2"/>
    <x v="36"/>
  </r>
  <r>
    <x v="3"/>
    <x v="0"/>
    <x v="174"/>
    <n v="58.42"/>
    <x v="2"/>
    <x v="36"/>
  </r>
  <r>
    <x v="51"/>
    <x v="0"/>
    <x v="7"/>
    <n v="270.57"/>
    <x v="2"/>
    <x v="36"/>
  </r>
  <r>
    <x v="124"/>
    <x v="0"/>
    <x v="21"/>
    <n v="107.1"/>
    <x v="2"/>
    <x v="36"/>
  </r>
  <r>
    <x v="356"/>
    <x v="1"/>
    <x v="106"/>
    <n v="47.18"/>
    <x v="2"/>
    <x v="36"/>
  </r>
  <r>
    <x v="31"/>
    <x v="0"/>
    <x v="41"/>
    <n v="120.31"/>
    <x v="2"/>
    <x v="36"/>
  </r>
  <r>
    <x v="2"/>
    <x v="0"/>
    <x v="339"/>
    <n v="27.6"/>
    <x v="2"/>
    <x v="36"/>
  </r>
  <r>
    <x v="36"/>
    <x v="0"/>
    <x v="2"/>
    <n v="205.3"/>
    <x v="2"/>
    <x v="36"/>
  </r>
  <r>
    <x v="28"/>
    <x v="0"/>
    <x v="340"/>
    <n v="35.549999999999997"/>
    <x v="2"/>
    <x v="36"/>
  </r>
  <r>
    <x v="99"/>
    <x v="2"/>
    <x v="124"/>
    <n v="74.64"/>
    <x v="2"/>
    <x v="36"/>
  </r>
  <r>
    <x v="36"/>
    <x v="0"/>
    <x v="91"/>
    <n v="47.06"/>
    <x v="2"/>
    <x v="36"/>
  </r>
  <r>
    <x v="15"/>
    <x v="13"/>
    <x v="26"/>
    <n v="26.59"/>
    <x v="2"/>
    <x v="36"/>
  </r>
  <r>
    <x v="13"/>
    <x v="0"/>
    <x v="35"/>
    <n v="36.770000000000003"/>
    <x v="2"/>
    <x v="36"/>
  </r>
  <r>
    <x v="6"/>
    <x v="0"/>
    <x v="341"/>
    <n v="31.82"/>
    <x v="2"/>
    <x v="36"/>
  </r>
  <r>
    <x v="325"/>
    <x v="12"/>
    <x v="342"/>
    <n v="27.58"/>
    <x v="2"/>
    <x v="36"/>
  </r>
  <r>
    <x v="30"/>
    <x v="0"/>
    <x v="20"/>
    <n v="56"/>
    <x v="2"/>
    <x v="36"/>
  </r>
  <r>
    <x v="325"/>
    <x v="0"/>
    <x v="343"/>
    <n v="21.56"/>
    <x v="2"/>
    <x v="36"/>
  </r>
  <r>
    <x v="357"/>
    <x v="0"/>
    <x v="5"/>
    <n v="44.1"/>
    <x v="2"/>
    <x v="36"/>
  </r>
  <r>
    <x v="10"/>
    <x v="1"/>
    <x v="30"/>
    <n v="63.87"/>
    <x v="2"/>
    <x v="36"/>
  </r>
  <r>
    <x v="13"/>
    <x v="2"/>
    <x v="137"/>
    <n v="38.99"/>
    <x v="2"/>
    <x v="36"/>
  </r>
  <r>
    <x v="22"/>
    <x v="0"/>
    <x v="41"/>
    <n v="80.19"/>
    <x v="2"/>
    <x v="36"/>
  </r>
  <r>
    <x v="358"/>
    <x v="0"/>
    <x v="0"/>
    <n v="34.9"/>
    <x v="2"/>
    <x v="36"/>
  </r>
  <r>
    <x v="10"/>
    <x v="0"/>
    <x v="255"/>
    <n v="89.1"/>
    <x v="2"/>
    <x v="36"/>
  </r>
  <r>
    <x v="359"/>
    <x v="0"/>
    <x v="6"/>
    <n v="39.44"/>
    <x v="2"/>
    <x v="36"/>
  </r>
  <r>
    <x v="236"/>
    <x v="5"/>
    <x v="8"/>
    <n v="136.9"/>
    <x v="2"/>
    <x v="36"/>
  </r>
  <r>
    <x v="28"/>
    <x v="0"/>
    <x v="229"/>
    <n v="37.46"/>
    <x v="2"/>
    <x v="36"/>
  </r>
  <r>
    <x v="2"/>
    <x v="0"/>
    <x v="183"/>
    <n v="31.96"/>
    <x v="2"/>
    <x v="36"/>
  </r>
  <r>
    <x v="360"/>
    <x v="0"/>
    <x v="21"/>
    <n v="25.21"/>
    <x v="2"/>
    <x v="36"/>
  </r>
  <r>
    <x v="43"/>
    <x v="1"/>
    <x v="344"/>
    <n v="10.039999999999999"/>
    <x v="2"/>
    <x v="36"/>
  </r>
  <r>
    <x v="9"/>
    <x v="0"/>
    <x v="6"/>
    <n v="45.94"/>
    <x v="2"/>
    <x v="36"/>
  </r>
  <r>
    <x v="15"/>
    <x v="0"/>
    <x v="60"/>
    <n v="15"/>
    <x v="2"/>
    <x v="36"/>
  </r>
  <r>
    <x v="69"/>
    <x v="12"/>
    <x v="50"/>
    <n v="0"/>
    <x v="2"/>
    <x v="36"/>
  </r>
  <r>
    <x v="80"/>
    <x v="0"/>
    <x v="122"/>
    <n v="223.58"/>
    <x v="2"/>
    <x v="36"/>
  </r>
  <r>
    <x v="57"/>
    <x v="0"/>
    <x v="53"/>
    <n v="39.479999999999997"/>
    <x v="2"/>
    <x v="36"/>
  </r>
  <r>
    <x v="22"/>
    <x v="2"/>
    <x v="57"/>
    <n v="91.3"/>
    <x v="2"/>
    <x v="36"/>
  </r>
  <r>
    <x v="69"/>
    <x v="0"/>
    <x v="59"/>
    <n v="78.67"/>
    <x v="2"/>
    <x v="36"/>
  </r>
  <r>
    <x v="30"/>
    <x v="5"/>
    <x v="60"/>
    <n v="12"/>
    <x v="2"/>
    <x v="36"/>
  </r>
  <r>
    <x v="14"/>
    <x v="0"/>
    <x v="60"/>
    <n v="17.670000000000002"/>
    <x v="2"/>
    <x v="36"/>
  </r>
  <r>
    <x v="152"/>
    <x v="0"/>
    <x v="50"/>
    <n v="41.33"/>
    <x v="2"/>
    <x v="36"/>
  </r>
  <r>
    <x v="127"/>
    <x v="0"/>
    <x v="60"/>
    <n v="71.599999999999994"/>
    <x v="2"/>
    <x v="36"/>
  </r>
  <r>
    <x v="361"/>
    <x v="0"/>
    <x v="53"/>
    <n v="307.82"/>
    <x v="2"/>
    <x v="36"/>
  </r>
  <r>
    <x v="57"/>
    <x v="2"/>
    <x v="60"/>
    <n v="80.45"/>
    <x v="2"/>
    <x v="36"/>
  </r>
  <r>
    <x v="362"/>
    <x v="0"/>
    <x v="81"/>
    <n v="83.94"/>
    <x v="2"/>
    <x v="36"/>
  </r>
  <r>
    <x v="57"/>
    <x v="0"/>
    <x v="50"/>
    <n v="8.5"/>
    <x v="2"/>
    <x v="36"/>
  </r>
  <r>
    <x v="36"/>
    <x v="0"/>
    <x v="70"/>
    <n v="73.37"/>
    <x v="2"/>
    <x v="36"/>
  </r>
  <r>
    <x v="60"/>
    <x v="0"/>
    <x v="57"/>
    <n v="112.86"/>
    <x v="2"/>
    <x v="36"/>
  </r>
  <r>
    <x v="11"/>
    <x v="0"/>
    <x v="118"/>
    <n v="95.28"/>
    <x v="2"/>
    <x v="36"/>
  </r>
  <r>
    <x v="316"/>
    <x v="0"/>
    <x v="50"/>
    <n v="22.75"/>
    <x v="2"/>
    <x v="36"/>
  </r>
  <r>
    <x v="197"/>
    <x v="0"/>
    <x v="56"/>
    <n v="133.30000000000001"/>
    <x v="2"/>
    <x v="36"/>
  </r>
  <r>
    <x v="22"/>
    <x v="0"/>
    <x v="50"/>
    <n v="3.8"/>
    <x v="2"/>
    <x v="36"/>
  </r>
  <r>
    <x v="10"/>
    <x v="0"/>
    <x v="33"/>
    <n v="85.75"/>
    <x v="2"/>
    <x v="37"/>
  </r>
  <r>
    <x v="22"/>
    <x v="0"/>
    <x v="13"/>
    <n v="267"/>
    <x v="2"/>
    <x v="37"/>
  </r>
  <r>
    <x v="22"/>
    <x v="5"/>
    <x v="2"/>
    <n v="373.56"/>
    <x v="2"/>
    <x v="37"/>
  </r>
  <r>
    <x v="178"/>
    <x v="0"/>
    <x v="33"/>
    <n v="174.04"/>
    <x v="2"/>
    <x v="37"/>
  </r>
  <r>
    <x v="8"/>
    <x v="0"/>
    <x v="4"/>
    <n v="93.7"/>
    <x v="2"/>
    <x v="37"/>
  </r>
  <r>
    <x v="3"/>
    <x v="0"/>
    <x v="175"/>
    <n v="77.33"/>
    <x v="2"/>
    <x v="37"/>
  </r>
  <r>
    <x v="15"/>
    <x v="0"/>
    <x v="38"/>
    <n v="92.22"/>
    <x v="2"/>
    <x v="37"/>
  </r>
  <r>
    <x v="28"/>
    <x v="5"/>
    <x v="193"/>
    <n v="60.96"/>
    <x v="2"/>
    <x v="37"/>
  </r>
  <r>
    <x v="134"/>
    <x v="0"/>
    <x v="105"/>
    <n v="91"/>
    <x v="2"/>
    <x v="37"/>
  </r>
  <r>
    <x v="363"/>
    <x v="2"/>
    <x v="52"/>
    <n v="41.58"/>
    <x v="2"/>
    <x v="37"/>
  </r>
  <r>
    <x v="31"/>
    <x v="0"/>
    <x v="57"/>
    <n v="33.76"/>
    <x v="2"/>
    <x v="37"/>
  </r>
  <r>
    <x v="3"/>
    <x v="0"/>
    <x v="69"/>
    <n v="70.62"/>
    <x v="2"/>
    <x v="37"/>
  </r>
  <r>
    <x v="79"/>
    <x v="0"/>
    <x v="58"/>
    <n v="167.15"/>
    <x v="2"/>
    <x v="37"/>
  </r>
  <r>
    <x v="19"/>
    <x v="0"/>
    <x v="163"/>
    <n v="128.62"/>
    <x v="2"/>
    <x v="37"/>
  </r>
  <r>
    <x v="31"/>
    <x v="0"/>
    <x v="59"/>
    <n v="65.41"/>
    <x v="2"/>
    <x v="37"/>
  </r>
  <r>
    <x v="190"/>
    <x v="5"/>
    <x v="119"/>
    <n v="117.56"/>
    <x v="2"/>
    <x v="37"/>
  </r>
  <r>
    <x v="330"/>
    <x v="0"/>
    <x v="82"/>
    <n v="126.48"/>
    <x v="2"/>
    <x v="37"/>
  </r>
  <r>
    <x v="364"/>
    <x v="3"/>
    <x v="50"/>
    <n v="550"/>
    <x v="2"/>
    <x v="37"/>
  </r>
  <r>
    <x v="79"/>
    <x v="0"/>
    <x v="50"/>
    <n v="44"/>
    <x v="2"/>
    <x v="37"/>
  </r>
  <r>
    <x v="261"/>
    <x v="3"/>
    <x v="60"/>
    <n v="69"/>
    <x v="2"/>
    <x v="37"/>
  </r>
  <r>
    <x v="6"/>
    <x v="0"/>
    <x v="60"/>
    <n v="27.5"/>
    <x v="7"/>
    <x v="19"/>
  </r>
  <r>
    <x v="12"/>
    <x v="0"/>
    <x v="58"/>
    <n v="84.9"/>
    <x v="7"/>
    <x v="19"/>
  </r>
  <r>
    <x v="36"/>
    <x v="0"/>
    <x v="50"/>
    <n v="12"/>
    <x v="7"/>
    <x v="19"/>
  </r>
  <r>
    <x v="54"/>
    <x v="0"/>
    <x v="60"/>
    <n v="200"/>
    <x v="7"/>
    <x v="19"/>
  </r>
  <r>
    <x v="63"/>
    <x v="0"/>
    <x v="50"/>
    <n v="10"/>
    <x v="7"/>
    <x v="19"/>
  </r>
  <r>
    <x v="11"/>
    <x v="0"/>
    <x v="50"/>
    <n v="0"/>
    <x v="7"/>
    <x v="19"/>
  </r>
  <r>
    <x v="36"/>
    <x v="0"/>
    <x v="50"/>
    <n v="0"/>
    <x v="7"/>
    <x v="19"/>
  </r>
  <r>
    <x v="63"/>
    <x v="0"/>
    <x v="50"/>
    <n v="5.29"/>
    <x v="7"/>
    <x v="19"/>
  </r>
  <r>
    <x v="19"/>
    <x v="0"/>
    <x v="50"/>
    <n v="1"/>
    <x v="7"/>
    <x v="19"/>
  </r>
  <r>
    <x v="58"/>
    <x v="0"/>
    <x v="57"/>
    <n v="72.760000000000005"/>
    <x v="7"/>
    <x v="19"/>
  </r>
  <r>
    <x v="99"/>
    <x v="5"/>
    <x v="50"/>
    <n v="17.5"/>
    <x v="7"/>
    <x v="19"/>
  </r>
  <r>
    <x v="8"/>
    <x v="0"/>
    <x v="60"/>
    <n v="25"/>
    <x v="7"/>
    <x v="19"/>
  </r>
  <r>
    <x v="10"/>
    <x v="0"/>
    <x v="60"/>
    <n v="13.33"/>
    <x v="7"/>
    <x v="19"/>
  </r>
  <r>
    <x v="11"/>
    <x v="0"/>
    <x v="50"/>
    <n v="1"/>
    <x v="7"/>
    <x v="19"/>
  </r>
  <r>
    <x v="36"/>
    <x v="0"/>
    <x v="50"/>
    <n v="23.67"/>
    <x v="7"/>
    <x v="19"/>
  </r>
  <r>
    <x v="127"/>
    <x v="0"/>
    <x v="52"/>
    <n v="89.21"/>
    <x v="7"/>
    <x v="19"/>
  </r>
  <r>
    <x v="165"/>
    <x v="0"/>
    <x v="73"/>
    <n v="116.56"/>
    <x v="7"/>
    <x v="19"/>
  </r>
  <r>
    <x v="6"/>
    <x v="0"/>
    <x v="50"/>
    <n v="13.01"/>
    <x v="7"/>
    <x v="19"/>
  </r>
  <r>
    <x v="365"/>
    <x v="5"/>
    <x v="50"/>
    <n v="0"/>
    <x v="7"/>
    <x v="19"/>
  </r>
  <r>
    <x v="204"/>
    <x v="0"/>
    <x v="60"/>
    <n v="17.5"/>
    <x v="7"/>
    <x v="19"/>
  </r>
  <r>
    <x v="104"/>
    <x v="17"/>
    <x v="132"/>
    <n v="34.130000000000003"/>
    <x v="1"/>
    <x v="38"/>
  </r>
  <r>
    <x v="3"/>
    <x v="0"/>
    <x v="122"/>
    <n v="132.35"/>
    <x v="1"/>
    <x v="38"/>
  </r>
  <r>
    <x v="79"/>
    <x v="14"/>
    <x v="3"/>
    <n v="922.22"/>
    <x v="1"/>
    <x v="38"/>
  </r>
  <r>
    <x v="266"/>
    <x v="0"/>
    <x v="52"/>
    <n v="163.57"/>
    <x v="1"/>
    <x v="38"/>
  </r>
  <r>
    <x v="281"/>
    <x v="0"/>
    <x v="57"/>
    <n v="217.38"/>
    <x v="1"/>
    <x v="38"/>
  </r>
  <r>
    <x v="19"/>
    <x v="0"/>
    <x v="20"/>
    <n v="149.44"/>
    <x v="1"/>
    <x v="38"/>
  </r>
  <r>
    <x v="6"/>
    <x v="0"/>
    <x v="345"/>
    <n v="71.239999999999995"/>
    <x v="1"/>
    <x v="38"/>
  </r>
  <r>
    <x v="22"/>
    <x v="1"/>
    <x v="145"/>
    <n v="44.46"/>
    <x v="1"/>
    <x v="38"/>
  </r>
  <r>
    <x v="63"/>
    <x v="0"/>
    <x v="21"/>
    <n v="164.94"/>
    <x v="1"/>
    <x v="38"/>
  </r>
  <r>
    <x v="127"/>
    <x v="0"/>
    <x v="224"/>
    <n v="84.87"/>
    <x v="1"/>
    <x v="38"/>
  </r>
  <r>
    <x v="366"/>
    <x v="1"/>
    <x v="7"/>
    <n v="53.95"/>
    <x v="1"/>
    <x v="38"/>
  </r>
  <r>
    <x v="62"/>
    <x v="0"/>
    <x v="26"/>
    <n v="50.53"/>
    <x v="1"/>
    <x v="38"/>
  </r>
  <r>
    <x v="60"/>
    <x v="0"/>
    <x v="21"/>
    <n v="108"/>
    <x v="1"/>
    <x v="38"/>
  </r>
  <r>
    <x v="31"/>
    <x v="0"/>
    <x v="31"/>
    <n v="95.37"/>
    <x v="1"/>
    <x v="38"/>
  </r>
  <r>
    <x v="14"/>
    <x v="0"/>
    <x v="213"/>
    <n v="57.63"/>
    <x v="1"/>
    <x v="38"/>
  </r>
  <r>
    <x v="3"/>
    <x v="12"/>
    <x v="28"/>
    <n v="64.16"/>
    <x v="1"/>
    <x v="38"/>
  </r>
  <r>
    <x v="31"/>
    <x v="0"/>
    <x v="28"/>
    <n v="92.39"/>
    <x v="1"/>
    <x v="38"/>
  </r>
  <r>
    <x v="102"/>
    <x v="0"/>
    <x v="3"/>
    <n v="125.98"/>
    <x v="1"/>
    <x v="38"/>
  </r>
  <r>
    <x v="12"/>
    <x v="0"/>
    <x v="15"/>
    <n v="94.64"/>
    <x v="1"/>
    <x v="38"/>
  </r>
  <r>
    <x v="31"/>
    <x v="0"/>
    <x v="90"/>
    <n v="170.7"/>
    <x v="1"/>
    <x v="38"/>
  </r>
  <r>
    <x v="47"/>
    <x v="1"/>
    <x v="346"/>
    <n v="40.76"/>
    <x v="2"/>
    <x v="30"/>
  </r>
  <r>
    <x v="10"/>
    <x v="0"/>
    <x v="169"/>
    <n v="68.25"/>
    <x v="2"/>
    <x v="30"/>
  </r>
  <r>
    <x v="14"/>
    <x v="0"/>
    <x v="49"/>
    <n v="95.49"/>
    <x v="2"/>
    <x v="30"/>
  </r>
  <r>
    <x v="367"/>
    <x v="1"/>
    <x v="347"/>
    <n v="7.19"/>
    <x v="2"/>
    <x v="30"/>
  </r>
  <r>
    <x v="79"/>
    <x v="5"/>
    <x v="14"/>
    <n v="511.65"/>
    <x v="2"/>
    <x v="30"/>
  </r>
  <r>
    <x v="57"/>
    <x v="0"/>
    <x v="6"/>
    <n v="261.75"/>
    <x v="2"/>
    <x v="30"/>
  </r>
  <r>
    <x v="3"/>
    <x v="0"/>
    <x v="348"/>
    <n v="69.760000000000005"/>
    <x v="2"/>
    <x v="30"/>
  </r>
  <r>
    <x v="36"/>
    <x v="0"/>
    <x v="180"/>
    <n v="77.23"/>
    <x v="2"/>
    <x v="30"/>
  </r>
  <r>
    <x v="51"/>
    <x v="0"/>
    <x v="3"/>
    <n v="340.57"/>
    <x v="2"/>
    <x v="30"/>
  </r>
  <r>
    <x v="100"/>
    <x v="0"/>
    <x v="106"/>
    <n v="67.42"/>
    <x v="2"/>
    <x v="30"/>
  </r>
  <r>
    <x v="11"/>
    <x v="0"/>
    <x v="3"/>
    <n v="845.7"/>
    <x v="2"/>
    <x v="30"/>
  </r>
  <r>
    <x v="14"/>
    <x v="0"/>
    <x v="90"/>
    <n v="97.19"/>
    <x v="2"/>
    <x v="30"/>
  </r>
  <r>
    <x v="63"/>
    <x v="0"/>
    <x v="29"/>
    <n v="451.84"/>
    <x v="2"/>
    <x v="30"/>
  </r>
  <r>
    <x v="332"/>
    <x v="0"/>
    <x v="349"/>
    <n v="138.66999999999999"/>
    <x v="2"/>
    <x v="30"/>
  </r>
  <r>
    <x v="47"/>
    <x v="1"/>
    <x v="350"/>
    <n v="21.64"/>
    <x v="2"/>
    <x v="30"/>
  </r>
  <r>
    <x v="6"/>
    <x v="5"/>
    <x v="4"/>
    <n v="169.52"/>
    <x v="2"/>
    <x v="30"/>
  </r>
  <r>
    <x v="11"/>
    <x v="0"/>
    <x v="351"/>
    <n v="161.88"/>
    <x v="2"/>
    <x v="30"/>
  </r>
  <r>
    <x v="10"/>
    <x v="0"/>
    <x v="34"/>
    <n v="493.13"/>
    <x v="2"/>
    <x v="30"/>
  </r>
  <r>
    <x v="184"/>
    <x v="1"/>
    <x v="352"/>
    <n v="22.12"/>
    <x v="2"/>
    <x v="30"/>
  </r>
  <r>
    <x v="43"/>
    <x v="0"/>
    <x v="33"/>
    <n v="18.239999999999998"/>
    <x v="2"/>
    <x v="30"/>
  </r>
  <r>
    <x v="6"/>
    <x v="0"/>
    <x v="50"/>
    <n v="8.75"/>
    <x v="3"/>
    <x v="39"/>
  </r>
  <r>
    <x v="30"/>
    <x v="0"/>
    <x v="129"/>
    <n v="40.61"/>
    <x v="3"/>
    <x v="39"/>
  </r>
  <r>
    <x v="368"/>
    <x v="0"/>
    <x v="50"/>
    <n v="0"/>
    <x v="3"/>
    <x v="39"/>
  </r>
  <r>
    <x v="194"/>
    <x v="0"/>
    <x v="62"/>
    <n v="37.950000000000003"/>
    <x v="3"/>
    <x v="39"/>
  </r>
  <r>
    <x v="6"/>
    <x v="0"/>
    <x v="66"/>
    <n v="35.729999999999997"/>
    <x v="3"/>
    <x v="39"/>
  </r>
  <r>
    <x v="9"/>
    <x v="0"/>
    <x v="117"/>
    <n v="42.16"/>
    <x v="3"/>
    <x v="39"/>
  </r>
  <r>
    <x v="2"/>
    <x v="0"/>
    <x v="58"/>
    <n v="35"/>
    <x v="3"/>
    <x v="39"/>
  </r>
  <r>
    <x v="10"/>
    <x v="0"/>
    <x v="60"/>
    <n v="13.25"/>
    <x v="3"/>
    <x v="39"/>
  </r>
  <r>
    <x v="3"/>
    <x v="0"/>
    <x v="60"/>
    <n v="55"/>
    <x v="3"/>
    <x v="39"/>
  </r>
  <r>
    <x v="369"/>
    <x v="0"/>
    <x v="50"/>
    <n v="0"/>
    <x v="3"/>
    <x v="39"/>
  </r>
  <r>
    <x v="370"/>
    <x v="0"/>
    <x v="50"/>
    <n v="0"/>
    <x v="3"/>
    <x v="39"/>
  </r>
  <r>
    <x v="225"/>
    <x v="0"/>
    <x v="57"/>
    <n v="39.29"/>
    <x v="3"/>
    <x v="39"/>
  </r>
  <r>
    <x v="13"/>
    <x v="0"/>
    <x v="118"/>
    <n v="47.5"/>
    <x v="3"/>
    <x v="39"/>
  </r>
  <r>
    <x v="3"/>
    <x v="0"/>
    <x v="50"/>
    <n v="0"/>
    <x v="3"/>
    <x v="39"/>
  </r>
  <r>
    <x v="2"/>
    <x v="17"/>
    <x v="221"/>
    <n v="17.329999999999998"/>
    <x v="3"/>
    <x v="39"/>
  </r>
  <r>
    <x v="3"/>
    <x v="0"/>
    <x v="54"/>
    <n v="31.76"/>
    <x v="3"/>
    <x v="39"/>
  </r>
  <r>
    <x v="15"/>
    <x v="0"/>
    <x v="60"/>
    <n v="5"/>
    <x v="3"/>
    <x v="39"/>
  </r>
  <r>
    <x v="13"/>
    <x v="2"/>
    <x v="81"/>
    <n v="39"/>
    <x v="3"/>
    <x v="39"/>
  </r>
  <r>
    <x v="28"/>
    <x v="2"/>
    <x v="57"/>
    <n v="52.5"/>
    <x v="3"/>
    <x v="39"/>
  </r>
  <r>
    <x v="10"/>
    <x v="1"/>
    <x v="50"/>
    <n v="0"/>
    <x v="3"/>
    <x v="39"/>
  </r>
  <r>
    <x v="10"/>
    <x v="0"/>
    <x v="60"/>
    <n v="9"/>
    <x v="3"/>
    <x v="39"/>
  </r>
  <r>
    <x v="53"/>
    <x v="0"/>
    <x v="60"/>
    <n v="25"/>
    <x v="3"/>
    <x v="39"/>
  </r>
  <r>
    <x v="371"/>
    <x v="0"/>
    <x v="50"/>
    <n v="30"/>
    <x v="3"/>
    <x v="39"/>
  </r>
  <r>
    <x v="23"/>
    <x v="0"/>
    <x v="60"/>
    <n v="11.25"/>
    <x v="3"/>
    <x v="39"/>
  </r>
  <r>
    <x v="23"/>
    <x v="0"/>
    <x v="50"/>
    <n v="0"/>
    <x v="3"/>
    <x v="39"/>
  </r>
  <r>
    <x v="10"/>
    <x v="0"/>
    <x v="53"/>
    <n v="25"/>
    <x v="3"/>
    <x v="39"/>
  </r>
  <r>
    <x v="23"/>
    <x v="5"/>
    <x v="60"/>
    <n v="11.33"/>
    <x v="3"/>
    <x v="39"/>
  </r>
  <r>
    <x v="39"/>
    <x v="0"/>
    <x v="51"/>
    <n v="29.47"/>
    <x v="3"/>
    <x v="39"/>
  </r>
  <r>
    <x v="134"/>
    <x v="1"/>
    <x v="50"/>
    <n v="1"/>
    <x v="3"/>
    <x v="39"/>
  </r>
  <r>
    <x v="22"/>
    <x v="0"/>
    <x v="54"/>
    <n v="63.1"/>
    <x v="3"/>
    <x v="39"/>
  </r>
  <r>
    <x v="372"/>
    <x v="0"/>
    <x v="50"/>
    <n v="0"/>
    <x v="3"/>
    <x v="39"/>
  </r>
  <r>
    <x v="6"/>
    <x v="0"/>
    <x v="50"/>
    <n v="0"/>
    <x v="3"/>
    <x v="39"/>
  </r>
  <r>
    <x v="373"/>
    <x v="5"/>
    <x v="50"/>
    <n v="1"/>
    <x v="3"/>
    <x v="39"/>
  </r>
  <r>
    <x v="23"/>
    <x v="0"/>
    <x v="51"/>
    <n v="43.85"/>
    <x v="3"/>
    <x v="39"/>
  </r>
  <r>
    <x v="10"/>
    <x v="0"/>
    <x v="56"/>
    <n v="75"/>
    <x v="3"/>
    <x v="39"/>
  </r>
  <r>
    <x v="223"/>
    <x v="0"/>
    <x v="59"/>
    <n v="45.97"/>
    <x v="3"/>
    <x v="39"/>
  </r>
  <r>
    <x v="9"/>
    <x v="0"/>
    <x v="50"/>
    <n v="10"/>
    <x v="3"/>
    <x v="39"/>
  </r>
  <r>
    <x v="62"/>
    <x v="0"/>
    <x v="73"/>
    <n v="93.67"/>
    <x v="3"/>
    <x v="39"/>
  </r>
  <r>
    <x v="30"/>
    <x v="0"/>
    <x v="53"/>
    <n v="53"/>
    <x v="3"/>
    <x v="39"/>
  </r>
  <r>
    <x v="57"/>
    <x v="13"/>
    <x v="50"/>
    <n v="0"/>
    <x v="3"/>
    <x v="39"/>
  </r>
  <r>
    <x v="21"/>
    <x v="0"/>
    <x v="2"/>
    <n v="47"/>
    <x v="1"/>
    <x v="6"/>
  </r>
  <r>
    <x v="28"/>
    <x v="0"/>
    <x v="28"/>
    <n v="66.67"/>
    <x v="1"/>
    <x v="6"/>
  </r>
  <r>
    <x v="28"/>
    <x v="1"/>
    <x v="41"/>
    <n v="18.77"/>
    <x v="1"/>
    <x v="6"/>
  </r>
  <r>
    <x v="12"/>
    <x v="0"/>
    <x v="17"/>
    <n v="66.11"/>
    <x v="1"/>
    <x v="6"/>
  </r>
  <r>
    <x v="10"/>
    <x v="0"/>
    <x v="2"/>
    <n v="36.86"/>
    <x v="1"/>
    <x v="6"/>
  </r>
  <r>
    <x v="30"/>
    <x v="1"/>
    <x v="90"/>
    <n v="39.81"/>
    <x v="1"/>
    <x v="6"/>
  </r>
  <r>
    <x v="28"/>
    <x v="0"/>
    <x v="28"/>
    <n v="31.5"/>
    <x v="1"/>
    <x v="6"/>
  </r>
  <r>
    <x v="13"/>
    <x v="0"/>
    <x v="33"/>
    <n v="102.5"/>
    <x v="1"/>
    <x v="6"/>
  </r>
  <r>
    <x v="9"/>
    <x v="0"/>
    <x v="7"/>
    <n v="126.46"/>
    <x v="1"/>
    <x v="6"/>
  </r>
  <r>
    <x v="9"/>
    <x v="0"/>
    <x v="2"/>
    <n v="47.88"/>
    <x v="1"/>
    <x v="6"/>
  </r>
  <r>
    <x v="13"/>
    <x v="0"/>
    <x v="33"/>
    <n v="73.209999999999994"/>
    <x v="1"/>
    <x v="6"/>
  </r>
  <r>
    <x v="13"/>
    <x v="0"/>
    <x v="29"/>
    <n v="89.67"/>
    <x v="1"/>
    <x v="6"/>
  </r>
  <r>
    <x v="3"/>
    <x v="2"/>
    <x v="38"/>
    <n v="151.46"/>
    <x v="1"/>
    <x v="6"/>
  </r>
  <r>
    <x v="45"/>
    <x v="1"/>
    <x v="95"/>
    <n v="25"/>
    <x v="1"/>
    <x v="6"/>
  </r>
  <r>
    <x v="176"/>
    <x v="0"/>
    <x v="3"/>
    <n v="36.5"/>
    <x v="1"/>
    <x v="6"/>
  </r>
  <r>
    <x v="134"/>
    <x v="1"/>
    <x v="31"/>
    <n v="44"/>
    <x v="1"/>
    <x v="6"/>
  </r>
  <r>
    <x v="6"/>
    <x v="1"/>
    <x v="33"/>
    <n v="87.36"/>
    <x v="1"/>
    <x v="6"/>
  </r>
  <r>
    <x v="10"/>
    <x v="1"/>
    <x v="7"/>
    <n v="36.47"/>
    <x v="1"/>
    <x v="6"/>
  </r>
  <r>
    <x v="10"/>
    <x v="1"/>
    <x v="16"/>
    <n v="44.86"/>
    <x v="1"/>
    <x v="6"/>
  </r>
  <r>
    <x v="28"/>
    <x v="1"/>
    <x v="18"/>
    <n v="42.9"/>
    <x v="1"/>
    <x v="6"/>
  </r>
  <r>
    <x v="2"/>
    <x v="2"/>
    <x v="18"/>
    <n v="51.23"/>
    <x v="1"/>
    <x v="6"/>
  </r>
  <r>
    <x v="9"/>
    <x v="1"/>
    <x v="21"/>
    <n v="33.94"/>
    <x v="1"/>
    <x v="6"/>
  </r>
  <r>
    <x v="3"/>
    <x v="0"/>
    <x v="30"/>
    <n v="90.74"/>
    <x v="1"/>
    <x v="6"/>
  </r>
  <r>
    <x v="28"/>
    <x v="1"/>
    <x v="41"/>
    <n v="50"/>
    <x v="1"/>
    <x v="6"/>
  </r>
  <r>
    <x v="44"/>
    <x v="1"/>
    <x v="5"/>
    <n v="24.44"/>
    <x v="1"/>
    <x v="6"/>
  </r>
  <r>
    <x v="9"/>
    <x v="1"/>
    <x v="20"/>
    <n v="44.25"/>
    <x v="1"/>
    <x v="6"/>
  </r>
  <r>
    <x v="10"/>
    <x v="0"/>
    <x v="9"/>
    <n v="67.739999999999995"/>
    <x v="1"/>
    <x v="6"/>
  </r>
  <r>
    <x v="37"/>
    <x v="0"/>
    <x v="8"/>
    <n v="65.38"/>
    <x v="1"/>
    <x v="6"/>
  </r>
  <r>
    <x v="30"/>
    <x v="0"/>
    <x v="21"/>
    <n v="121.9"/>
    <x v="1"/>
    <x v="6"/>
  </r>
  <r>
    <x v="30"/>
    <x v="0"/>
    <x v="29"/>
    <n v="47.46"/>
    <x v="1"/>
    <x v="6"/>
  </r>
  <r>
    <x v="3"/>
    <x v="1"/>
    <x v="8"/>
    <n v="92.84"/>
    <x v="1"/>
    <x v="6"/>
  </r>
  <r>
    <x v="10"/>
    <x v="5"/>
    <x v="40"/>
    <n v="68.25"/>
    <x v="1"/>
    <x v="6"/>
  </r>
  <r>
    <x v="70"/>
    <x v="0"/>
    <x v="30"/>
    <n v="37.21"/>
    <x v="1"/>
    <x v="6"/>
  </r>
  <r>
    <x v="15"/>
    <x v="1"/>
    <x v="29"/>
    <n v="25.25"/>
    <x v="1"/>
    <x v="6"/>
  </r>
  <r>
    <x v="49"/>
    <x v="5"/>
    <x v="186"/>
    <n v="43.21"/>
    <x v="1"/>
    <x v="6"/>
  </r>
  <r>
    <x v="9"/>
    <x v="1"/>
    <x v="24"/>
    <n v="25.13"/>
    <x v="1"/>
    <x v="6"/>
  </r>
  <r>
    <x v="20"/>
    <x v="1"/>
    <x v="22"/>
    <n v="23.64"/>
    <x v="1"/>
    <x v="6"/>
  </r>
  <r>
    <x v="3"/>
    <x v="0"/>
    <x v="6"/>
    <n v="103.95"/>
    <x v="1"/>
    <x v="6"/>
  </r>
  <r>
    <x v="10"/>
    <x v="1"/>
    <x v="2"/>
    <n v="50.38"/>
    <x v="1"/>
    <x v="6"/>
  </r>
  <r>
    <x v="48"/>
    <x v="1"/>
    <x v="104"/>
    <n v="13.6"/>
    <x v="1"/>
    <x v="6"/>
  </r>
  <r>
    <x v="28"/>
    <x v="1"/>
    <x v="8"/>
    <n v="28.57"/>
    <x v="1"/>
    <x v="6"/>
  </r>
  <r>
    <x v="12"/>
    <x v="0"/>
    <x v="8"/>
    <n v="63.83"/>
    <x v="1"/>
    <x v="6"/>
  </r>
  <r>
    <x v="213"/>
    <x v="1"/>
    <x v="39"/>
    <n v="8.86"/>
    <x v="1"/>
    <x v="6"/>
  </r>
  <r>
    <x v="81"/>
    <x v="0"/>
    <x v="16"/>
    <n v="50.67"/>
    <x v="1"/>
    <x v="6"/>
  </r>
  <r>
    <x v="9"/>
    <x v="1"/>
    <x v="33"/>
    <n v="60.78"/>
    <x v="1"/>
    <x v="6"/>
  </r>
  <r>
    <x v="13"/>
    <x v="0"/>
    <x v="29"/>
    <n v="113.42"/>
    <x v="1"/>
    <x v="6"/>
  </r>
  <r>
    <x v="13"/>
    <x v="0"/>
    <x v="28"/>
    <n v="104.57"/>
    <x v="1"/>
    <x v="6"/>
  </r>
  <r>
    <x v="196"/>
    <x v="1"/>
    <x v="8"/>
    <n v="98.31"/>
    <x v="1"/>
    <x v="6"/>
  </r>
  <r>
    <x v="30"/>
    <x v="1"/>
    <x v="13"/>
    <n v="35.04"/>
    <x v="1"/>
    <x v="6"/>
  </r>
  <r>
    <x v="9"/>
    <x v="0"/>
    <x v="8"/>
    <n v="272.73"/>
    <x v="1"/>
    <x v="6"/>
  </r>
  <r>
    <x v="9"/>
    <x v="0"/>
    <x v="38"/>
    <n v="63.85"/>
    <x v="1"/>
    <x v="6"/>
  </r>
  <r>
    <x v="30"/>
    <x v="1"/>
    <x v="41"/>
    <n v="30.19"/>
    <x v="1"/>
    <x v="6"/>
  </r>
  <r>
    <x v="200"/>
    <x v="0"/>
    <x v="29"/>
    <n v="83.51"/>
    <x v="1"/>
    <x v="6"/>
  </r>
  <r>
    <x v="134"/>
    <x v="1"/>
    <x v="106"/>
    <n v="64.760000000000005"/>
    <x v="1"/>
    <x v="6"/>
  </r>
  <r>
    <x v="28"/>
    <x v="1"/>
    <x v="229"/>
    <n v="20.12"/>
    <x v="1"/>
    <x v="6"/>
  </r>
  <r>
    <x v="52"/>
    <x v="0"/>
    <x v="29"/>
    <n v="44.09"/>
    <x v="1"/>
    <x v="6"/>
  </r>
  <r>
    <x v="16"/>
    <x v="5"/>
    <x v="8"/>
    <n v="40.479999999999997"/>
    <x v="1"/>
    <x v="6"/>
  </r>
  <r>
    <x v="13"/>
    <x v="0"/>
    <x v="28"/>
    <n v="44.54"/>
    <x v="1"/>
    <x v="6"/>
  </r>
  <r>
    <x v="8"/>
    <x v="0"/>
    <x v="38"/>
    <n v="125.81"/>
    <x v="1"/>
    <x v="6"/>
  </r>
  <r>
    <x v="30"/>
    <x v="1"/>
    <x v="3"/>
    <n v="19.7"/>
    <x v="1"/>
    <x v="6"/>
  </r>
  <r>
    <x v="28"/>
    <x v="1"/>
    <x v="60"/>
    <n v="10"/>
    <x v="1"/>
    <x v="6"/>
  </r>
  <r>
    <x v="15"/>
    <x v="1"/>
    <x v="50"/>
    <n v="0"/>
    <x v="1"/>
    <x v="6"/>
  </r>
  <r>
    <x v="38"/>
    <x v="0"/>
    <x v="50"/>
    <n v="0"/>
    <x v="1"/>
    <x v="6"/>
  </r>
  <r>
    <x v="131"/>
    <x v="15"/>
    <x v="62"/>
    <n v="30"/>
    <x v="1"/>
    <x v="6"/>
  </r>
  <r>
    <x v="51"/>
    <x v="0"/>
    <x v="188"/>
    <n v="60.67"/>
    <x v="1"/>
    <x v="6"/>
  </r>
  <r>
    <x v="6"/>
    <x v="0"/>
    <x v="50"/>
    <n v="0"/>
    <x v="1"/>
    <x v="6"/>
  </r>
  <r>
    <x v="13"/>
    <x v="0"/>
    <x v="50"/>
    <n v="0"/>
    <x v="1"/>
    <x v="6"/>
  </r>
  <r>
    <x v="19"/>
    <x v="0"/>
    <x v="50"/>
    <n v="23.33"/>
    <x v="1"/>
    <x v="6"/>
  </r>
  <r>
    <x v="2"/>
    <x v="1"/>
    <x v="60"/>
    <n v="5"/>
    <x v="1"/>
    <x v="6"/>
  </r>
  <r>
    <x v="6"/>
    <x v="0"/>
    <x v="65"/>
    <n v="23.92"/>
    <x v="1"/>
    <x v="6"/>
  </r>
  <r>
    <x v="37"/>
    <x v="17"/>
    <x v="50"/>
    <n v="0"/>
    <x v="1"/>
    <x v="6"/>
  </r>
  <r>
    <x v="10"/>
    <x v="0"/>
    <x v="53"/>
    <n v="15.83"/>
    <x v="1"/>
    <x v="6"/>
  </r>
  <r>
    <x v="196"/>
    <x v="5"/>
    <x v="50"/>
    <n v="0"/>
    <x v="1"/>
    <x v="6"/>
  </r>
  <r>
    <x v="28"/>
    <x v="1"/>
    <x v="72"/>
    <n v="29.79"/>
    <x v="1"/>
    <x v="6"/>
  </r>
  <r>
    <x v="20"/>
    <x v="0"/>
    <x v="119"/>
    <n v="60"/>
    <x v="1"/>
    <x v="6"/>
  </r>
  <r>
    <x v="9"/>
    <x v="0"/>
    <x v="62"/>
    <n v="24.33"/>
    <x v="1"/>
    <x v="6"/>
  </r>
  <r>
    <x v="114"/>
    <x v="14"/>
    <x v="68"/>
    <n v="500"/>
    <x v="1"/>
    <x v="6"/>
  </r>
  <r>
    <x v="28"/>
    <x v="9"/>
    <x v="50"/>
    <n v="0"/>
    <x v="1"/>
    <x v="6"/>
  </r>
  <r>
    <x v="13"/>
    <x v="2"/>
    <x v="53"/>
    <n v="35"/>
    <x v="1"/>
    <x v="6"/>
  </r>
  <r>
    <x v="23"/>
    <x v="0"/>
    <x v="113"/>
    <n v="29.56"/>
    <x v="1"/>
    <x v="6"/>
  </r>
  <r>
    <x v="49"/>
    <x v="2"/>
    <x v="188"/>
    <n v="26.67"/>
    <x v="1"/>
    <x v="6"/>
  </r>
  <r>
    <x v="83"/>
    <x v="0"/>
    <x v="50"/>
    <n v="18.329999999999998"/>
    <x v="1"/>
    <x v="6"/>
  </r>
  <r>
    <x v="63"/>
    <x v="0"/>
    <x v="50"/>
    <n v="20"/>
    <x v="1"/>
    <x v="6"/>
  </r>
  <r>
    <x v="30"/>
    <x v="1"/>
    <x v="53"/>
    <n v="13.33"/>
    <x v="1"/>
    <x v="6"/>
  </r>
  <r>
    <x v="374"/>
    <x v="0"/>
    <x v="50"/>
    <n v="0"/>
    <x v="1"/>
    <x v="6"/>
  </r>
  <r>
    <x v="10"/>
    <x v="0"/>
    <x v="60"/>
    <n v="22.5"/>
    <x v="1"/>
    <x v="6"/>
  </r>
  <r>
    <x v="30"/>
    <x v="0"/>
    <x v="68"/>
    <n v="50.4"/>
    <x v="1"/>
    <x v="6"/>
  </r>
  <r>
    <x v="36"/>
    <x v="0"/>
    <x v="72"/>
    <n v="105.03"/>
    <x v="1"/>
    <x v="6"/>
  </r>
  <r>
    <x v="22"/>
    <x v="0"/>
    <x v="60"/>
    <n v="35.4"/>
    <x v="1"/>
    <x v="6"/>
  </r>
  <r>
    <x v="10"/>
    <x v="0"/>
    <x v="77"/>
    <n v="83.33"/>
    <x v="1"/>
    <x v="6"/>
  </r>
  <r>
    <x v="3"/>
    <x v="0"/>
    <x v="62"/>
    <n v="35.92"/>
    <x v="1"/>
    <x v="6"/>
  </r>
  <r>
    <x v="9"/>
    <x v="0"/>
    <x v="50"/>
    <n v="0"/>
    <x v="1"/>
    <x v="6"/>
  </r>
  <r>
    <x v="30"/>
    <x v="0"/>
    <x v="151"/>
    <n v="119.13"/>
    <x v="1"/>
    <x v="6"/>
  </r>
  <r>
    <x v="10"/>
    <x v="0"/>
    <x v="62"/>
    <n v="90.33"/>
    <x v="1"/>
    <x v="6"/>
  </r>
  <r>
    <x v="22"/>
    <x v="0"/>
    <x v="50"/>
    <n v="2.33"/>
    <x v="1"/>
    <x v="6"/>
  </r>
  <r>
    <x v="60"/>
    <x v="0"/>
    <x v="50"/>
    <n v="0"/>
    <x v="1"/>
    <x v="6"/>
  </r>
  <r>
    <x v="12"/>
    <x v="0"/>
    <x v="57"/>
    <n v="108.33"/>
    <x v="1"/>
    <x v="6"/>
  </r>
  <r>
    <x v="9"/>
    <x v="1"/>
    <x v="53"/>
    <n v="15.75"/>
    <x v="1"/>
    <x v="6"/>
  </r>
  <r>
    <x v="375"/>
    <x v="0"/>
    <x v="50"/>
    <n v="29"/>
    <x v="1"/>
    <x v="6"/>
  </r>
  <r>
    <x v="14"/>
    <x v="0"/>
    <x v="61"/>
    <n v="96.55"/>
    <x v="1"/>
    <x v="6"/>
  </r>
  <r>
    <x v="62"/>
    <x v="0"/>
    <x v="50"/>
    <n v="0"/>
    <x v="1"/>
    <x v="6"/>
  </r>
  <r>
    <x v="47"/>
    <x v="0"/>
    <x v="122"/>
    <n v="63"/>
    <x v="1"/>
    <x v="6"/>
  </r>
  <r>
    <x v="3"/>
    <x v="0"/>
    <x v="118"/>
    <n v="381.6"/>
    <x v="1"/>
    <x v="6"/>
  </r>
  <r>
    <x v="101"/>
    <x v="0"/>
    <x v="50"/>
    <n v="46.25"/>
    <x v="1"/>
    <x v="6"/>
  </r>
  <r>
    <x v="44"/>
    <x v="0"/>
    <x v="69"/>
    <n v="26"/>
    <x v="1"/>
    <x v="6"/>
  </r>
  <r>
    <x v="48"/>
    <x v="0"/>
    <x v="62"/>
    <n v="10"/>
    <x v="1"/>
    <x v="6"/>
  </r>
  <r>
    <x v="9"/>
    <x v="0"/>
    <x v="50"/>
    <n v="5"/>
    <x v="1"/>
    <x v="6"/>
  </r>
  <r>
    <x v="11"/>
    <x v="0"/>
    <x v="50"/>
    <n v="0"/>
    <x v="1"/>
    <x v="6"/>
  </r>
  <r>
    <x v="9"/>
    <x v="0"/>
    <x v="151"/>
    <n v="81.569999999999993"/>
    <x v="1"/>
    <x v="6"/>
  </r>
  <r>
    <x v="13"/>
    <x v="0"/>
    <x v="60"/>
    <n v="7"/>
    <x v="1"/>
    <x v="6"/>
  </r>
  <r>
    <x v="3"/>
    <x v="0"/>
    <x v="56"/>
    <n v="27.3"/>
    <x v="1"/>
    <x v="6"/>
  </r>
  <r>
    <x v="62"/>
    <x v="0"/>
    <x v="114"/>
    <n v="29.41"/>
    <x v="1"/>
    <x v="6"/>
  </r>
  <r>
    <x v="10"/>
    <x v="0"/>
    <x v="60"/>
    <n v="12.5"/>
    <x v="1"/>
    <x v="6"/>
  </r>
  <r>
    <x v="63"/>
    <x v="0"/>
    <x v="50"/>
    <n v="0"/>
    <x v="1"/>
    <x v="6"/>
  </r>
  <r>
    <x v="2"/>
    <x v="0"/>
    <x v="62"/>
    <n v="5.75"/>
    <x v="1"/>
    <x v="6"/>
  </r>
  <r>
    <x v="9"/>
    <x v="0"/>
    <x v="70"/>
    <n v="52.08"/>
    <x v="1"/>
    <x v="6"/>
  </r>
  <r>
    <x v="14"/>
    <x v="0"/>
    <x v="62"/>
    <n v="183.33"/>
    <x v="1"/>
    <x v="6"/>
  </r>
  <r>
    <x v="51"/>
    <x v="0"/>
    <x v="65"/>
    <n v="26.33"/>
    <x v="1"/>
    <x v="6"/>
  </r>
  <r>
    <x v="3"/>
    <x v="0"/>
    <x v="50"/>
    <n v="0"/>
    <x v="1"/>
    <x v="6"/>
  </r>
  <r>
    <x v="62"/>
    <x v="0"/>
    <x v="353"/>
    <n v="486.43"/>
    <x v="1"/>
    <x v="6"/>
  </r>
  <r>
    <x v="47"/>
    <x v="0"/>
    <x v="60"/>
    <n v="3"/>
    <x v="1"/>
    <x v="6"/>
  </r>
  <r>
    <x v="60"/>
    <x v="0"/>
    <x v="50"/>
    <n v="25"/>
    <x v="1"/>
    <x v="6"/>
  </r>
  <r>
    <x v="10"/>
    <x v="0"/>
    <x v="60"/>
    <n v="9.75"/>
    <x v="1"/>
    <x v="6"/>
  </r>
  <r>
    <x v="15"/>
    <x v="1"/>
    <x v="62"/>
    <n v="18.75"/>
    <x v="1"/>
    <x v="6"/>
  </r>
  <r>
    <x v="8"/>
    <x v="0"/>
    <x v="82"/>
    <n v="36.590000000000003"/>
    <x v="1"/>
    <x v="6"/>
  </r>
  <r>
    <x v="12"/>
    <x v="0"/>
    <x v="114"/>
    <n v="80.709999999999994"/>
    <x v="1"/>
    <x v="6"/>
  </r>
  <r>
    <x v="30"/>
    <x v="0"/>
    <x v="50"/>
    <n v="1"/>
    <x v="1"/>
    <x v="6"/>
  </r>
  <r>
    <x v="376"/>
    <x v="0"/>
    <x v="56"/>
    <n v="52.8"/>
    <x v="1"/>
    <x v="6"/>
  </r>
  <r>
    <x v="237"/>
    <x v="0"/>
    <x v="50"/>
    <n v="20"/>
    <x v="1"/>
    <x v="6"/>
  </r>
  <r>
    <x v="11"/>
    <x v="1"/>
    <x v="50"/>
    <n v="1"/>
    <x v="1"/>
    <x v="6"/>
  </r>
  <r>
    <x v="40"/>
    <x v="0"/>
    <x v="121"/>
    <n v="46.93"/>
    <x v="1"/>
    <x v="6"/>
  </r>
  <r>
    <x v="377"/>
    <x v="0"/>
    <x v="51"/>
    <n v="78.08"/>
    <x v="1"/>
    <x v="6"/>
  </r>
  <r>
    <x v="3"/>
    <x v="0"/>
    <x v="50"/>
    <n v="1"/>
    <x v="1"/>
    <x v="6"/>
  </r>
  <r>
    <x v="31"/>
    <x v="1"/>
    <x v="50"/>
    <n v="1"/>
    <x v="1"/>
    <x v="6"/>
  </r>
  <r>
    <x v="28"/>
    <x v="1"/>
    <x v="220"/>
    <n v="203.67"/>
    <x v="1"/>
    <x v="6"/>
  </r>
  <r>
    <x v="378"/>
    <x v="1"/>
    <x v="59"/>
    <n v="20.71"/>
    <x v="1"/>
    <x v="6"/>
  </r>
  <r>
    <x v="13"/>
    <x v="0"/>
    <x v="66"/>
    <n v="48.56"/>
    <x v="1"/>
    <x v="6"/>
  </r>
  <r>
    <x v="10"/>
    <x v="0"/>
    <x v="117"/>
    <n v="68.099999999999994"/>
    <x v="1"/>
    <x v="6"/>
  </r>
  <r>
    <x v="20"/>
    <x v="0"/>
    <x v="114"/>
    <n v="8.5"/>
    <x v="1"/>
    <x v="6"/>
  </r>
  <r>
    <x v="30"/>
    <x v="5"/>
    <x v="117"/>
    <n v="51.62"/>
    <x v="1"/>
    <x v="6"/>
  </r>
  <r>
    <x v="213"/>
    <x v="0"/>
    <x v="32"/>
    <n v="43"/>
    <x v="1"/>
    <x v="40"/>
  </r>
  <r>
    <x v="2"/>
    <x v="1"/>
    <x v="8"/>
    <n v="83.33"/>
    <x v="1"/>
    <x v="40"/>
  </r>
  <r>
    <x v="43"/>
    <x v="0"/>
    <x v="8"/>
    <n v="30"/>
    <x v="1"/>
    <x v="40"/>
  </r>
  <r>
    <x v="31"/>
    <x v="0"/>
    <x v="33"/>
    <n v="175.51"/>
    <x v="1"/>
    <x v="40"/>
  </r>
  <r>
    <x v="101"/>
    <x v="0"/>
    <x v="21"/>
    <n v="231.66"/>
    <x v="1"/>
    <x v="40"/>
  </r>
  <r>
    <x v="9"/>
    <x v="0"/>
    <x v="105"/>
    <n v="75"/>
    <x v="1"/>
    <x v="40"/>
  </r>
  <r>
    <x v="40"/>
    <x v="0"/>
    <x v="26"/>
    <n v="112.14"/>
    <x v="1"/>
    <x v="40"/>
  </r>
  <r>
    <x v="28"/>
    <x v="0"/>
    <x v="8"/>
    <n v="41.67"/>
    <x v="1"/>
    <x v="40"/>
  </r>
  <r>
    <x v="6"/>
    <x v="0"/>
    <x v="21"/>
    <n v="255.17"/>
    <x v="1"/>
    <x v="40"/>
  </r>
  <r>
    <x v="3"/>
    <x v="1"/>
    <x v="7"/>
    <n v="162.77000000000001"/>
    <x v="1"/>
    <x v="40"/>
  </r>
  <r>
    <x v="47"/>
    <x v="5"/>
    <x v="6"/>
    <n v="88.33"/>
    <x v="1"/>
    <x v="40"/>
  </r>
  <r>
    <x v="379"/>
    <x v="2"/>
    <x v="2"/>
    <n v="85.74"/>
    <x v="1"/>
    <x v="40"/>
  </r>
  <r>
    <x v="30"/>
    <x v="0"/>
    <x v="33"/>
    <n v="47.57"/>
    <x v="1"/>
    <x v="40"/>
  </r>
  <r>
    <x v="30"/>
    <x v="5"/>
    <x v="29"/>
    <n v="72.97"/>
    <x v="1"/>
    <x v="40"/>
  </r>
  <r>
    <x v="8"/>
    <x v="0"/>
    <x v="7"/>
    <n v="90.54"/>
    <x v="1"/>
    <x v="40"/>
  </r>
  <r>
    <x v="28"/>
    <x v="0"/>
    <x v="30"/>
    <n v="37.65"/>
    <x v="1"/>
    <x v="40"/>
  </r>
  <r>
    <x v="15"/>
    <x v="1"/>
    <x v="18"/>
    <n v="36.36"/>
    <x v="1"/>
    <x v="40"/>
  </r>
  <r>
    <x v="23"/>
    <x v="0"/>
    <x v="7"/>
    <n v="126.72"/>
    <x v="1"/>
    <x v="40"/>
  </r>
  <r>
    <x v="6"/>
    <x v="0"/>
    <x v="33"/>
    <n v="329.2"/>
    <x v="1"/>
    <x v="40"/>
  </r>
  <r>
    <x v="30"/>
    <x v="0"/>
    <x v="13"/>
    <n v="81.239999999999995"/>
    <x v="1"/>
    <x v="40"/>
  </r>
  <r>
    <x v="31"/>
    <x v="0"/>
    <x v="50"/>
    <n v="1"/>
    <x v="1"/>
    <x v="38"/>
  </r>
  <r>
    <x v="61"/>
    <x v="5"/>
    <x v="68"/>
    <n v="202.23"/>
    <x v="1"/>
    <x v="38"/>
  </r>
  <r>
    <x v="9"/>
    <x v="0"/>
    <x v="50"/>
    <n v="0"/>
    <x v="1"/>
    <x v="38"/>
  </r>
  <r>
    <x v="3"/>
    <x v="0"/>
    <x v="60"/>
    <n v="100"/>
    <x v="1"/>
    <x v="38"/>
  </r>
  <r>
    <x v="63"/>
    <x v="0"/>
    <x v="50"/>
    <n v="0"/>
    <x v="1"/>
    <x v="38"/>
  </r>
  <r>
    <x v="13"/>
    <x v="1"/>
    <x v="50"/>
    <n v="1"/>
    <x v="1"/>
    <x v="38"/>
  </r>
  <r>
    <x v="31"/>
    <x v="0"/>
    <x v="65"/>
    <n v="82.46"/>
    <x v="1"/>
    <x v="38"/>
  </r>
  <r>
    <x v="69"/>
    <x v="0"/>
    <x v="50"/>
    <n v="2.67"/>
    <x v="1"/>
    <x v="38"/>
  </r>
  <r>
    <x v="28"/>
    <x v="0"/>
    <x v="56"/>
    <n v="12.5"/>
    <x v="1"/>
    <x v="38"/>
  </r>
  <r>
    <x v="380"/>
    <x v="0"/>
    <x v="50"/>
    <n v="0"/>
    <x v="1"/>
    <x v="38"/>
  </r>
  <r>
    <x v="63"/>
    <x v="0"/>
    <x v="53"/>
    <n v="18.899999999999999"/>
    <x v="1"/>
    <x v="38"/>
  </r>
  <r>
    <x v="22"/>
    <x v="0"/>
    <x v="59"/>
    <n v="200.63"/>
    <x v="1"/>
    <x v="38"/>
  </r>
  <r>
    <x v="307"/>
    <x v="0"/>
    <x v="50"/>
    <n v="201.67"/>
    <x v="1"/>
    <x v="38"/>
  </r>
  <r>
    <x v="36"/>
    <x v="0"/>
    <x v="50"/>
    <n v="0"/>
    <x v="1"/>
    <x v="38"/>
  </r>
  <r>
    <x v="38"/>
    <x v="0"/>
    <x v="64"/>
    <n v="65"/>
    <x v="1"/>
    <x v="38"/>
  </r>
  <r>
    <x v="278"/>
    <x v="0"/>
    <x v="123"/>
    <n v="66.099999999999994"/>
    <x v="1"/>
    <x v="38"/>
  </r>
  <r>
    <x v="36"/>
    <x v="0"/>
    <x v="53"/>
    <n v="93.33"/>
    <x v="1"/>
    <x v="38"/>
  </r>
  <r>
    <x v="58"/>
    <x v="0"/>
    <x v="50"/>
    <n v="0"/>
    <x v="1"/>
    <x v="38"/>
  </r>
  <r>
    <x v="3"/>
    <x v="1"/>
    <x v="50"/>
    <n v="0"/>
    <x v="1"/>
    <x v="38"/>
  </r>
  <r>
    <x v="381"/>
    <x v="0"/>
    <x v="50"/>
    <n v="0"/>
    <x v="1"/>
    <x v="38"/>
  </r>
  <r>
    <x v="10"/>
    <x v="0"/>
    <x v="5"/>
    <n v="50.75"/>
    <x v="1"/>
    <x v="6"/>
  </r>
  <r>
    <x v="28"/>
    <x v="0"/>
    <x v="108"/>
    <n v="60.9"/>
    <x v="1"/>
    <x v="6"/>
  </r>
  <r>
    <x v="3"/>
    <x v="0"/>
    <x v="13"/>
    <n v="109.03"/>
    <x v="1"/>
    <x v="6"/>
  </r>
  <r>
    <x v="10"/>
    <x v="0"/>
    <x v="7"/>
    <n v="25.69"/>
    <x v="1"/>
    <x v="6"/>
  </r>
  <r>
    <x v="15"/>
    <x v="0"/>
    <x v="15"/>
    <n v="41.92"/>
    <x v="1"/>
    <x v="6"/>
  </r>
  <r>
    <x v="3"/>
    <x v="0"/>
    <x v="35"/>
    <n v="88.77"/>
    <x v="1"/>
    <x v="6"/>
  </r>
  <r>
    <x v="10"/>
    <x v="0"/>
    <x v="35"/>
    <n v="80.23"/>
    <x v="1"/>
    <x v="6"/>
  </r>
  <r>
    <x v="8"/>
    <x v="0"/>
    <x v="6"/>
    <n v="78.94"/>
    <x v="1"/>
    <x v="6"/>
  </r>
  <r>
    <x v="28"/>
    <x v="5"/>
    <x v="200"/>
    <n v="95.59"/>
    <x v="1"/>
    <x v="6"/>
  </r>
  <r>
    <x v="12"/>
    <x v="0"/>
    <x v="6"/>
    <n v="69.89"/>
    <x v="1"/>
    <x v="6"/>
  </r>
  <r>
    <x v="50"/>
    <x v="0"/>
    <x v="8"/>
    <n v="74.53"/>
    <x v="1"/>
    <x v="6"/>
  </r>
  <r>
    <x v="13"/>
    <x v="0"/>
    <x v="2"/>
    <n v="123.94"/>
    <x v="1"/>
    <x v="6"/>
  </r>
  <r>
    <x v="10"/>
    <x v="0"/>
    <x v="215"/>
    <n v="264.85000000000002"/>
    <x v="1"/>
    <x v="6"/>
  </r>
  <r>
    <x v="10"/>
    <x v="0"/>
    <x v="21"/>
    <n v="58.62"/>
    <x v="1"/>
    <x v="6"/>
  </r>
  <r>
    <x v="6"/>
    <x v="0"/>
    <x v="8"/>
    <n v="70.88"/>
    <x v="1"/>
    <x v="6"/>
  </r>
  <r>
    <x v="159"/>
    <x v="1"/>
    <x v="193"/>
    <n v="8.57"/>
    <x v="1"/>
    <x v="6"/>
  </r>
  <r>
    <x v="9"/>
    <x v="0"/>
    <x v="35"/>
    <n v="113.57"/>
    <x v="1"/>
    <x v="6"/>
  </r>
  <r>
    <x v="47"/>
    <x v="0"/>
    <x v="32"/>
    <n v="60.69"/>
    <x v="1"/>
    <x v="6"/>
  </r>
  <r>
    <x v="10"/>
    <x v="0"/>
    <x v="7"/>
    <n v="110.22"/>
    <x v="1"/>
    <x v="6"/>
  </r>
  <r>
    <x v="9"/>
    <x v="0"/>
    <x v="15"/>
    <n v="136.46"/>
    <x v="1"/>
    <x v="6"/>
  </r>
  <r>
    <x v="23"/>
    <x v="17"/>
    <x v="32"/>
    <n v="53.16"/>
    <x v="1"/>
    <x v="38"/>
  </r>
  <r>
    <x v="10"/>
    <x v="1"/>
    <x v="21"/>
    <n v="86.49"/>
    <x v="1"/>
    <x v="38"/>
  </r>
  <r>
    <x v="382"/>
    <x v="0"/>
    <x v="92"/>
    <n v="155.24"/>
    <x v="1"/>
    <x v="38"/>
  </r>
  <r>
    <x v="31"/>
    <x v="0"/>
    <x v="8"/>
    <n v="115.08"/>
    <x v="1"/>
    <x v="38"/>
  </r>
  <r>
    <x v="3"/>
    <x v="4"/>
    <x v="108"/>
    <n v="109.59"/>
    <x v="1"/>
    <x v="38"/>
  </r>
  <r>
    <x v="262"/>
    <x v="1"/>
    <x v="6"/>
    <n v="45.21"/>
    <x v="1"/>
    <x v="38"/>
  </r>
  <r>
    <x v="31"/>
    <x v="0"/>
    <x v="5"/>
    <n v="104.15"/>
    <x v="1"/>
    <x v="38"/>
  </r>
  <r>
    <x v="28"/>
    <x v="1"/>
    <x v="8"/>
    <n v="35.71"/>
    <x v="1"/>
    <x v="38"/>
  </r>
  <r>
    <x v="22"/>
    <x v="0"/>
    <x v="93"/>
    <n v="97"/>
    <x v="1"/>
    <x v="38"/>
  </r>
  <r>
    <x v="3"/>
    <x v="0"/>
    <x v="8"/>
    <n v="370.37"/>
    <x v="1"/>
    <x v="38"/>
  </r>
  <r>
    <x v="0"/>
    <x v="0"/>
    <x v="33"/>
    <n v="94.41"/>
    <x v="1"/>
    <x v="38"/>
  </r>
  <r>
    <x v="9"/>
    <x v="0"/>
    <x v="2"/>
    <n v="48.98"/>
    <x v="1"/>
    <x v="38"/>
  </r>
  <r>
    <x v="28"/>
    <x v="0"/>
    <x v="8"/>
    <n v="45.59"/>
    <x v="1"/>
    <x v="38"/>
  </r>
  <r>
    <x v="43"/>
    <x v="1"/>
    <x v="354"/>
    <n v="23.28"/>
    <x v="1"/>
    <x v="38"/>
  </r>
  <r>
    <x v="36"/>
    <x v="0"/>
    <x v="2"/>
    <n v="63.23"/>
    <x v="1"/>
    <x v="38"/>
  </r>
  <r>
    <x v="19"/>
    <x v="0"/>
    <x v="174"/>
    <n v="153.52000000000001"/>
    <x v="1"/>
    <x v="38"/>
  </r>
  <r>
    <x v="3"/>
    <x v="0"/>
    <x v="3"/>
    <n v="90.2"/>
    <x v="1"/>
    <x v="38"/>
  </r>
  <r>
    <x v="63"/>
    <x v="0"/>
    <x v="33"/>
    <n v="118.97"/>
    <x v="1"/>
    <x v="38"/>
  </r>
  <r>
    <x v="383"/>
    <x v="0"/>
    <x v="17"/>
    <n v="80.25"/>
    <x v="1"/>
    <x v="38"/>
  </r>
  <r>
    <x v="2"/>
    <x v="0"/>
    <x v="8"/>
    <n v="62.5"/>
    <x v="1"/>
    <x v="38"/>
  </r>
  <r>
    <x v="384"/>
    <x v="0"/>
    <x v="355"/>
    <n v="131.38"/>
    <x v="1"/>
    <x v="38"/>
  </r>
  <r>
    <x v="39"/>
    <x v="0"/>
    <x v="15"/>
    <n v="73.03"/>
    <x v="1"/>
    <x v="38"/>
  </r>
  <r>
    <x v="9"/>
    <x v="0"/>
    <x v="7"/>
    <n v="178.53"/>
    <x v="1"/>
    <x v="38"/>
  </r>
  <r>
    <x v="79"/>
    <x v="0"/>
    <x v="40"/>
    <n v="162.91"/>
    <x v="1"/>
    <x v="38"/>
  </r>
  <r>
    <x v="385"/>
    <x v="0"/>
    <x v="28"/>
    <n v="108.24"/>
    <x v="1"/>
    <x v="38"/>
  </r>
  <r>
    <x v="6"/>
    <x v="5"/>
    <x v="29"/>
    <n v="88.87"/>
    <x v="1"/>
    <x v="38"/>
  </r>
  <r>
    <x v="20"/>
    <x v="0"/>
    <x v="144"/>
    <n v="54"/>
    <x v="1"/>
    <x v="38"/>
  </r>
  <r>
    <x v="9"/>
    <x v="0"/>
    <x v="7"/>
    <n v="116.73"/>
    <x v="1"/>
    <x v="38"/>
  </r>
  <r>
    <x v="31"/>
    <x v="0"/>
    <x v="28"/>
    <n v="233.9"/>
    <x v="1"/>
    <x v="38"/>
  </r>
  <r>
    <x v="15"/>
    <x v="0"/>
    <x v="137"/>
    <n v="158"/>
    <x v="1"/>
    <x v="38"/>
  </r>
  <r>
    <x v="43"/>
    <x v="3"/>
    <x v="39"/>
    <n v="14.84"/>
    <x v="1"/>
    <x v="38"/>
  </r>
  <r>
    <x v="23"/>
    <x v="0"/>
    <x v="16"/>
    <n v="85.18"/>
    <x v="1"/>
    <x v="38"/>
  </r>
  <r>
    <x v="3"/>
    <x v="0"/>
    <x v="96"/>
    <n v="146.69"/>
    <x v="1"/>
    <x v="38"/>
  </r>
  <r>
    <x v="31"/>
    <x v="0"/>
    <x v="40"/>
    <n v="50.76"/>
    <x v="1"/>
    <x v="38"/>
  </r>
  <r>
    <x v="104"/>
    <x v="0"/>
    <x v="33"/>
    <n v="87.7"/>
    <x v="1"/>
    <x v="38"/>
  </r>
  <r>
    <x v="0"/>
    <x v="0"/>
    <x v="33"/>
    <n v="242.28"/>
    <x v="1"/>
    <x v="38"/>
  </r>
  <r>
    <x v="29"/>
    <x v="0"/>
    <x v="6"/>
    <n v="146.44999999999999"/>
    <x v="1"/>
    <x v="38"/>
  </r>
  <r>
    <x v="285"/>
    <x v="6"/>
    <x v="7"/>
    <n v="103.17"/>
    <x v="1"/>
    <x v="38"/>
  </r>
  <r>
    <x v="36"/>
    <x v="0"/>
    <x v="10"/>
    <n v="80.459999999999994"/>
    <x v="1"/>
    <x v="38"/>
  </r>
  <r>
    <x v="39"/>
    <x v="0"/>
    <x v="7"/>
    <n v="234.67"/>
    <x v="1"/>
    <x v="38"/>
  </r>
  <r>
    <x v="37"/>
    <x v="0"/>
    <x v="31"/>
    <n v="50.69"/>
    <x v="1"/>
    <x v="38"/>
  </r>
  <r>
    <x v="3"/>
    <x v="0"/>
    <x v="7"/>
    <n v="162.71"/>
    <x v="1"/>
    <x v="38"/>
  </r>
  <r>
    <x v="176"/>
    <x v="1"/>
    <x v="33"/>
    <n v="120.17"/>
    <x v="1"/>
    <x v="38"/>
  </r>
  <r>
    <x v="10"/>
    <x v="0"/>
    <x v="351"/>
    <n v="67.7"/>
    <x v="1"/>
    <x v="38"/>
  </r>
  <r>
    <x v="30"/>
    <x v="1"/>
    <x v="120"/>
    <n v="52.1"/>
    <x v="1"/>
    <x v="38"/>
  </r>
  <r>
    <x v="42"/>
    <x v="1"/>
    <x v="1"/>
    <n v="51.6"/>
    <x v="1"/>
    <x v="38"/>
  </r>
  <r>
    <x v="79"/>
    <x v="0"/>
    <x v="26"/>
    <n v="164.3"/>
    <x v="1"/>
    <x v="38"/>
  </r>
  <r>
    <x v="10"/>
    <x v="0"/>
    <x v="239"/>
    <n v="84.86"/>
    <x v="1"/>
    <x v="38"/>
  </r>
  <r>
    <x v="11"/>
    <x v="0"/>
    <x v="5"/>
    <n v="94.55"/>
    <x v="1"/>
    <x v="38"/>
  </r>
  <r>
    <x v="257"/>
    <x v="0"/>
    <x v="13"/>
    <n v="45.54"/>
    <x v="1"/>
    <x v="38"/>
  </r>
  <r>
    <x v="15"/>
    <x v="0"/>
    <x v="8"/>
    <n v="51.72"/>
    <x v="1"/>
    <x v="38"/>
  </r>
  <r>
    <x v="28"/>
    <x v="0"/>
    <x v="37"/>
    <n v="50.88"/>
    <x v="1"/>
    <x v="38"/>
  </r>
  <r>
    <x v="9"/>
    <x v="0"/>
    <x v="92"/>
    <n v="191.13"/>
    <x v="1"/>
    <x v="38"/>
  </r>
  <r>
    <x v="57"/>
    <x v="0"/>
    <x v="40"/>
    <n v="89.31"/>
    <x v="1"/>
    <x v="38"/>
  </r>
  <r>
    <x v="31"/>
    <x v="0"/>
    <x v="15"/>
    <n v="88.59"/>
    <x v="1"/>
    <x v="38"/>
  </r>
  <r>
    <x v="31"/>
    <x v="0"/>
    <x v="37"/>
    <n v="96.3"/>
    <x v="1"/>
    <x v="38"/>
  </r>
  <r>
    <x v="2"/>
    <x v="0"/>
    <x v="182"/>
    <n v="33.31"/>
    <x v="1"/>
    <x v="38"/>
  </r>
  <r>
    <x v="28"/>
    <x v="0"/>
    <x v="7"/>
    <n v="37.22"/>
    <x v="1"/>
    <x v="38"/>
  </r>
  <r>
    <x v="22"/>
    <x v="0"/>
    <x v="15"/>
    <n v="92.13"/>
    <x v="1"/>
    <x v="38"/>
  </r>
  <r>
    <x v="9"/>
    <x v="0"/>
    <x v="29"/>
    <n v="76.790000000000006"/>
    <x v="1"/>
    <x v="38"/>
  </r>
  <r>
    <x v="386"/>
    <x v="0"/>
    <x v="5"/>
    <n v="96.53"/>
    <x v="1"/>
    <x v="38"/>
  </r>
  <r>
    <x v="15"/>
    <x v="1"/>
    <x v="30"/>
    <n v="51.89"/>
    <x v="1"/>
    <x v="38"/>
  </r>
  <r>
    <x v="36"/>
    <x v="5"/>
    <x v="5"/>
    <n v="128.91"/>
    <x v="1"/>
    <x v="38"/>
  </r>
  <r>
    <x v="14"/>
    <x v="0"/>
    <x v="15"/>
    <n v="84.11"/>
    <x v="1"/>
    <x v="38"/>
  </r>
  <r>
    <x v="23"/>
    <x v="0"/>
    <x v="18"/>
    <n v="82.94"/>
    <x v="1"/>
    <x v="38"/>
  </r>
  <r>
    <x v="278"/>
    <x v="0"/>
    <x v="87"/>
    <n v="259.95"/>
    <x v="1"/>
    <x v="38"/>
  </r>
  <r>
    <x v="2"/>
    <x v="0"/>
    <x v="328"/>
    <n v="37.25"/>
    <x v="1"/>
    <x v="38"/>
  </r>
  <r>
    <x v="10"/>
    <x v="0"/>
    <x v="183"/>
    <n v="177.02"/>
    <x v="1"/>
    <x v="38"/>
  </r>
  <r>
    <x v="192"/>
    <x v="0"/>
    <x v="13"/>
    <n v="74.069999999999993"/>
    <x v="1"/>
    <x v="38"/>
  </r>
  <r>
    <x v="20"/>
    <x v="0"/>
    <x v="6"/>
    <n v="70.67"/>
    <x v="1"/>
    <x v="38"/>
  </r>
  <r>
    <x v="8"/>
    <x v="1"/>
    <x v="148"/>
    <n v="23.63"/>
    <x v="1"/>
    <x v="38"/>
  </r>
  <r>
    <x v="63"/>
    <x v="0"/>
    <x v="50"/>
    <n v="37.5"/>
    <x v="1"/>
    <x v="38"/>
  </r>
  <r>
    <x v="3"/>
    <x v="0"/>
    <x v="50"/>
    <n v="13.33"/>
    <x v="1"/>
    <x v="38"/>
  </r>
  <r>
    <x v="43"/>
    <x v="0"/>
    <x v="50"/>
    <n v="0"/>
    <x v="1"/>
    <x v="38"/>
  </r>
  <r>
    <x v="22"/>
    <x v="0"/>
    <x v="50"/>
    <n v="1"/>
    <x v="1"/>
    <x v="38"/>
  </r>
  <r>
    <x v="31"/>
    <x v="0"/>
    <x v="50"/>
    <n v="0"/>
    <x v="1"/>
    <x v="38"/>
  </r>
  <r>
    <x v="63"/>
    <x v="1"/>
    <x v="50"/>
    <n v="0"/>
    <x v="1"/>
    <x v="38"/>
  </r>
  <r>
    <x v="102"/>
    <x v="13"/>
    <x v="50"/>
    <n v="1"/>
    <x v="1"/>
    <x v="38"/>
  </r>
  <r>
    <x v="36"/>
    <x v="0"/>
    <x v="56"/>
    <n v="41"/>
    <x v="1"/>
    <x v="38"/>
  </r>
  <r>
    <x v="135"/>
    <x v="0"/>
    <x v="50"/>
    <n v="55.83"/>
    <x v="1"/>
    <x v="38"/>
  </r>
  <r>
    <x v="80"/>
    <x v="0"/>
    <x v="50"/>
    <n v="0"/>
    <x v="1"/>
    <x v="38"/>
  </r>
  <r>
    <x v="3"/>
    <x v="0"/>
    <x v="356"/>
    <n v="99.76"/>
    <x v="1"/>
    <x v="38"/>
  </r>
  <r>
    <x v="9"/>
    <x v="0"/>
    <x v="68"/>
    <n v="25.52"/>
    <x v="1"/>
    <x v="38"/>
  </r>
  <r>
    <x v="96"/>
    <x v="0"/>
    <x v="57"/>
    <n v="117.65"/>
    <x v="1"/>
    <x v="38"/>
  </r>
  <r>
    <x v="31"/>
    <x v="0"/>
    <x v="50"/>
    <n v="5"/>
    <x v="1"/>
    <x v="38"/>
  </r>
  <r>
    <x v="90"/>
    <x v="2"/>
    <x v="81"/>
    <n v="2796.67"/>
    <x v="1"/>
    <x v="38"/>
  </r>
  <r>
    <x v="6"/>
    <x v="4"/>
    <x v="56"/>
    <n v="200"/>
    <x v="1"/>
    <x v="38"/>
  </r>
  <r>
    <x v="65"/>
    <x v="0"/>
    <x v="50"/>
    <n v="87.5"/>
    <x v="1"/>
    <x v="38"/>
  </r>
  <r>
    <x v="28"/>
    <x v="0"/>
    <x v="51"/>
    <n v="20.14"/>
    <x v="1"/>
    <x v="38"/>
  </r>
  <r>
    <x v="3"/>
    <x v="1"/>
    <x v="56"/>
    <n v="20.88"/>
    <x v="1"/>
    <x v="38"/>
  </r>
  <r>
    <x v="14"/>
    <x v="0"/>
    <x v="64"/>
    <n v="61.31"/>
    <x v="1"/>
    <x v="38"/>
  </r>
  <r>
    <x v="14"/>
    <x v="0"/>
    <x v="50"/>
    <n v="1"/>
    <x v="1"/>
    <x v="38"/>
  </r>
  <r>
    <x v="387"/>
    <x v="0"/>
    <x v="50"/>
    <n v="92.14"/>
    <x v="1"/>
    <x v="38"/>
  </r>
  <r>
    <x v="31"/>
    <x v="6"/>
    <x v="50"/>
    <n v="7.33"/>
    <x v="1"/>
    <x v="38"/>
  </r>
  <r>
    <x v="36"/>
    <x v="0"/>
    <x v="114"/>
    <n v="64.8"/>
    <x v="1"/>
    <x v="38"/>
  </r>
  <r>
    <x v="3"/>
    <x v="0"/>
    <x v="77"/>
    <n v="30.12"/>
    <x v="1"/>
    <x v="38"/>
  </r>
  <r>
    <x v="29"/>
    <x v="5"/>
    <x v="50"/>
    <n v="52.5"/>
    <x v="1"/>
    <x v="38"/>
  </r>
  <r>
    <x v="127"/>
    <x v="0"/>
    <x v="50"/>
    <n v="23.67"/>
    <x v="1"/>
    <x v="38"/>
  </r>
  <r>
    <x v="388"/>
    <x v="0"/>
    <x v="60"/>
    <n v="415.78"/>
    <x v="1"/>
    <x v="38"/>
  </r>
  <r>
    <x v="71"/>
    <x v="0"/>
    <x v="50"/>
    <n v="53.71"/>
    <x v="1"/>
    <x v="38"/>
  </r>
  <r>
    <x v="80"/>
    <x v="0"/>
    <x v="50"/>
    <n v="420.6"/>
    <x v="1"/>
    <x v="38"/>
  </r>
  <r>
    <x v="7"/>
    <x v="0"/>
    <x v="50"/>
    <n v="0"/>
    <x v="1"/>
    <x v="38"/>
  </r>
  <r>
    <x v="22"/>
    <x v="0"/>
    <x v="50"/>
    <n v="18.670000000000002"/>
    <x v="1"/>
    <x v="38"/>
  </r>
  <r>
    <x v="389"/>
    <x v="0"/>
    <x v="81"/>
    <n v="78.33"/>
    <x v="1"/>
    <x v="38"/>
  </r>
  <r>
    <x v="31"/>
    <x v="0"/>
    <x v="53"/>
    <n v="67.78"/>
    <x v="1"/>
    <x v="38"/>
  </r>
  <r>
    <x v="22"/>
    <x v="13"/>
    <x v="50"/>
    <n v="16.670000000000002"/>
    <x v="1"/>
    <x v="38"/>
  </r>
  <r>
    <x v="22"/>
    <x v="0"/>
    <x v="60"/>
    <n v="62.5"/>
    <x v="1"/>
    <x v="38"/>
  </r>
  <r>
    <x v="99"/>
    <x v="0"/>
    <x v="50"/>
    <n v="42"/>
    <x v="1"/>
    <x v="38"/>
  </r>
  <r>
    <x v="31"/>
    <x v="0"/>
    <x v="61"/>
    <n v="130.09"/>
    <x v="1"/>
    <x v="38"/>
  </r>
  <r>
    <x v="390"/>
    <x v="0"/>
    <x v="62"/>
    <n v="1270.22"/>
    <x v="1"/>
    <x v="38"/>
  </r>
  <r>
    <x v="10"/>
    <x v="0"/>
    <x v="63"/>
    <n v="88.44"/>
    <x v="1"/>
    <x v="38"/>
  </r>
  <r>
    <x v="57"/>
    <x v="0"/>
    <x v="60"/>
    <n v="56.34"/>
    <x v="1"/>
    <x v="38"/>
  </r>
  <r>
    <x v="23"/>
    <x v="5"/>
    <x v="61"/>
    <n v="53.53"/>
    <x v="1"/>
    <x v="38"/>
  </r>
  <r>
    <x v="57"/>
    <x v="0"/>
    <x v="50"/>
    <n v="25"/>
    <x v="1"/>
    <x v="38"/>
  </r>
  <r>
    <x v="391"/>
    <x v="0"/>
    <x v="50"/>
    <n v="50"/>
    <x v="1"/>
    <x v="38"/>
  </r>
  <r>
    <x v="22"/>
    <x v="0"/>
    <x v="65"/>
    <n v="56.79"/>
    <x v="1"/>
    <x v="38"/>
  </r>
  <r>
    <x v="3"/>
    <x v="1"/>
    <x v="123"/>
    <n v="40.83"/>
    <x v="1"/>
    <x v="38"/>
  </r>
  <r>
    <x v="392"/>
    <x v="0"/>
    <x v="65"/>
    <n v="65.11"/>
    <x v="1"/>
    <x v="38"/>
  </r>
  <r>
    <x v="13"/>
    <x v="0"/>
    <x v="51"/>
    <n v="55.6"/>
    <x v="1"/>
    <x v="38"/>
  </r>
  <r>
    <x v="14"/>
    <x v="0"/>
    <x v="77"/>
    <n v="140.54"/>
    <x v="1"/>
    <x v="38"/>
  </r>
  <r>
    <x v="30"/>
    <x v="6"/>
    <x v="81"/>
    <n v="25"/>
    <x v="1"/>
    <x v="38"/>
  </r>
  <r>
    <x v="194"/>
    <x v="1"/>
    <x v="115"/>
    <n v="69.53"/>
    <x v="1"/>
    <x v="38"/>
  </r>
  <r>
    <x v="393"/>
    <x v="0"/>
    <x v="50"/>
    <n v="5.5"/>
    <x v="1"/>
    <x v="38"/>
  </r>
  <r>
    <x v="23"/>
    <x v="2"/>
    <x v="75"/>
    <n v="237"/>
    <x v="1"/>
    <x v="38"/>
  </r>
  <r>
    <x v="394"/>
    <x v="0"/>
    <x v="72"/>
    <n v="79.87"/>
    <x v="1"/>
    <x v="38"/>
  </r>
  <r>
    <x v="28"/>
    <x v="1"/>
    <x v="65"/>
    <n v="10.25"/>
    <x v="1"/>
    <x v="38"/>
  </r>
  <r>
    <x v="79"/>
    <x v="0"/>
    <x v="68"/>
    <n v="272.58999999999997"/>
    <x v="1"/>
    <x v="38"/>
  </r>
  <r>
    <x v="63"/>
    <x v="0"/>
    <x v="50"/>
    <n v="13"/>
    <x v="1"/>
    <x v="38"/>
  </r>
  <r>
    <x v="228"/>
    <x v="0"/>
    <x v="78"/>
    <n v="58.18"/>
    <x v="1"/>
    <x v="38"/>
  </r>
  <r>
    <x v="31"/>
    <x v="0"/>
    <x v="50"/>
    <n v="10"/>
    <x v="1"/>
    <x v="38"/>
  </r>
  <r>
    <x v="22"/>
    <x v="0"/>
    <x v="117"/>
    <n v="70.11"/>
    <x v="1"/>
    <x v="38"/>
  </r>
  <r>
    <x v="34"/>
    <x v="0"/>
    <x v="62"/>
    <n v="57.89"/>
    <x v="1"/>
    <x v="38"/>
  </r>
  <r>
    <x v="395"/>
    <x v="0"/>
    <x v="65"/>
    <n v="125.27"/>
    <x v="1"/>
    <x v="38"/>
  </r>
  <r>
    <x v="96"/>
    <x v="0"/>
    <x v="50"/>
    <n v="0"/>
    <x v="1"/>
    <x v="38"/>
  </r>
  <r>
    <x v="3"/>
    <x v="11"/>
    <x v="56"/>
    <n v="300"/>
    <x v="1"/>
    <x v="38"/>
  </r>
  <r>
    <x v="47"/>
    <x v="0"/>
    <x v="219"/>
    <n v="43"/>
    <x v="1"/>
    <x v="38"/>
  </r>
  <r>
    <x v="28"/>
    <x v="1"/>
    <x v="50"/>
    <n v="1"/>
    <x v="1"/>
    <x v="38"/>
  </r>
  <r>
    <x v="69"/>
    <x v="11"/>
    <x v="50"/>
    <n v="775"/>
    <x v="1"/>
    <x v="38"/>
  </r>
  <r>
    <x v="3"/>
    <x v="0"/>
    <x v="50"/>
    <n v="5"/>
    <x v="1"/>
    <x v="38"/>
  </r>
  <r>
    <x v="396"/>
    <x v="9"/>
    <x v="50"/>
    <n v="12.8"/>
    <x v="1"/>
    <x v="38"/>
  </r>
  <r>
    <x v="15"/>
    <x v="5"/>
    <x v="60"/>
    <n v="10"/>
    <x v="1"/>
    <x v="38"/>
  </r>
  <r>
    <x v="212"/>
    <x v="0"/>
    <x v="74"/>
    <n v="58"/>
    <x v="1"/>
    <x v="38"/>
  </r>
  <r>
    <x v="152"/>
    <x v="0"/>
    <x v="149"/>
    <n v="244.8"/>
    <x v="1"/>
    <x v="38"/>
  </r>
  <r>
    <x v="397"/>
    <x v="0"/>
    <x v="50"/>
    <n v="6.5"/>
    <x v="1"/>
    <x v="38"/>
  </r>
  <r>
    <x v="86"/>
    <x v="0"/>
    <x v="50"/>
    <n v="0"/>
    <x v="1"/>
    <x v="38"/>
  </r>
  <r>
    <x v="31"/>
    <x v="0"/>
    <x v="65"/>
    <n v="61.18"/>
    <x v="1"/>
    <x v="38"/>
  </r>
  <r>
    <x v="57"/>
    <x v="0"/>
    <x v="50"/>
    <n v="0"/>
    <x v="1"/>
    <x v="38"/>
  </r>
  <r>
    <x v="36"/>
    <x v="0"/>
    <x v="15"/>
    <n v="139.24"/>
    <x v="1"/>
    <x v="6"/>
  </r>
  <r>
    <x v="21"/>
    <x v="0"/>
    <x v="60"/>
    <n v="10"/>
    <x v="1"/>
    <x v="6"/>
  </r>
  <r>
    <x v="3"/>
    <x v="0"/>
    <x v="65"/>
    <n v="93.75"/>
    <x v="1"/>
    <x v="6"/>
  </r>
  <r>
    <x v="393"/>
    <x v="0"/>
    <x v="63"/>
    <n v="53.75"/>
    <x v="1"/>
    <x v="6"/>
  </r>
  <r>
    <x v="11"/>
    <x v="0"/>
    <x v="50"/>
    <n v="10"/>
    <x v="1"/>
    <x v="6"/>
  </r>
  <r>
    <x v="2"/>
    <x v="1"/>
    <x v="29"/>
    <n v="33.75"/>
    <x v="1"/>
    <x v="6"/>
  </r>
  <r>
    <x v="28"/>
    <x v="1"/>
    <x v="61"/>
    <n v="18.75"/>
    <x v="1"/>
    <x v="6"/>
  </r>
  <r>
    <x v="398"/>
    <x v="0"/>
    <x v="70"/>
    <n v="23.14"/>
    <x v="1"/>
    <x v="6"/>
  </r>
  <r>
    <x v="2"/>
    <x v="1"/>
    <x v="30"/>
    <n v="29.05"/>
    <x v="1"/>
    <x v="6"/>
  </r>
  <r>
    <x v="15"/>
    <x v="0"/>
    <x v="56"/>
    <n v="50"/>
    <x v="1"/>
    <x v="6"/>
  </r>
  <r>
    <x v="48"/>
    <x v="1"/>
    <x v="50"/>
    <n v="0"/>
    <x v="1"/>
    <x v="6"/>
  </r>
  <r>
    <x v="63"/>
    <x v="14"/>
    <x v="62"/>
    <n v="450"/>
    <x v="1"/>
    <x v="6"/>
  </r>
  <r>
    <x v="3"/>
    <x v="6"/>
    <x v="60"/>
    <n v="24"/>
    <x v="1"/>
    <x v="6"/>
  </r>
  <r>
    <x v="2"/>
    <x v="9"/>
    <x v="221"/>
    <n v="32.25"/>
    <x v="1"/>
    <x v="6"/>
  </r>
  <r>
    <x v="181"/>
    <x v="1"/>
    <x v="53"/>
    <n v="15"/>
    <x v="1"/>
    <x v="6"/>
  </r>
  <r>
    <x v="176"/>
    <x v="1"/>
    <x v="50"/>
    <n v="0"/>
    <x v="1"/>
    <x v="6"/>
  </r>
  <r>
    <x v="3"/>
    <x v="0"/>
    <x v="150"/>
    <n v="251.33"/>
    <x v="1"/>
    <x v="6"/>
  </r>
  <r>
    <x v="31"/>
    <x v="0"/>
    <x v="50"/>
    <n v="0"/>
    <x v="1"/>
    <x v="6"/>
  </r>
  <r>
    <x v="63"/>
    <x v="14"/>
    <x v="57"/>
    <n v="437.5"/>
    <x v="1"/>
    <x v="6"/>
  </r>
  <r>
    <x v="22"/>
    <x v="0"/>
    <x v="90"/>
    <n v="110.35"/>
    <x v="1"/>
    <x v="6"/>
  </r>
  <r>
    <x v="40"/>
    <x v="0"/>
    <x v="26"/>
    <n v="41.42"/>
    <x v="1"/>
    <x v="6"/>
  </r>
  <r>
    <x v="21"/>
    <x v="0"/>
    <x v="3"/>
    <n v="52"/>
    <x v="1"/>
    <x v="6"/>
  </r>
  <r>
    <x v="8"/>
    <x v="0"/>
    <x v="7"/>
    <n v="33.99"/>
    <x v="1"/>
    <x v="6"/>
  </r>
  <r>
    <x v="8"/>
    <x v="0"/>
    <x v="8"/>
    <n v="103.35"/>
    <x v="1"/>
    <x v="6"/>
  </r>
  <r>
    <x v="41"/>
    <x v="1"/>
    <x v="6"/>
    <n v="34.79"/>
    <x v="1"/>
    <x v="6"/>
  </r>
  <r>
    <x v="9"/>
    <x v="0"/>
    <x v="357"/>
    <n v="41.77"/>
    <x v="1"/>
    <x v="6"/>
  </r>
  <r>
    <x v="39"/>
    <x v="0"/>
    <x v="40"/>
    <n v="64.27"/>
    <x v="1"/>
    <x v="6"/>
  </r>
  <r>
    <x v="10"/>
    <x v="1"/>
    <x v="192"/>
    <n v="31.21"/>
    <x v="1"/>
    <x v="6"/>
  </r>
  <r>
    <x v="62"/>
    <x v="0"/>
    <x v="21"/>
    <n v="62.92"/>
    <x v="1"/>
    <x v="6"/>
  </r>
  <r>
    <x v="23"/>
    <x v="0"/>
    <x v="7"/>
    <n v="98.54"/>
    <x v="1"/>
    <x v="6"/>
  </r>
  <r>
    <x v="10"/>
    <x v="0"/>
    <x v="35"/>
    <n v="82.61"/>
    <x v="1"/>
    <x v="6"/>
  </r>
  <r>
    <x v="15"/>
    <x v="0"/>
    <x v="18"/>
    <n v="38.5"/>
    <x v="1"/>
    <x v="6"/>
  </r>
  <r>
    <x v="37"/>
    <x v="0"/>
    <x v="21"/>
    <n v="80.16"/>
    <x v="1"/>
    <x v="6"/>
  </r>
  <r>
    <x v="13"/>
    <x v="1"/>
    <x v="2"/>
    <n v="28.41"/>
    <x v="1"/>
    <x v="6"/>
  </r>
  <r>
    <x v="23"/>
    <x v="0"/>
    <x v="37"/>
    <n v="80.73"/>
    <x v="1"/>
    <x v="6"/>
  </r>
  <r>
    <x v="93"/>
    <x v="0"/>
    <x v="38"/>
    <n v="200.69"/>
    <x v="1"/>
    <x v="6"/>
  </r>
  <r>
    <x v="30"/>
    <x v="0"/>
    <x v="13"/>
    <n v="37.590000000000003"/>
    <x v="1"/>
    <x v="6"/>
  </r>
  <r>
    <x v="47"/>
    <x v="0"/>
    <x v="200"/>
    <n v="58.1"/>
    <x v="1"/>
    <x v="6"/>
  </r>
  <r>
    <x v="19"/>
    <x v="0"/>
    <x v="12"/>
    <n v="60.3"/>
    <x v="1"/>
    <x v="6"/>
  </r>
  <r>
    <x v="9"/>
    <x v="0"/>
    <x v="31"/>
    <n v="63.36"/>
    <x v="1"/>
    <x v="6"/>
  </r>
  <r>
    <x v="30"/>
    <x v="0"/>
    <x v="39"/>
    <n v="50.9"/>
    <x v="1"/>
    <x v="6"/>
  </r>
  <r>
    <x v="6"/>
    <x v="0"/>
    <x v="33"/>
    <n v="100.5"/>
    <x v="1"/>
    <x v="6"/>
  </r>
  <r>
    <x v="13"/>
    <x v="0"/>
    <x v="20"/>
    <n v="31.62"/>
    <x v="1"/>
    <x v="6"/>
  </r>
  <r>
    <x v="39"/>
    <x v="1"/>
    <x v="15"/>
    <n v="65.099999999999994"/>
    <x v="1"/>
    <x v="6"/>
  </r>
  <r>
    <x v="13"/>
    <x v="0"/>
    <x v="41"/>
    <n v="79.31"/>
    <x v="1"/>
    <x v="6"/>
  </r>
  <r>
    <x v="3"/>
    <x v="0"/>
    <x v="33"/>
    <n v="139.19"/>
    <x v="1"/>
    <x v="6"/>
  </r>
  <r>
    <x v="9"/>
    <x v="0"/>
    <x v="7"/>
    <n v="131.91"/>
    <x v="1"/>
    <x v="6"/>
  </r>
  <r>
    <x v="10"/>
    <x v="0"/>
    <x v="5"/>
    <n v="91.3"/>
    <x v="1"/>
    <x v="6"/>
  </r>
  <r>
    <x v="168"/>
    <x v="0"/>
    <x v="41"/>
    <n v="39.67"/>
    <x v="1"/>
    <x v="6"/>
  </r>
  <r>
    <x v="30"/>
    <x v="0"/>
    <x v="16"/>
    <n v="57.55"/>
    <x v="1"/>
    <x v="6"/>
  </r>
  <r>
    <x v="15"/>
    <x v="1"/>
    <x v="174"/>
    <n v="33.03"/>
    <x v="1"/>
    <x v="6"/>
  </r>
  <r>
    <x v="285"/>
    <x v="0"/>
    <x v="35"/>
    <n v="77.34"/>
    <x v="1"/>
    <x v="6"/>
  </r>
  <r>
    <x v="38"/>
    <x v="1"/>
    <x v="28"/>
    <n v="31.93"/>
    <x v="1"/>
    <x v="6"/>
  </r>
  <r>
    <x v="2"/>
    <x v="1"/>
    <x v="15"/>
    <n v="36.33"/>
    <x v="1"/>
    <x v="6"/>
  </r>
  <r>
    <x v="39"/>
    <x v="0"/>
    <x v="7"/>
    <n v="46.77"/>
    <x v="1"/>
    <x v="6"/>
  </r>
  <r>
    <x v="30"/>
    <x v="0"/>
    <x v="15"/>
    <n v="40.07"/>
    <x v="1"/>
    <x v="6"/>
  </r>
  <r>
    <x v="270"/>
    <x v="0"/>
    <x v="13"/>
    <n v="100.22"/>
    <x v="1"/>
    <x v="6"/>
  </r>
  <r>
    <x v="28"/>
    <x v="1"/>
    <x v="8"/>
    <n v="41.67"/>
    <x v="1"/>
    <x v="6"/>
  </r>
  <r>
    <x v="50"/>
    <x v="1"/>
    <x v="21"/>
    <n v="46.71"/>
    <x v="1"/>
    <x v="6"/>
  </r>
  <r>
    <x v="36"/>
    <x v="0"/>
    <x v="31"/>
    <n v="71.489999999999995"/>
    <x v="1"/>
    <x v="6"/>
  </r>
  <r>
    <x v="48"/>
    <x v="1"/>
    <x v="187"/>
    <n v="14.44"/>
    <x v="1"/>
    <x v="40"/>
  </r>
  <r>
    <x v="56"/>
    <x v="11"/>
    <x v="81"/>
    <n v="356.84"/>
    <x v="1"/>
    <x v="40"/>
  </r>
  <r>
    <x v="23"/>
    <x v="5"/>
    <x v="50"/>
    <n v="0"/>
    <x v="1"/>
    <x v="40"/>
  </r>
  <r>
    <x v="192"/>
    <x v="0"/>
    <x v="65"/>
    <n v="37.75"/>
    <x v="1"/>
    <x v="40"/>
  </r>
  <r>
    <x v="3"/>
    <x v="1"/>
    <x v="60"/>
    <n v="12.75"/>
    <x v="1"/>
    <x v="40"/>
  </r>
  <r>
    <x v="10"/>
    <x v="1"/>
    <x v="81"/>
    <n v="24.46"/>
    <x v="1"/>
    <x v="40"/>
  </r>
  <r>
    <x v="34"/>
    <x v="0"/>
    <x v="50"/>
    <n v="0"/>
    <x v="1"/>
    <x v="40"/>
  </r>
  <r>
    <x v="8"/>
    <x v="0"/>
    <x v="155"/>
    <n v="53.08"/>
    <x v="1"/>
    <x v="40"/>
  </r>
  <r>
    <x v="399"/>
    <x v="0"/>
    <x v="50"/>
    <n v="300"/>
    <x v="1"/>
    <x v="40"/>
  </r>
  <r>
    <x v="3"/>
    <x v="10"/>
    <x v="57"/>
    <n v="286.25"/>
    <x v="1"/>
    <x v="40"/>
  </r>
  <r>
    <x v="11"/>
    <x v="8"/>
    <x v="50"/>
    <n v="36.67"/>
    <x v="1"/>
    <x v="40"/>
  </r>
  <r>
    <x v="10"/>
    <x v="0"/>
    <x v="221"/>
    <n v="49.21"/>
    <x v="1"/>
    <x v="40"/>
  </r>
  <r>
    <x v="63"/>
    <x v="0"/>
    <x v="50"/>
    <n v="1"/>
    <x v="1"/>
    <x v="40"/>
  </r>
  <r>
    <x v="13"/>
    <x v="1"/>
    <x v="60"/>
    <n v="12.5"/>
    <x v="1"/>
    <x v="40"/>
  </r>
  <r>
    <x v="10"/>
    <x v="0"/>
    <x v="358"/>
    <n v="109.04"/>
    <x v="1"/>
    <x v="40"/>
  </r>
  <r>
    <x v="28"/>
    <x v="0"/>
    <x v="78"/>
    <n v="41.67"/>
    <x v="1"/>
    <x v="40"/>
  </r>
  <r>
    <x v="2"/>
    <x v="0"/>
    <x v="50"/>
    <n v="0"/>
    <x v="1"/>
    <x v="40"/>
  </r>
  <r>
    <x v="6"/>
    <x v="1"/>
    <x v="56"/>
    <n v="22.75"/>
    <x v="1"/>
    <x v="40"/>
  </r>
  <r>
    <x v="10"/>
    <x v="0"/>
    <x v="50"/>
    <n v="0"/>
    <x v="1"/>
    <x v="40"/>
  </r>
  <r>
    <x v="62"/>
    <x v="0"/>
    <x v="132"/>
    <n v="70.83"/>
    <x v="1"/>
    <x v="40"/>
  </r>
  <r>
    <x v="10"/>
    <x v="0"/>
    <x v="3"/>
    <n v="63.11"/>
    <x v="1"/>
    <x v="6"/>
  </r>
  <r>
    <x v="196"/>
    <x v="0"/>
    <x v="17"/>
    <n v="50.16"/>
    <x v="1"/>
    <x v="6"/>
  </r>
  <r>
    <x v="9"/>
    <x v="0"/>
    <x v="9"/>
    <n v="62.88"/>
    <x v="1"/>
    <x v="6"/>
  </r>
  <r>
    <x v="165"/>
    <x v="0"/>
    <x v="28"/>
    <n v="85.53"/>
    <x v="1"/>
    <x v="6"/>
  </r>
  <r>
    <x v="23"/>
    <x v="0"/>
    <x v="9"/>
    <n v="53.72"/>
    <x v="1"/>
    <x v="6"/>
  </r>
  <r>
    <x v="12"/>
    <x v="1"/>
    <x v="8"/>
    <n v="127.81"/>
    <x v="1"/>
    <x v="6"/>
  </r>
  <r>
    <x v="14"/>
    <x v="1"/>
    <x v="21"/>
    <n v="106.57"/>
    <x v="1"/>
    <x v="6"/>
  </r>
  <r>
    <x v="19"/>
    <x v="0"/>
    <x v="8"/>
    <n v="262.11"/>
    <x v="1"/>
    <x v="6"/>
  </r>
  <r>
    <x v="13"/>
    <x v="1"/>
    <x v="8"/>
    <n v="57.17"/>
    <x v="1"/>
    <x v="6"/>
  </r>
  <r>
    <x v="37"/>
    <x v="0"/>
    <x v="31"/>
    <n v="50.2"/>
    <x v="1"/>
    <x v="6"/>
  </r>
  <r>
    <x v="14"/>
    <x v="1"/>
    <x v="21"/>
    <n v="66.59"/>
    <x v="1"/>
    <x v="6"/>
  </r>
  <r>
    <x v="22"/>
    <x v="0"/>
    <x v="8"/>
    <n v="168.25"/>
    <x v="1"/>
    <x v="6"/>
  </r>
  <r>
    <x v="36"/>
    <x v="0"/>
    <x v="7"/>
    <n v="256.37"/>
    <x v="1"/>
    <x v="6"/>
  </r>
  <r>
    <x v="23"/>
    <x v="1"/>
    <x v="33"/>
    <n v="36.61"/>
    <x v="1"/>
    <x v="6"/>
  </r>
  <r>
    <x v="30"/>
    <x v="0"/>
    <x v="105"/>
    <n v="37.14"/>
    <x v="1"/>
    <x v="6"/>
  </r>
  <r>
    <x v="379"/>
    <x v="0"/>
    <x v="5"/>
    <n v="45.88"/>
    <x v="1"/>
    <x v="6"/>
  </r>
  <r>
    <x v="11"/>
    <x v="0"/>
    <x v="21"/>
    <n v="141.71"/>
    <x v="1"/>
    <x v="6"/>
  </r>
  <r>
    <x v="13"/>
    <x v="0"/>
    <x v="21"/>
    <n v="52.49"/>
    <x v="1"/>
    <x v="6"/>
  </r>
  <r>
    <x v="38"/>
    <x v="1"/>
    <x v="3"/>
    <n v="59.52"/>
    <x v="1"/>
    <x v="6"/>
  </r>
  <r>
    <x v="38"/>
    <x v="1"/>
    <x v="105"/>
    <n v="50"/>
    <x v="1"/>
    <x v="6"/>
  </r>
  <r>
    <x v="39"/>
    <x v="0"/>
    <x v="21"/>
    <n v="193.62"/>
    <x v="1"/>
    <x v="6"/>
  </r>
  <r>
    <x v="22"/>
    <x v="0"/>
    <x v="29"/>
    <n v="106.8"/>
    <x v="1"/>
    <x v="6"/>
  </r>
  <r>
    <x v="27"/>
    <x v="0"/>
    <x v="5"/>
    <n v="77.22"/>
    <x v="1"/>
    <x v="6"/>
  </r>
  <r>
    <x v="28"/>
    <x v="0"/>
    <x v="164"/>
    <n v="57.5"/>
    <x v="1"/>
    <x v="6"/>
  </r>
  <r>
    <x v="28"/>
    <x v="0"/>
    <x v="26"/>
    <n v="50.46"/>
    <x v="1"/>
    <x v="6"/>
  </r>
  <r>
    <x v="10"/>
    <x v="0"/>
    <x v="17"/>
    <n v="97.38"/>
    <x v="1"/>
    <x v="6"/>
  </r>
  <r>
    <x v="23"/>
    <x v="1"/>
    <x v="8"/>
    <n v="34.92"/>
    <x v="1"/>
    <x v="6"/>
  </r>
  <r>
    <x v="36"/>
    <x v="0"/>
    <x v="33"/>
    <n v="85.53"/>
    <x v="1"/>
    <x v="6"/>
  </r>
  <r>
    <x v="22"/>
    <x v="0"/>
    <x v="7"/>
    <n v="182.91"/>
    <x v="1"/>
    <x v="6"/>
  </r>
  <r>
    <x v="19"/>
    <x v="0"/>
    <x v="7"/>
    <n v="131.13999999999999"/>
    <x v="1"/>
    <x v="6"/>
  </r>
  <r>
    <x v="70"/>
    <x v="1"/>
    <x v="20"/>
    <n v="39.81"/>
    <x v="1"/>
    <x v="6"/>
  </r>
  <r>
    <x v="400"/>
    <x v="1"/>
    <x v="6"/>
    <n v="59.7"/>
    <x v="1"/>
    <x v="6"/>
  </r>
  <r>
    <x v="9"/>
    <x v="1"/>
    <x v="7"/>
    <n v="88.74"/>
    <x v="1"/>
    <x v="6"/>
  </r>
  <r>
    <x v="0"/>
    <x v="0"/>
    <x v="41"/>
    <n v="58.69"/>
    <x v="1"/>
    <x v="6"/>
  </r>
  <r>
    <x v="3"/>
    <x v="0"/>
    <x v="37"/>
    <n v="69.569999999999993"/>
    <x v="1"/>
    <x v="6"/>
  </r>
  <r>
    <x v="6"/>
    <x v="0"/>
    <x v="33"/>
    <n v="115.87"/>
    <x v="1"/>
    <x v="6"/>
  </r>
  <r>
    <x v="183"/>
    <x v="1"/>
    <x v="33"/>
    <n v="23.87"/>
    <x v="1"/>
    <x v="6"/>
  </r>
  <r>
    <x v="223"/>
    <x v="0"/>
    <x v="3"/>
    <n v="81.13"/>
    <x v="1"/>
    <x v="6"/>
  </r>
  <r>
    <x v="3"/>
    <x v="0"/>
    <x v="38"/>
    <n v="57.63"/>
    <x v="1"/>
    <x v="6"/>
  </r>
  <r>
    <x v="30"/>
    <x v="1"/>
    <x v="6"/>
    <n v="46.43"/>
    <x v="1"/>
    <x v="6"/>
  </r>
  <r>
    <x v="14"/>
    <x v="0"/>
    <x v="7"/>
    <n v="60.48"/>
    <x v="1"/>
    <x v="6"/>
  </r>
  <r>
    <x v="62"/>
    <x v="0"/>
    <x v="2"/>
    <n v="65.58"/>
    <x v="1"/>
    <x v="6"/>
  </r>
  <r>
    <x v="31"/>
    <x v="0"/>
    <x v="21"/>
    <n v="119.19"/>
    <x v="1"/>
    <x v="6"/>
  </r>
  <r>
    <x v="15"/>
    <x v="0"/>
    <x v="38"/>
    <n v="83.05"/>
    <x v="1"/>
    <x v="6"/>
  </r>
  <r>
    <x v="268"/>
    <x v="1"/>
    <x v="30"/>
    <n v="57.52"/>
    <x v="1"/>
    <x v="6"/>
  </r>
  <r>
    <x v="22"/>
    <x v="0"/>
    <x v="21"/>
    <n v="177.09"/>
    <x v="1"/>
    <x v="6"/>
  </r>
  <r>
    <x v="93"/>
    <x v="1"/>
    <x v="7"/>
    <n v="70.77"/>
    <x v="1"/>
    <x v="6"/>
  </r>
  <r>
    <x v="43"/>
    <x v="1"/>
    <x v="215"/>
    <n v="29.17"/>
    <x v="1"/>
    <x v="6"/>
  </r>
  <r>
    <x v="3"/>
    <x v="0"/>
    <x v="30"/>
    <n v="72.760000000000005"/>
    <x v="1"/>
    <x v="6"/>
  </r>
  <r>
    <x v="13"/>
    <x v="1"/>
    <x v="6"/>
    <n v="51.85"/>
    <x v="1"/>
    <x v="6"/>
  </r>
  <r>
    <x v="39"/>
    <x v="0"/>
    <x v="2"/>
    <n v="98.2"/>
    <x v="1"/>
    <x v="6"/>
  </r>
  <r>
    <x v="165"/>
    <x v="0"/>
    <x v="6"/>
    <n v="251.74"/>
    <x v="1"/>
    <x v="6"/>
  </r>
  <r>
    <x v="10"/>
    <x v="0"/>
    <x v="15"/>
    <n v="74.819999999999993"/>
    <x v="1"/>
    <x v="6"/>
  </r>
  <r>
    <x v="126"/>
    <x v="0"/>
    <x v="8"/>
    <n v="67.650000000000006"/>
    <x v="1"/>
    <x v="6"/>
  </r>
  <r>
    <x v="401"/>
    <x v="0"/>
    <x v="33"/>
    <n v="93.81"/>
    <x v="1"/>
    <x v="6"/>
  </r>
  <r>
    <x v="30"/>
    <x v="0"/>
    <x v="20"/>
    <n v="41.24"/>
    <x v="1"/>
    <x v="6"/>
  </r>
  <r>
    <x v="30"/>
    <x v="0"/>
    <x v="33"/>
    <n v="52.55"/>
    <x v="1"/>
    <x v="6"/>
  </r>
  <r>
    <x v="200"/>
    <x v="17"/>
    <x v="344"/>
    <n v="70.290000000000006"/>
    <x v="1"/>
    <x v="6"/>
  </r>
  <r>
    <x v="12"/>
    <x v="0"/>
    <x v="26"/>
    <n v="48.33"/>
    <x v="1"/>
    <x v="6"/>
  </r>
  <r>
    <x v="36"/>
    <x v="0"/>
    <x v="21"/>
    <n v="53.18"/>
    <x v="1"/>
    <x v="6"/>
  </r>
  <r>
    <x v="13"/>
    <x v="0"/>
    <x v="30"/>
    <n v="60.95"/>
    <x v="1"/>
    <x v="6"/>
  </r>
  <r>
    <x v="6"/>
    <x v="1"/>
    <x v="21"/>
    <n v="116"/>
    <x v="1"/>
    <x v="6"/>
  </r>
  <r>
    <x v="40"/>
    <x v="1"/>
    <x v="21"/>
    <n v="61"/>
    <x v="1"/>
    <x v="6"/>
  </r>
  <r>
    <x v="15"/>
    <x v="1"/>
    <x v="22"/>
    <n v="38.24"/>
    <x v="1"/>
    <x v="6"/>
  </r>
  <r>
    <x v="3"/>
    <x v="0"/>
    <x v="224"/>
    <n v="106.5"/>
    <x v="1"/>
    <x v="6"/>
  </r>
  <r>
    <x v="23"/>
    <x v="0"/>
    <x v="13"/>
    <n v="204.57"/>
    <x v="1"/>
    <x v="6"/>
  </r>
  <r>
    <x v="289"/>
    <x v="0"/>
    <x v="7"/>
    <n v="54.91"/>
    <x v="1"/>
    <x v="6"/>
  </r>
  <r>
    <x v="40"/>
    <x v="0"/>
    <x v="8"/>
    <n v="150.41999999999999"/>
    <x v="1"/>
    <x v="6"/>
  </r>
  <r>
    <x v="37"/>
    <x v="5"/>
    <x v="16"/>
    <n v="52.58"/>
    <x v="1"/>
    <x v="6"/>
  </r>
  <r>
    <x v="10"/>
    <x v="1"/>
    <x v="15"/>
    <n v="54.3"/>
    <x v="1"/>
    <x v="6"/>
  </r>
  <r>
    <x v="30"/>
    <x v="1"/>
    <x v="33"/>
    <n v="76.03"/>
    <x v="1"/>
    <x v="6"/>
  </r>
  <r>
    <x v="238"/>
    <x v="0"/>
    <x v="35"/>
    <n v="105.21"/>
    <x v="1"/>
    <x v="6"/>
  </r>
  <r>
    <x v="13"/>
    <x v="0"/>
    <x v="33"/>
    <n v="68.67"/>
    <x v="1"/>
    <x v="6"/>
  </r>
  <r>
    <x v="10"/>
    <x v="0"/>
    <x v="108"/>
    <n v="129.36000000000001"/>
    <x v="1"/>
    <x v="6"/>
  </r>
  <r>
    <x v="310"/>
    <x v="0"/>
    <x v="33"/>
    <n v="134.26"/>
    <x v="1"/>
    <x v="6"/>
  </r>
  <r>
    <x v="134"/>
    <x v="1"/>
    <x v="2"/>
    <n v="17.829999999999998"/>
    <x v="1"/>
    <x v="6"/>
  </r>
  <r>
    <x v="9"/>
    <x v="0"/>
    <x v="21"/>
    <n v="203.2"/>
    <x v="1"/>
    <x v="6"/>
  </r>
  <r>
    <x v="402"/>
    <x v="0"/>
    <x v="20"/>
    <n v="69.19"/>
    <x v="1"/>
    <x v="6"/>
  </r>
  <r>
    <x v="36"/>
    <x v="0"/>
    <x v="21"/>
    <n v="125.12"/>
    <x v="1"/>
    <x v="6"/>
  </r>
  <r>
    <x v="30"/>
    <x v="5"/>
    <x v="8"/>
    <n v="73.53"/>
    <x v="1"/>
    <x v="6"/>
  </r>
  <r>
    <x v="3"/>
    <x v="1"/>
    <x v="8"/>
    <n v="48.44"/>
    <x v="1"/>
    <x v="6"/>
  </r>
  <r>
    <x v="2"/>
    <x v="1"/>
    <x v="18"/>
    <n v="26.61"/>
    <x v="1"/>
    <x v="6"/>
  </r>
  <r>
    <x v="13"/>
    <x v="1"/>
    <x v="10"/>
    <n v="33.67"/>
    <x v="1"/>
    <x v="6"/>
  </r>
  <r>
    <x v="2"/>
    <x v="0"/>
    <x v="35"/>
    <n v="40.71"/>
    <x v="1"/>
    <x v="6"/>
  </r>
  <r>
    <x v="403"/>
    <x v="1"/>
    <x v="359"/>
    <n v="19.27"/>
    <x v="1"/>
    <x v="6"/>
  </r>
  <r>
    <x v="37"/>
    <x v="4"/>
    <x v="106"/>
    <n v="84.29"/>
    <x v="1"/>
    <x v="6"/>
  </r>
  <r>
    <x v="20"/>
    <x v="1"/>
    <x v="90"/>
    <n v="29.58"/>
    <x v="1"/>
    <x v="6"/>
  </r>
  <r>
    <x v="176"/>
    <x v="1"/>
    <x v="33"/>
    <n v="26.67"/>
    <x v="1"/>
    <x v="6"/>
  </r>
  <r>
    <x v="15"/>
    <x v="1"/>
    <x v="124"/>
    <n v="45.98"/>
    <x v="1"/>
    <x v="6"/>
  </r>
  <r>
    <x v="62"/>
    <x v="1"/>
    <x v="8"/>
    <n v="125.09"/>
    <x v="1"/>
    <x v="6"/>
  </r>
  <r>
    <x v="3"/>
    <x v="0"/>
    <x v="21"/>
    <n v="141.29"/>
    <x v="1"/>
    <x v="6"/>
  </r>
  <r>
    <x v="9"/>
    <x v="0"/>
    <x v="31"/>
    <n v="55.33"/>
    <x v="1"/>
    <x v="6"/>
  </r>
  <r>
    <x v="9"/>
    <x v="0"/>
    <x v="104"/>
    <n v="46.42"/>
    <x v="1"/>
    <x v="6"/>
  </r>
  <r>
    <x v="9"/>
    <x v="0"/>
    <x v="18"/>
    <n v="57.2"/>
    <x v="1"/>
    <x v="6"/>
  </r>
  <r>
    <x v="33"/>
    <x v="3"/>
    <x v="33"/>
    <n v="173.7"/>
    <x v="1"/>
    <x v="6"/>
  </r>
  <r>
    <x v="40"/>
    <x v="0"/>
    <x v="31"/>
    <n v="59.6"/>
    <x v="1"/>
    <x v="6"/>
  </r>
  <r>
    <x v="36"/>
    <x v="0"/>
    <x v="2"/>
    <n v="89.59"/>
    <x v="1"/>
    <x v="6"/>
  </r>
  <r>
    <x v="23"/>
    <x v="0"/>
    <x v="21"/>
    <n v="204.05"/>
    <x v="1"/>
    <x v="6"/>
  </r>
  <r>
    <x v="15"/>
    <x v="0"/>
    <x v="215"/>
    <n v="48.7"/>
    <x v="1"/>
    <x v="6"/>
  </r>
  <r>
    <x v="28"/>
    <x v="0"/>
    <x v="13"/>
    <n v="53.34"/>
    <x v="1"/>
    <x v="6"/>
  </r>
  <r>
    <x v="8"/>
    <x v="0"/>
    <x v="108"/>
    <n v="75.09"/>
    <x v="1"/>
    <x v="6"/>
  </r>
  <r>
    <x v="18"/>
    <x v="1"/>
    <x v="175"/>
    <n v="18"/>
    <x v="1"/>
    <x v="6"/>
  </r>
  <r>
    <x v="115"/>
    <x v="0"/>
    <x v="8"/>
    <n v="209.84"/>
    <x v="1"/>
    <x v="6"/>
  </r>
  <r>
    <x v="30"/>
    <x v="0"/>
    <x v="5"/>
    <n v="61.02"/>
    <x v="1"/>
    <x v="6"/>
  </r>
  <r>
    <x v="30"/>
    <x v="0"/>
    <x v="8"/>
    <n v="61"/>
    <x v="1"/>
    <x v="6"/>
  </r>
  <r>
    <x v="13"/>
    <x v="0"/>
    <x v="31"/>
    <n v="80.03"/>
    <x v="1"/>
    <x v="6"/>
  </r>
  <r>
    <x v="134"/>
    <x v="1"/>
    <x v="185"/>
    <n v="29.07"/>
    <x v="1"/>
    <x v="6"/>
  </r>
  <r>
    <x v="23"/>
    <x v="1"/>
    <x v="5"/>
    <n v="49.44"/>
    <x v="1"/>
    <x v="6"/>
  </r>
  <r>
    <x v="404"/>
    <x v="0"/>
    <x v="8"/>
    <n v="93.98"/>
    <x v="1"/>
    <x v="6"/>
  </r>
  <r>
    <x v="405"/>
    <x v="0"/>
    <x v="6"/>
    <n v="61.94"/>
    <x v="1"/>
    <x v="6"/>
  </r>
  <r>
    <x v="13"/>
    <x v="5"/>
    <x v="9"/>
    <n v="78.5"/>
    <x v="1"/>
    <x v="6"/>
  </r>
  <r>
    <x v="2"/>
    <x v="1"/>
    <x v="29"/>
    <n v="33.75"/>
    <x v="1"/>
    <x v="6"/>
  </r>
  <r>
    <x v="30"/>
    <x v="0"/>
    <x v="7"/>
    <n v="66.45"/>
    <x v="1"/>
    <x v="6"/>
  </r>
  <r>
    <x v="2"/>
    <x v="0"/>
    <x v="13"/>
    <n v="35.799999999999997"/>
    <x v="1"/>
    <x v="6"/>
  </r>
  <r>
    <x v="126"/>
    <x v="0"/>
    <x v="21"/>
    <n v="145.65"/>
    <x v="1"/>
    <x v="6"/>
  </r>
  <r>
    <x v="28"/>
    <x v="1"/>
    <x v="9"/>
    <n v="25.69"/>
    <x v="1"/>
    <x v="6"/>
  </r>
  <r>
    <x v="15"/>
    <x v="17"/>
    <x v="21"/>
    <n v="152.5"/>
    <x v="1"/>
    <x v="6"/>
  </r>
  <r>
    <x v="44"/>
    <x v="1"/>
    <x v="40"/>
    <n v="30"/>
    <x v="1"/>
    <x v="6"/>
  </r>
  <r>
    <x v="6"/>
    <x v="0"/>
    <x v="7"/>
    <n v="142.28"/>
    <x v="1"/>
    <x v="6"/>
  </r>
  <r>
    <x v="134"/>
    <x v="1"/>
    <x v="7"/>
    <n v="24.55"/>
    <x v="1"/>
    <x v="6"/>
  </r>
  <r>
    <x v="40"/>
    <x v="0"/>
    <x v="91"/>
    <n v="292.77999999999997"/>
    <x v="1"/>
    <x v="6"/>
  </r>
  <r>
    <x v="28"/>
    <x v="1"/>
    <x v="16"/>
    <n v="44.92"/>
    <x v="1"/>
    <x v="6"/>
  </r>
  <r>
    <x v="15"/>
    <x v="1"/>
    <x v="6"/>
    <n v="23.1"/>
    <x v="1"/>
    <x v="6"/>
  </r>
  <r>
    <x v="10"/>
    <x v="0"/>
    <x v="2"/>
    <n v="80.400000000000006"/>
    <x v="1"/>
    <x v="6"/>
  </r>
  <r>
    <x v="12"/>
    <x v="0"/>
    <x v="8"/>
    <n v="72.290000000000006"/>
    <x v="1"/>
    <x v="6"/>
  </r>
  <r>
    <x v="8"/>
    <x v="0"/>
    <x v="2"/>
    <n v="32.97"/>
    <x v="1"/>
    <x v="6"/>
  </r>
  <r>
    <x v="406"/>
    <x v="0"/>
    <x v="86"/>
    <n v="116.65"/>
    <x v="1"/>
    <x v="6"/>
  </r>
  <r>
    <x v="10"/>
    <x v="1"/>
    <x v="8"/>
    <n v="79.62"/>
    <x v="1"/>
    <x v="6"/>
  </r>
  <r>
    <x v="49"/>
    <x v="1"/>
    <x v="8"/>
    <n v="27.78"/>
    <x v="1"/>
    <x v="6"/>
  </r>
  <r>
    <x v="30"/>
    <x v="1"/>
    <x v="5"/>
    <n v="81.03"/>
    <x v="1"/>
    <x v="6"/>
  </r>
  <r>
    <x v="36"/>
    <x v="0"/>
    <x v="21"/>
    <n v="136.85"/>
    <x v="1"/>
    <x v="6"/>
  </r>
  <r>
    <x v="6"/>
    <x v="0"/>
    <x v="3"/>
    <n v="177.62"/>
    <x v="1"/>
    <x v="6"/>
  </r>
  <r>
    <x v="9"/>
    <x v="0"/>
    <x v="178"/>
    <n v="109.08"/>
    <x v="1"/>
    <x v="6"/>
  </r>
  <r>
    <x v="295"/>
    <x v="1"/>
    <x v="8"/>
    <n v="119.64"/>
    <x v="1"/>
    <x v="6"/>
  </r>
  <r>
    <x v="12"/>
    <x v="0"/>
    <x v="21"/>
    <n v="78.209999999999994"/>
    <x v="1"/>
    <x v="6"/>
  </r>
  <r>
    <x v="176"/>
    <x v="1"/>
    <x v="193"/>
    <n v="52.17"/>
    <x v="1"/>
    <x v="6"/>
  </r>
  <r>
    <x v="37"/>
    <x v="0"/>
    <x v="7"/>
    <n v="114.13"/>
    <x v="1"/>
    <x v="6"/>
  </r>
  <r>
    <x v="2"/>
    <x v="0"/>
    <x v="22"/>
    <n v="50"/>
    <x v="1"/>
    <x v="6"/>
  </r>
  <r>
    <x v="15"/>
    <x v="0"/>
    <x v="5"/>
    <n v="91.67"/>
    <x v="1"/>
    <x v="6"/>
  </r>
  <r>
    <x v="13"/>
    <x v="1"/>
    <x v="17"/>
    <n v="108.59"/>
    <x v="1"/>
    <x v="6"/>
  </r>
  <r>
    <x v="62"/>
    <x v="0"/>
    <x v="8"/>
    <n v="69.819999999999993"/>
    <x v="1"/>
    <x v="6"/>
  </r>
  <r>
    <x v="28"/>
    <x v="0"/>
    <x v="42"/>
    <n v="109.57"/>
    <x v="1"/>
    <x v="6"/>
  </r>
  <r>
    <x v="8"/>
    <x v="19"/>
    <x v="3"/>
    <n v="71.67"/>
    <x v="1"/>
    <x v="6"/>
  </r>
  <r>
    <x v="10"/>
    <x v="1"/>
    <x v="7"/>
    <n v="93.61"/>
    <x v="1"/>
    <x v="6"/>
  </r>
  <r>
    <x v="10"/>
    <x v="1"/>
    <x v="29"/>
    <n v="76.8"/>
    <x v="1"/>
    <x v="6"/>
  </r>
  <r>
    <x v="2"/>
    <x v="1"/>
    <x v="136"/>
    <n v="35.799999999999997"/>
    <x v="1"/>
    <x v="6"/>
  </r>
  <r>
    <x v="9"/>
    <x v="0"/>
    <x v="21"/>
    <n v="55.6"/>
    <x v="1"/>
    <x v="6"/>
  </r>
  <r>
    <x v="257"/>
    <x v="1"/>
    <x v="9"/>
    <n v="147.33000000000001"/>
    <x v="1"/>
    <x v="6"/>
  </r>
  <r>
    <x v="15"/>
    <x v="1"/>
    <x v="7"/>
    <n v="56.33"/>
    <x v="1"/>
    <x v="6"/>
  </r>
  <r>
    <x v="13"/>
    <x v="1"/>
    <x v="7"/>
    <n v="96.19"/>
    <x v="1"/>
    <x v="6"/>
  </r>
  <r>
    <x v="3"/>
    <x v="0"/>
    <x v="33"/>
    <n v="63.57"/>
    <x v="1"/>
    <x v="6"/>
  </r>
  <r>
    <x v="23"/>
    <x v="0"/>
    <x v="6"/>
    <n v="184.78"/>
    <x v="1"/>
    <x v="6"/>
  </r>
  <r>
    <x v="7"/>
    <x v="20"/>
    <x v="7"/>
    <n v="126.72"/>
    <x v="1"/>
    <x v="6"/>
  </r>
  <r>
    <x v="10"/>
    <x v="0"/>
    <x v="40"/>
    <n v="83.43"/>
    <x v="1"/>
    <x v="6"/>
  </r>
  <r>
    <x v="2"/>
    <x v="0"/>
    <x v="147"/>
    <n v="54.5"/>
    <x v="1"/>
    <x v="6"/>
  </r>
  <r>
    <x v="407"/>
    <x v="0"/>
    <x v="7"/>
    <n v="302.31"/>
    <x v="1"/>
    <x v="6"/>
  </r>
  <r>
    <x v="9"/>
    <x v="1"/>
    <x v="6"/>
    <n v="44.14"/>
    <x v="1"/>
    <x v="6"/>
  </r>
  <r>
    <x v="30"/>
    <x v="0"/>
    <x v="3"/>
    <n v="866.67"/>
    <x v="1"/>
    <x v="6"/>
  </r>
  <r>
    <x v="2"/>
    <x v="0"/>
    <x v="360"/>
    <n v="61.39"/>
    <x v="1"/>
    <x v="6"/>
  </r>
  <r>
    <x v="47"/>
    <x v="1"/>
    <x v="17"/>
    <n v="29.67"/>
    <x v="1"/>
    <x v="6"/>
  </r>
  <r>
    <x v="28"/>
    <x v="0"/>
    <x v="2"/>
    <n v="45.48"/>
    <x v="1"/>
    <x v="6"/>
  </r>
  <r>
    <x v="10"/>
    <x v="17"/>
    <x v="3"/>
    <n v="96.2"/>
    <x v="1"/>
    <x v="6"/>
  </r>
  <r>
    <x v="15"/>
    <x v="0"/>
    <x v="90"/>
    <n v="67.92"/>
    <x v="1"/>
    <x v="6"/>
  </r>
  <r>
    <x v="48"/>
    <x v="0"/>
    <x v="86"/>
    <n v="30.78"/>
    <x v="1"/>
    <x v="6"/>
  </r>
  <r>
    <x v="28"/>
    <x v="0"/>
    <x v="3"/>
    <n v="38.33"/>
    <x v="1"/>
    <x v="6"/>
  </r>
  <r>
    <x v="13"/>
    <x v="1"/>
    <x v="8"/>
    <n v="66.83"/>
    <x v="1"/>
    <x v="6"/>
  </r>
  <r>
    <x v="8"/>
    <x v="5"/>
    <x v="13"/>
    <n v="71.73"/>
    <x v="1"/>
    <x v="6"/>
  </r>
  <r>
    <x v="9"/>
    <x v="1"/>
    <x v="8"/>
    <n v="176.47"/>
    <x v="1"/>
    <x v="6"/>
  </r>
  <r>
    <x v="6"/>
    <x v="0"/>
    <x v="8"/>
    <n v="421.11"/>
    <x v="1"/>
    <x v="6"/>
  </r>
  <r>
    <x v="6"/>
    <x v="1"/>
    <x v="7"/>
    <n v="104.99"/>
    <x v="1"/>
    <x v="6"/>
  </r>
  <r>
    <x v="131"/>
    <x v="1"/>
    <x v="29"/>
    <n v="28.19"/>
    <x v="1"/>
    <x v="6"/>
  </r>
  <r>
    <x v="13"/>
    <x v="1"/>
    <x v="3"/>
    <n v="54.55"/>
    <x v="1"/>
    <x v="6"/>
  </r>
  <r>
    <x v="9"/>
    <x v="0"/>
    <x v="3"/>
    <n v="111.89"/>
    <x v="1"/>
    <x v="6"/>
  </r>
  <r>
    <x v="23"/>
    <x v="0"/>
    <x v="21"/>
    <n v="85.21"/>
    <x v="1"/>
    <x v="6"/>
  </r>
  <r>
    <x v="8"/>
    <x v="1"/>
    <x v="7"/>
    <n v="76.650000000000006"/>
    <x v="1"/>
    <x v="6"/>
  </r>
  <r>
    <x v="257"/>
    <x v="0"/>
    <x v="20"/>
    <n v="65.17"/>
    <x v="1"/>
    <x v="6"/>
  </r>
  <r>
    <x v="12"/>
    <x v="0"/>
    <x v="8"/>
    <n v="93.76"/>
    <x v="1"/>
    <x v="6"/>
  </r>
  <r>
    <x v="13"/>
    <x v="0"/>
    <x v="8"/>
    <n v="133.33000000000001"/>
    <x v="1"/>
    <x v="6"/>
  </r>
  <r>
    <x v="13"/>
    <x v="0"/>
    <x v="2"/>
    <n v="51.22"/>
    <x v="1"/>
    <x v="6"/>
  </r>
  <r>
    <x v="9"/>
    <x v="0"/>
    <x v="16"/>
    <n v="100.17"/>
    <x v="1"/>
    <x v="6"/>
  </r>
  <r>
    <x v="15"/>
    <x v="1"/>
    <x v="3"/>
    <n v="34.6"/>
    <x v="1"/>
    <x v="6"/>
  </r>
  <r>
    <x v="3"/>
    <x v="0"/>
    <x v="41"/>
    <n v="184.68"/>
    <x v="1"/>
    <x v="6"/>
  </r>
  <r>
    <x v="15"/>
    <x v="0"/>
    <x v="21"/>
    <n v="69.819999999999993"/>
    <x v="1"/>
    <x v="6"/>
  </r>
  <r>
    <x v="2"/>
    <x v="0"/>
    <x v="316"/>
    <n v="61.94"/>
    <x v="1"/>
    <x v="6"/>
  </r>
  <r>
    <x v="2"/>
    <x v="1"/>
    <x v="8"/>
    <n v="41.67"/>
    <x v="1"/>
    <x v="6"/>
  </r>
  <r>
    <x v="15"/>
    <x v="0"/>
    <x v="6"/>
    <n v="36.07"/>
    <x v="1"/>
    <x v="6"/>
  </r>
  <r>
    <x v="131"/>
    <x v="1"/>
    <x v="24"/>
    <n v="29"/>
    <x v="1"/>
    <x v="6"/>
  </r>
  <r>
    <x v="2"/>
    <x v="1"/>
    <x v="361"/>
    <n v="24.21"/>
    <x v="1"/>
    <x v="6"/>
  </r>
  <r>
    <x v="15"/>
    <x v="0"/>
    <x v="3"/>
    <n v="55.89"/>
    <x v="1"/>
    <x v="6"/>
  </r>
  <r>
    <x v="49"/>
    <x v="1"/>
    <x v="20"/>
    <n v="11.67"/>
    <x v="1"/>
    <x v="6"/>
  </r>
  <r>
    <x v="23"/>
    <x v="0"/>
    <x v="38"/>
    <n v="68.349999999999994"/>
    <x v="1"/>
    <x v="6"/>
  </r>
  <r>
    <x v="38"/>
    <x v="1"/>
    <x v="3"/>
    <n v="27.07"/>
    <x v="1"/>
    <x v="6"/>
  </r>
  <r>
    <x v="3"/>
    <x v="0"/>
    <x v="8"/>
    <n v="118.13"/>
    <x v="1"/>
    <x v="6"/>
  </r>
  <r>
    <x v="193"/>
    <x v="1"/>
    <x v="21"/>
    <n v="44.76"/>
    <x v="1"/>
    <x v="6"/>
  </r>
  <r>
    <x v="36"/>
    <x v="0"/>
    <x v="5"/>
    <n v="99.79"/>
    <x v="1"/>
    <x v="6"/>
  </r>
  <r>
    <x v="13"/>
    <x v="1"/>
    <x v="8"/>
    <n v="117.65"/>
    <x v="1"/>
    <x v="6"/>
  </r>
  <r>
    <x v="2"/>
    <x v="0"/>
    <x v="108"/>
    <n v="203.33"/>
    <x v="1"/>
    <x v="6"/>
  </r>
  <r>
    <x v="18"/>
    <x v="1"/>
    <x v="178"/>
    <n v="28.32"/>
    <x v="1"/>
    <x v="6"/>
  </r>
  <r>
    <x v="3"/>
    <x v="0"/>
    <x v="8"/>
    <n v="110.23"/>
    <x v="1"/>
    <x v="6"/>
  </r>
  <r>
    <x v="13"/>
    <x v="1"/>
    <x v="13"/>
    <n v="31.97"/>
    <x v="1"/>
    <x v="6"/>
  </r>
  <r>
    <x v="2"/>
    <x v="0"/>
    <x v="185"/>
    <n v="58.61"/>
    <x v="1"/>
    <x v="6"/>
  </r>
  <r>
    <x v="2"/>
    <x v="1"/>
    <x v="39"/>
    <n v="29.43"/>
    <x v="1"/>
    <x v="6"/>
  </r>
  <r>
    <x v="9"/>
    <x v="0"/>
    <x v="15"/>
    <n v="81.38"/>
    <x v="1"/>
    <x v="6"/>
  </r>
  <r>
    <x v="36"/>
    <x v="0"/>
    <x v="3"/>
    <n v="199.17"/>
    <x v="1"/>
    <x v="6"/>
  </r>
  <r>
    <x v="9"/>
    <x v="1"/>
    <x v="8"/>
    <n v="115.38"/>
    <x v="1"/>
    <x v="6"/>
  </r>
  <r>
    <x v="2"/>
    <x v="0"/>
    <x v="22"/>
    <n v="46.43"/>
    <x v="1"/>
    <x v="6"/>
  </r>
  <r>
    <x v="9"/>
    <x v="0"/>
    <x v="3"/>
    <n v="70.569999999999993"/>
    <x v="1"/>
    <x v="6"/>
  </r>
  <r>
    <x v="48"/>
    <x v="0"/>
    <x v="8"/>
    <n v="22.22"/>
    <x v="1"/>
    <x v="6"/>
  </r>
  <r>
    <x v="23"/>
    <x v="1"/>
    <x v="28"/>
    <n v="159.47"/>
    <x v="1"/>
    <x v="6"/>
  </r>
  <r>
    <x v="180"/>
    <x v="0"/>
    <x v="8"/>
    <n v="37.78"/>
    <x v="1"/>
    <x v="6"/>
  </r>
  <r>
    <x v="23"/>
    <x v="0"/>
    <x v="7"/>
    <n v="72.05"/>
    <x v="1"/>
    <x v="6"/>
  </r>
  <r>
    <x v="181"/>
    <x v="17"/>
    <x v="13"/>
    <n v="63.7"/>
    <x v="1"/>
    <x v="6"/>
  </r>
  <r>
    <x v="176"/>
    <x v="1"/>
    <x v="178"/>
    <n v="28.41"/>
    <x v="1"/>
    <x v="6"/>
  </r>
  <r>
    <x v="3"/>
    <x v="0"/>
    <x v="7"/>
    <n v="103.21"/>
    <x v="1"/>
    <x v="6"/>
  </r>
  <r>
    <x v="9"/>
    <x v="1"/>
    <x v="15"/>
    <n v="71.150000000000006"/>
    <x v="1"/>
    <x v="6"/>
  </r>
  <r>
    <x v="49"/>
    <x v="0"/>
    <x v="49"/>
    <n v="35"/>
    <x v="1"/>
    <x v="6"/>
  </r>
  <r>
    <x v="12"/>
    <x v="0"/>
    <x v="3"/>
    <n v="81.78"/>
    <x v="1"/>
    <x v="6"/>
  </r>
  <r>
    <x v="11"/>
    <x v="0"/>
    <x v="33"/>
    <n v="297.02999999999997"/>
    <x v="1"/>
    <x v="6"/>
  </r>
  <r>
    <x v="192"/>
    <x v="0"/>
    <x v="29"/>
    <n v="46.61"/>
    <x v="1"/>
    <x v="6"/>
  </r>
  <r>
    <x v="15"/>
    <x v="1"/>
    <x v="8"/>
    <n v="51.72"/>
    <x v="1"/>
    <x v="6"/>
  </r>
  <r>
    <x v="13"/>
    <x v="1"/>
    <x v="33"/>
    <n v="40.29"/>
    <x v="1"/>
    <x v="6"/>
  </r>
  <r>
    <x v="325"/>
    <x v="1"/>
    <x v="22"/>
    <n v="16.25"/>
    <x v="1"/>
    <x v="6"/>
  </r>
  <r>
    <x v="13"/>
    <x v="1"/>
    <x v="15"/>
    <n v="30.15"/>
    <x v="1"/>
    <x v="6"/>
  </r>
  <r>
    <x v="13"/>
    <x v="0"/>
    <x v="8"/>
    <n v="95.24"/>
    <x v="1"/>
    <x v="6"/>
  </r>
  <r>
    <x v="13"/>
    <x v="0"/>
    <x v="5"/>
    <n v="52.21"/>
    <x v="1"/>
    <x v="6"/>
  </r>
  <r>
    <x v="196"/>
    <x v="0"/>
    <x v="8"/>
    <n v="134.15"/>
    <x v="1"/>
    <x v="6"/>
  </r>
  <r>
    <x v="3"/>
    <x v="0"/>
    <x v="6"/>
    <n v="62.83"/>
    <x v="1"/>
    <x v="6"/>
  </r>
  <r>
    <x v="28"/>
    <x v="0"/>
    <x v="20"/>
    <n v="58.95"/>
    <x v="1"/>
    <x v="6"/>
  </r>
  <r>
    <x v="10"/>
    <x v="0"/>
    <x v="6"/>
    <n v="143.11000000000001"/>
    <x v="1"/>
    <x v="6"/>
  </r>
  <r>
    <x v="9"/>
    <x v="0"/>
    <x v="7"/>
    <n v="84.17"/>
    <x v="1"/>
    <x v="6"/>
  </r>
  <r>
    <x v="30"/>
    <x v="1"/>
    <x v="3"/>
    <n v="186.07"/>
    <x v="1"/>
    <x v="6"/>
  </r>
  <r>
    <x v="38"/>
    <x v="0"/>
    <x v="165"/>
    <n v="89.79"/>
    <x v="1"/>
    <x v="6"/>
  </r>
  <r>
    <x v="10"/>
    <x v="0"/>
    <x v="2"/>
    <n v="64.16"/>
    <x v="1"/>
    <x v="6"/>
  </r>
  <r>
    <x v="30"/>
    <x v="0"/>
    <x v="33"/>
    <n v="59.65"/>
    <x v="1"/>
    <x v="6"/>
  </r>
  <r>
    <x v="49"/>
    <x v="0"/>
    <x v="8"/>
    <n v="31.25"/>
    <x v="1"/>
    <x v="6"/>
  </r>
  <r>
    <x v="28"/>
    <x v="0"/>
    <x v="362"/>
    <n v="41.22"/>
    <x v="1"/>
    <x v="6"/>
  </r>
  <r>
    <x v="43"/>
    <x v="2"/>
    <x v="363"/>
    <n v="43.35"/>
    <x v="1"/>
    <x v="6"/>
  </r>
  <r>
    <x v="13"/>
    <x v="1"/>
    <x v="8"/>
    <n v="64.52"/>
    <x v="1"/>
    <x v="6"/>
  </r>
  <r>
    <x v="28"/>
    <x v="1"/>
    <x v="29"/>
    <n v="43.28"/>
    <x v="1"/>
    <x v="6"/>
  </r>
  <r>
    <x v="28"/>
    <x v="0"/>
    <x v="29"/>
    <n v="77"/>
    <x v="1"/>
    <x v="6"/>
  </r>
  <r>
    <x v="190"/>
    <x v="0"/>
    <x v="5"/>
    <n v="51.22"/>
    <x v="1"/>
    <x v="6"/>
  </r>
  <r>
    <x v="134"/>
    <x v="0"/>
    <x v="193"/>
    <n v="68.25"/>
    <x v="1"/>
    <x v="6"/>
  </r>
  <r>
    <x v="2"/>
    <x v="1"/>
    <x v="143"/>
    <n v="19.489999999999998"/>
    <x v="1"/>
    <x v="6"/>
  </r>
  <r>
    <x v="81"/>
    <x v="0"/>
    <x v="7"/>
    <n v="41.13"/>
    <x v="1"/>
    <x v="6"/>
  </r>
  <r>
    <x v="28"/>
    <x v="0"/>
    <x v="42"/>
    <n v="41.41"/>
    <x v="1"/>
    <x v="6"/>
  </r>
  <r>
    <x v="43"/>
    <x v="1"/>
    <x v="30"/>
    <n v="27.5"/>
    <x v="1"/>
    <x v="6"/>
  </r>
  <r>
    <x v="176"/>
    <x v="1"/>
    <x v="7"/>
    <n v="33.57"/>
    <x v="1"/>
    <x v="6"/>
  </r>
  <r>
    <x v="3"/>
    <x v="0"/>
    <x v="7"/>
    <n v="145.87"/>
    <x v="1"/>
    <x v="6"/>
  </r>
  <r>
    <x v="9"/>
    <x v="0"/>
    <x v="87"/>
    <n v="358.69"/>
    <x v="1"/>
    <x v="6"/>
  </r>
  <r>
    <x v="13"/>
    <x v="0"/>
    <x v="49"/>
    <n v="50.98"/>
    <x v="1"/>
    <x v="6"/>
  </r>
  <r>
    <x v="408"/>
    <x v="0"/>
    <x v="39"/>
    <n v="45.04"/>
    <x v="1"/>
    <x v="6"/>
  </r>
  <r>
    <x v="2"/>
    <x v="1"/>
    <x v="9"/>
    <n v="17.53"/>
    <x v="1"/>
    <x v="6"/>
  </r>
  <r>
    <x v="2"/>
    <x v="1"/>
    <x v="364"/>
    <n v="50"/>
    <x v="1"/>
    <x v="6"/>
  </r>
  <r>
    <x v="2"/>
    <x v="0"/>
    <x v="86"/>
    <n v="57.92"/>
    <x v="1"/>
    <x v="6"/>
  </r>
  <r>
    <x v="49"/>
    <x v="0"/>
    <x v="180"/>
    <n v="29.71"/>
    <x v="1"/>
    <x v="6"/>
  </r>
  <r>
    <x v="3"/>
    <x v="5"/>
    <x v="33"/>
    <n v="90.68"/>
    <x v="1"/>
    <x v="6"/>
  </r>
  <r>
    <x v="10"/>
    <x v="0"/>
    <x v="21"/>
    <n v="55.01"/>
    <x v="1"/>
    <x v="6"/>
  </r>
  <r>
    <x v="13"/>
    <x v="1"/>
    <x v="33"/>
    <n v="57.22"/>
    <x v="1"/>
    <x v="6"/>
  </r>
  <r>
    <x v="8"/>
    <x v="0"/>
    <x v="37"/>
    <n v="72.95"/>
    <x v="1"/>
    <x v="6"/>
  </r>
  <r>
    <x v="9"/>
    <x v="0"/>
    <x v="7"/>
    <n v="64.47"/>
    <x v="1"/>
    <x v="6"/>
  </r>
  <r>
    <x v="3"/>
    <x v="0"/>
    <x v="108"/>
    <n v="716.35"/>
    <x v="1"/>
    <x v="6"/>
  </r>
  <r>
    <x v="70"/>
    <x v="0"/>
    <x v="40"/>
    <n v="50.4"/>
    <x v="1"/>
    <x v="6"/>
  </r>
  <r>
    <x v="49"/>
    <x v="0"/>
    <x v="95"/>
    <n v="41.67"/>
    <x v="1"/>
    <x v="6"/>
  </r>
  <r>
    <x v="2"/>
    <x v="1"/>
    <x v="205"/>
    <n v="35.770000000000003"/>
    <x v="1"/>
    <x v="6"/>
  </r>
  <r>
    <x v="13"/>
    <x v="0"/>
    <x v="21"/>
    <n v="88.74"/>
    <x v="1"/>
    <x v="6"/>
  </r>
  <r>
    <x v="244"/>
    <x v="0"/>
    <x v="8"/>
    <n v="148.47999999999999"/>
    <x v="1"/>
    <x v="6"/>
  </r>
  <r>
    <x v="13"/>
    <x v="1"/>
    <x v="7"/>
    <n v="51.79"/>
    <x v="1"/>
    <x v="6"/>
  </r>
  <r>
    <x v="43"/>
    <x v="1"/>
    <x v="40"/>
    <n v="20"/>
    <x v="1"/>
    <x v="6"/>
  </r>
  <r>
    <x v="43"/>
    <x v="0"/>
    <x v="3"/>
    <n v="52"/>
    <x v="1"/>
    <x v="6"/>
  </r>
  <r>
    <x v="40"/>
    <x v="0"/>
    <x v="41"/>
    <n v="53.23"/>
    <x v="1"/>
    <x v="6"/>
  </r>
  <r>
    <x v="13"/>
    <x v="0"/>
    <x v="40"/>
    <n v="39.6"/>
    <x v="1"/>
    <x v="6"/>
  </r>
  <r>
    <x v="15"/>
    <x v="1"/>
    <x v="30"/>
    <n v="34.25"/>
    <x v="1"/>
    <x v="6"/>
  </r>
  <r>
    <x v="15"/>
    <x v="0"/>
    <x v="1"/>
    <n v="164.62"/>
    <x v="1"/>
    <x v="6"/>
  </r>
  <r>
    <x v="3"/>
    <x v="2"/>
    <x v="17"/>
    <n v="125.05"/>
    <x v="1"/>
    <x v="6"/>
  </r>
  <r>
    <x v="9"/>
    <x v="1"/>
    <x v="178"/>
    <n v="51.88"/>
    <x v="1"/>
    <x v="6"/>
  </r>
  <r>
    <x v="295"/>
    <x v="0"/>
    <x v="12"/>
    <n v="40.29"/>
    <x v="1"/>
    <x v="6"/>
  </r>
  <r>
    <x v="30"/>
    <x v="0"/>
    <x v="35"/>
    <n v="64.91"/>
    <x v="1"/>
    <x v="6"/>
  </r>
  <r>
    <x v="409"/>
    <x v="0"/>
    <x v="7"/>
    <n v="55.33"/>
    <x v="1"/>
    <x v="6"/>
  </r>
  <r>
    <x v="9"/>
    <x v="0"/>
    <x v="19"/>
    <n v="83.14"/>
    <x v="1"/>
    <x v="6"/>
  </r>
  <r>
    <x v="13"/>
    <x v="1"/>
    <x v="30"/>
    <n v="38.71"/>
    <x v="1"/>
    <x v="6"/>
  </r>
  <r>
    <x v="9"/>
    <x v="0"/>
    <x v="10"/>
    <n v="125.38"/>
    <x v="1"/>
    <x v="6"/>
  </r>
  <r>
    <x v="10"/>
    <x v="1"/>
    <x v="40"/>
    <n v="78.260000000000005"/>
    <x v="1"/>
    <x v="6"/>
  </r>
  <r>
    <x v="28"/>
    <x v="0"/>
    <x v="30"/>
    <n v="47.22"/>
    <x v="1"/>
    <x v="6"/>
  </r>
  <r>
    <x v="2"/>
    <x v="0"/>
    <x v="137"/>
    <n v="79.099999999999994"/>
    <x v="1"/>
    <x v="6"/>
  </r>
  <r>
    <x v="276"/>
    <x v="0"/>
    <x v="2"/>
    <n v="114.29"/>
    <x v="1"/>
    <x v="6"/>
  </r>
  <r>
    <x v="15"/>
    <x v="0"/>
    <x v="8"/>
    <n v="51.72"/>
    <x v="1"/>
    <x v="6"/>
  </r>
  <r>
    <x v="44"/>
    <x v="0"/>
    <x v="8"/>
    <n v="30.77"/>
    <x v="1"/>
    <x v="6"/>
  </r>
  <r>
    <x v="10"/>
    <x v="5"/>
    <x v="13"/>
    <n v="74.209999999999994"/>
    <x v="1"/>
    <x v="6"/>
  </r>
  <r>
    <x v="9"/>
    <x v="0"/>
    <x v="39"/>
    <n v="47.85"/>
    <x v="1"/>
    <x v="6"/>
  </r>
  <r>
    <x v="410"/>
    <x v="0"/>
    <x v="15"/>
    <n v="34.409999999999997"/>
    <x v="1"/>
    <x v="6"/>
  </r>
  <r>
    <x v="409"/>
    <x v="5"/>
    <x v="21"/>
    <n v="40.24"/>
    <x v="1"/>
    <x v="6"/>
  </r>
  <r>
    <x v="13"/>
    <x v="0"/>
    <x v="6"/>
    <n v="60.29"/>
    <x v="1"/>
    <x v="6"/>
  </r>
  <r>
    <x v="28"/>
    <x v="0"/>
    <x v="6"/>
    <n v="25.31"/>
    <x v="1"/>
    <x v="6"/>
  </r>
  <r>
    <x v="15"/>
    <x v="1"/>
    <x v="7"/>
    <n v="35.950000000000003"/>
    <x v="1"/>
    <x v="6"/>
  </r>
  <r>
    <x v="23"/>
    <x v="0"/>
    <x v="2"/>
    <n v="136"/>
    <x v="1"/>
    <x v="6"/>
  </r>
  <r>
    <x v="30"/>
    <x v="1"/>
    <x v="29"/>
    <n v="70.760000000000005"/>
    <x v="1"/>
    <x v="6"/>
  </r>
  <r>
    <x v="28"/>
    <x v="0"/>
    <x v="8"/>
    <n v="125"/>
    <x v="1"/>
    <x v="6"/>
  </r>
  <r>
    <x v="30"/>
    <x v="0"/>
    <x v="3"/>
    <n v="66.510000000000005"/>
    <x v="1"/>
    <x v="6"/>
  </r>
  <r>
    <x v="9"/>
    <x v="0"/>
    <x v="21"/>
    <n v="105"/>
    <x v="1"/>
    <x v="6"/>
  </r>
  <r>
    <x v="3"/>
    <x v="0"/>
    <x v="3"/>
    <n v="145"/>
    <x v="1"/>
    <x v="6"/>
  </r>
  <r>
    <x v="213"/>
    <x v="1"/>
    <x v="144"/>
    <n v="12"/>
    <x v="1"/>
    <x v="6"/>
  </r>
  <r>
    <x v="9"/>
    <x v="0"/>
    <x v="6"/>
    <n v="96.67"/>
    <x v="1"/>
    <x v="6"/>
  </r>
  <r>
    <x v="42"/>
    <x v="0"/>
    <x v="7"/>
    <n v="60.33"/>
    <x v="1"/>
    <x v="6"/>
  </r>
  <r>
    <x v="15"/>
    <x v="1"/>
    <x v="7"/>
    <n v="79.89"/>
    <x v="1"/>
    <x v="6"/>
  </r>
  <r>
    <x v="28"/>
    <x v="1"/>
    <x v="8"/>
    <n v="58.82"/>
    <x v="1"/>
    <x v="6"/>
  </r>
  <r>
    <x v="70"/>
    <x v="0"/>
    <x v="90"/>
    <n v="75.34"/>
    <x v="1"/>
    <x v="6"/>
  </r>
  <r>
    <x v="2"/>
    <x v="0"/>
    <x v="5"/>
    <n v="55"/>
    <x v="1"/>
    <x v="6"/>
  </r>
  <r>
    <x v="9"/>
    <x v="0"/>
    <x v="33"/>
    <n v="66.959999999999994"/>
    <x v="1"/>
    <x v="6"/>
  </r>
  <r>
    <x v="30"/>
    <x v="0"/>
    <x v="8"/>
    <n v="227.27"/>
    <x v="1"/>
    <x v="6"/>
  </r>
  <r>
    <x v="23"/>
    <x v="1"/>
    <x v="8"/>
    <n v="307.69"/>
    <x v="1"/>
    <x v="6"/>
  </r>
  <r>
    <x v="15"/>
    <x v="0"/>
    <x v="5"/>
    <n v="50.02"/>
    <x v="1"/>
    <x v="6"/>
  </r>
  <r>
    <x v="13"/>
    <x v="1"/>
    <x v="7"/>
    <n v="72.39"/>
    <x v="1"/>
    <x v="6"/>
  </r>
  <r>
    <x v="13"/>
    <x v="1"/>
    <x v="7"/>
    <n v="95.95"/>
    <x v="1"/>
    <x v="6"/>
  </r>
  <r>
    <x v="18"/>
    <x v="0"/>
    <x v="312"/>
    <n v="45.62"/>
    <x v="1"/>
    <x v="6"/>
  </r>
  <r>
    <x v="411"/>
    <x v="1"/>
    <x v="8"/>
    <n v="41.03"/>
    <x v="1"/>
    <x v="6"/>
  </r>
  <r>
    <x v="23"/>
    <x v="1"/>
    <x v="35"/>
    <n v="56.83"/>
    <x v="1"/>
    <x v="6"/>
  </r>
  <r>
    <x v="3"/>
    <x v="0"/>
    <x v="21"/>
    <n v="137.24"/>
    <x v="1"/>
    <x v="6"/>
  </r>
  <r>
    <x v="2"/>
    <x v="0"/>
    <x v="6"/>
    <n v="75.709999999999994"/>
    <x v="1"/>
    <x v="6"/>
  </r>
  <r>
    <x v="126"/>
    <x v="0"/>
    <x v="21"/>
    <n v="99"/>
    <x v="1"/>
    <x v="6"/>
  </r>
  <r>
    <x v="12"/>
    <x v="0"/>
    <x v="16"/>
    <n v="81.569999999999993"/>
    <x v="1"/>
    <x v="6"/>
  </r>
  <r>
    <x v="409"/>
    <x v="1"/>
    <x v="7"/>
    <n v="45.11"/>
    <x v="1"/>
    <x v="6"/>
  </r>
  <r>
    <x v="2"/>
    <x v="0"/>
    <x v="88"/>
    <n v="36.67"/>
    <x v="1"/>
    <x v="6"/>
  </r>
  <r>
    <x v="181"/>
    <x v="1"/>
    <x v="8"/>
    <n v="125"/>
    <x v="1"/>
    <x v="6"/>
  </r>
  <r>
    <x v="28"/>
    <x v="0"/>
    <x v="30"/>
    <n v="49.23"/>
    <x v="1"/>
    <x v="6"/>
  </r>
  <r>
    <x v="412"/>
    <x v="0"/>
    <x v="17"/>
    <n v="42.3"/>
    <x v="1"/>
    <x v="6"/>
  </r>
  <r>
    <x v="2"/>
    <x v="0"/>
    <x v="9"/>
    <n v="78.88"/>
    <x v="1"/>
    <x v="6"/>
  </r>
  <r>
    <x v="10"/>
    <x v="0"/>
    <x v="94"/>
    <n v="38.28"/>
    <x v="1"/>
    <x v="6"/>
  </r>
  <r>
    <x v="13"/>
    <x v="1"/>
    <x v="33"/>
    <n v="44.85"/>
    <x v="1"/>
    <x v="6"/>
  </r>
  <r>
    <x v="325"/>
    <x v="1"/>
    <x v="42"/>
    <n v="13.53"/>
    <x v="1"/>
    <x v="6"/>
  </r>
  <r>
    <x v="413"/>
    <x v="5"/>
    <x v="144"/>
    <n v="43.5"/>
    <x v="1"/>
    <x v="6"/>
  </r>
  <r>
    <x v="13"/>
    <x v="1"/>
    <x v="30"/>
    <n v="30.95"/>
    <x v="1"/>
    <x v="6"/>
  </r>
  <r>
    <x v="20"/>
    <x v="0"/>
    <x v="28"/>
    <n v="55.23"/>
    <x v="1"/>
    <x v="6"/>
  </r>
  <r>
    <x v="43"/>
    <x v="1"/>
    <x v="4"/>
    <n v="46.13"/>
    <x v="1"/>
    <x v="6"/>
  </r>
  <r>
    <x v="38"/>
    <x v="1"/>
    <x v="2"/>
    <n v="39.380000000000003"/>
    <x v="1"/>
    <x v="6"/>
  </r>
  <r>
    <x v="62"/>
    <x v="0"/>
    <x v="21"/>
    <n v="66.150000000000006"/>
    <x v="1"/>
    <x v="6"/>
  </r>
  <r>
    <x v="15"/>
    <x v="12"/>
    <x v="2"/>
    <n v="54.14"/>
    <x v="1"/>
    <x v="6"/>
  </r>
  <r>
    <x v="30"/>
    <x v="0"/>
    <x v="8"/>
    <n v="104.17"/>
    <x v="1"/>
    <x v="6"/>
  </r>
  <r>
    <x v="49"/>
    <x v="0"/>
    <x v="8"/>
    <n v="31.38"/>
    <x v="1"/>
    <x v="6"/>
  </r>
  <r>
    <x v="184"/>
    <x v="0"/>
    <x v="21"/>
    <n v="59.21"/>
    <x v="1"/>
    <x v="6"/>
  </r>
  <r>
    <x v="19"/>
    <x v="0"/>
    <x v="35"/>
    <n v="119.18"/>
    <x v="1"/>
    <x v="6"/>
  </r>
  <r>
    <x v="190"/>
    <x v="0"/>
    <x v="21"/>
    <n v="164.62"/>
    <x v="1"/>
    <x v="6"/>
  </r>
  <r>
    <x v="28"/>
    <x v="1"/>
    <x v="21"/>
    <n v="24.29"/>
    <x v="1"/>
    <x v="6"/>
  </r>
  <r>
    <x v="30"/>
    <x v="1"/>
    <x v="2"/>
    <n v="40.94"/>
    <x v="1"/>
    <x v="6"/>
  </r>
  <r>
    <x v="15"/>
    <x v="0"/>
    <x v="21"/>
    <n v="61.1"/>
    <x v="1"/>
    <x v="6"/>
  </r>
  <r>
    <x v="414"/>
    <x v="1"/>
    <x v="8"/>
    <n v="38.65"/>
    <x v="1"/>
    <x v="6"/>
  </r>
  <r>
    <x v="62"/>
    <x v="0"/>
    <x v="6"/>
    <n v="56.2"/>
    <x v="1"/>
    <x v="6"/>
  </r>
  <r>
    <x v="10"/>
    <x v="0"/>
    <x v="40"/>
    <n v="107"/>
    <x v="1"/>
    <x v="6"/>
  </r>
  <r>
    <x v="262"/>
    <x v="13"/>
    <x v="8"/>
    <n v="171.43"/>
    <x v="1"/>
    <x v="6"/>
  </r>
  <r>
    <x v="41"/>
    <x v="1"/>
    <x v="8"/>
    <n v="110.5"/>
    <x v="1"/>
    <x v="6"/>
  </r>
  <r>
    <x v="57"/>
    <x v="0"/>
    <x v="8"/>
    <n v="179.28"/>
    <x v="1"/>
    <x v="6"/>
  </r>
  <r>
    <x v="18"/>
    <x v="1"/>
    <x v="124"/>
    <n v="22.91"/>
    <x v="1"/>
    <x v="6"/>
  </r>
  <r>
    <x v="28"/>
    <x v="2"/>
    <x v="3"/>
    <n v="43.13"/>
    <x v="1"/>
    <x v="6"/>
  </r>
  <r>
    <x v="50"/>
    <x v="5"/>
    <x v="29"/>
    <n v="46.89"/>
    <x v="1"/>
    <x v="6"/>
  </r>
  <r>
    <x v="30"/>
    <x v="0"/>
    <x v="21"/>
    <n v="47.41"/>
    <x v="1"/>
    <x v="6"/>
  </r>
  <r>
    <x v="415"/>
    <x v="1"/>
    <x v="328"/>
    <n v="15.13"/>
    <x v="1"/>
    <x v="6"/>
  </r>
  <r>
    <x v="2"/>
    <x v="1"/>
    <x v="2"/>
    <n v="21.1"/>
    <x v="1"/>
    <x v="6"/>
  </r>
  <r>
    <x v="28"/>
    <x v="1"/>
    <x v="7"/>
    <n v="59.12"/>
    <x v="1"/>
    <x v="6"/>
  </r>
  <r>
    <x v="42"/>
    <x v="0"/>
    <x v="26"/>
    <n v="97.92"/>
    <x v="1"/>
    <x v="6"/>
  </r>
  <r>
    <x v="13"/>
    <x v="1"/>
    <x v="2"/>
    <n v="55.13"/>
    <x v="1"/>
    <x v="6"/>
  </r>
  <r>
    <x v="28"/>
    <x v="1"/>
    <x v="15"/>
    <n v="26.54"/>
    <x v="1"/>
    <x v="6"/>
  </r>
  <r>
    <x v="28"/>
    <x v="0"/>
    <x v="38"/>
    <n v="58.42"/>
    <x v="1"/>
    <x v="6"/>
  </r>
  <r>
    <x v="10"/>
    <x v="0"/>
    <x v="8"/>
    <n v="122.54"/>
    <x v="1"/>
    <x v="6"/>
  </r>
  <r>
    <x v="13"/>
    <x v="0"/>
    <x v="35"/>
    <n v="87.96"/>
    <x v="1"/>
    <x v="6"/>
  </r>
  <r>
    <x v="15"/>
    <x v="1"/>
    <x v="108"/>
    <n v="73.239999999999995"/>
    <x v="1"/>
    <x v="6"/>
  </r>
  <r>
    <x v="2"/>
    <x v="1"/>
    <x v="8"/>
    <n v="55.56"/>
    <x v="1"/>
    <x v="6"/>
  </r>
  <r>
    <x v="9"/>
    <x v="1"/>
    <x v="33"/>
    <n v="39.54"/>
    <x v="1"/>
    <x v="6"/>
  </r>
  <r>
    <x v="238"/>
    <x v="0"/>
    <x v="6"/>
    <n v="136.78"/>
    <x v="1"/>
    <x v="6"/>
  </r>
  <r>
    <x v="3"/>
    <x v="0"/>
    <x v="7"/>
    <n v="99.34"/>
    <x v="1"/>
    <x v="6"/>
  </r>
  <r>
    <x v="213"/>
    <x v="0"/>
    <x v="8"/>
    <n v="20"/>
    <x v="1"/>
    <x v="6"/>
  </r>
  <r>
    <x v="20"/>
    <x v="0"/>
    <x v="22"/>
    <n v="28.89"/>
    <x v="1"/>
    <x v="6"/>
  </r>
  <r>
    <x v="15"/>
    <x v="1"/>
    <x v="8"/>
    <n v="40.549999999999997"/>
    <x v="1"/>
    <x v="6"/>
  </r>
  <r>
    <x v="2"/>
    <x v="1"/>
    <x v="8"/>
    <n v="35.71"/>
    <x v="1"/>
    <x v="6"/>
  </r>
  <r>
    <x v="42"/>
    <x v="0"/>
    <x v="35"/>
    <n v="37.96"/>
    <x v="1"/>
    <x v="6"/>
  </r>
  <r>
    <x v="15"/>
    <x v="1"/>
    <x v="8"/>
    <n v="33.33"/>
    <x v="1"/>
    <x v="6"/>
  </r>
  <r>
    <x v="28"/>
    <x v="0"/>
    <x v="315"/>
    <n v="58.57"/>
    <x v="1"/>
    <x v="6"/>
  </r>
  <r>
    <x v="9"/>
    <x v="0"/>
    <x v="15"/>
    <n v="135.63"/>
    <x v="1"/>
    <x v="6"/>
  </r>
  <r>
    <x v="9"/>
    <x v="1"/>
    <x v="31"/>
    <n v="30.94"/>
    <x v="1"/>
    <x v="6"/>
  </r>
  <r>
    <x v="104"/>
    <x v="0"/>
    <x v="17"/>
    <n v="176.09"/>
    <x v="1"/>
    <x v="6"/>
  </r>
  <r>
    <x v="51"/>
    <x v="0"/>
    <x v="15"/>
    <n v="151.97999999999999"/>
    <x v="1"/>
    <x v="6"/>
  </r>
  <r>
    <x v="2"/>
    <x v="1"/>
    <x v="37"/>
    <n v="22.61"/>
    <x v="1"/>
    <x v="6"/>
  </r>
  <r>
    <x v="48"/>
    <x v="1"/>
    <x v="7"/>
    <n v="18.27"/>
    <x v="1"/>
    <x v="6"/>
  </r>
  <r>
    <x v="23"/>
    <x v="0"/>
    <x v="30"/>
    <n v="82.26"/>
    <x v="1"/>
    <x v="6"/>
  </r>
  <r>
    <x v="10"/>
    <x v="1"/>
    <x v="8"/>
    <n v="68.53"/>
    <x v="1"/>
    <x v="6"/>
  </r>
  <r>
    <x v="176"/>
    <x v="0"/>
    <x v="215"/>
    <n v="68.06"/>
    <x v="1"/>
    <x v="6"/>
  </r>
  <r>
    <x v="13"/>
    <x v="0"/>
    <x v="37"/>
    <n v="72.709999999999994"/>
    <x v="1"/>
    <x v="6"/>
  </r>
  <r>
    <x v="9"/>
    <x v="0"/>
    <x v="38"/>
    <n v="77.19"/>
    <x v="1"/>
    <x v="6"/>
  </r>
  <r>
    <x v="183"/>
    <x v="0"/>
    <x v="9"/>
    <n v="55.97"/>
    <x v="1"/>
    <x v="6"/>
  </r>
  <r>
    <x v="27"/>
    <x v="0"/>
    <x v="17"/>
    <n v="49.69"/>
    <x v="1"/>
    <x v="6"/>
  </r>
  <r>
    <x v="184"/>
    <x v="5"/>
    <x v="29"/>
    <n v="79"/>
    <x v="1"/>
    <x v="6"/>
  </r>
  <r>
    <x v="30"/>
    <x v="0"/>
    <x v="33"/>
    <n v="77.73"/>
    <x v="1"/>
    <x v="6"/>
  </r>
  <r>
    <x v="28"/>
    <x v="0"/>
    <x v="5"/>
    <n v="40.78"/>
    <x v="1"/>
    <x v="6"/>
  </r>
  <r>
    <x v="2"/>
    <x v="0"/>
    <x v="180"/>
    <n v="59.41"/>
    <x v="1"/>
    <x v="6"/>
  </r>
  <r>
    <x v="185"/>
    <x v="0"/>
    <x v="22"/>
    <n v="3.25"/>
    <x v="1"/>
    <x v="6"/>
  </r>
  <r>
    <x v="13"/>
    <x v="1"/>
    <x v="3"/>
    <n v="39.380000000000003"/>
    <x v="1"/>
    <x v="6"/>
  </r>
  <r>
    <x v="23"/>
    <x v="0"/>
    <x v="8"/>
    <n v="81.67"/>
    <x v="1"/>
    <x v="6"/>
  </r>
  <r>
    <x v="15"/>
    <x v="0"/>
    <x v="193"/>
    <n v="44.91"/>
    <x v="1"/>
    <x v="6"/>
  </r>
  <r>
    <x v="9"/>
    <x v="0"/>
    <x v="40"/>
    <n v="49.06"/>
    <x v="1"/>
    <x v="6"/>
  </r>
  <r>
    <x v="49"/>
    <x v="1"/>
    <x v="361"/>
    <n v="30.67"/>
    <x v="1"/>
    <x v="6"/>
  </r>
  <r>
    <x v="9"/>
    <x v="1"/>
    <x v="22"/>
    <n v="61.06"/>
    <x v="1"/>
    <x v="6"/>
  </r>
  <r>
    <x v="131"/>
    <x v="1"/>
    <x v="2"/>
    <n v="29"/>
    <x v="1"/>
    <x v="6"/>
  </r>
  <r>
    <x v="134"/>
    <x v="1"/>
    <x v="8"/>
    <n v="29.63"/>
    <x v="1"/>
    <x v="6"/>
  </r>
  <r>
    <x v="416"/>
    <x v="1"/>
    <x v="42"/>
    <n v="143.1"/>
    <x v="1"/>
    <x v="6"/>
  </r>
  <r>
    <x v="28"/>
    <x v="1"/>
    <x v="184"/>
    <n v="52.35"/>
    <x v="1"/>
    <x v="6"/>
  </r>
  <r>
    <x v="30"/>
    <x v="1"/>
    <x v="104"/>
    <n v="66.67"/>
    <x v="1"/>
    <x v="6"/>
  </r>
  <r>
    <x v="10"/>
    <x v="5"/>
    <x v="124"/>
    <n v="126.67"/>
    <x v="1"/>
    <x v="6"/>
  </r>
  <r>
    <x v="21"/>
    <x v="0"/>
    <x v="8"/>
    <n v="62.5"/>
    <x v="1"/>
    <x v="6"/>
  </r>
  <r>
    <x v="30"/>
    <x v="0"/>
    <x v="7"/>
    <n v="35.49"/>
    <x v="1"/>
    <x v="6"/>
  </r>
  <r>
    <x v="30"/>
    <x v="1"/>
    <x v="13"/>
    <n v="37.08"/>
    <x v="1"/>
    <x v="6"/>
  </r>
  <r>
    <x v="30"/>
    <x v="1"/>
    <x v="105"/>
    <n v="69.33"/>
    <x v="1"/>
    <x v="6"/>
  </r>
  <r>
    <x v="417"/>
    <x v="1"/>
    <x v="17"/>
    <n v="17.25"/>
    <x v="1"/>
    <x v="6"/>
  </r>
  <r>
    <x v="13"/>
    <x v="1"/>
    <x v="7"/>
    <n v="36.07"/>
    <x v="1"/>
    <x v="6"/>
  </r>
  <r>
    <x v="28"/>
    <x v="0"/>
    <x v="40"/>
    <n v="66.47"/>
    <x v="1"/>
    <x v="6"/>
  </r>
  <r>
    <x v="124"/>
    <x v="0"/>
    <x v="2"/>
    <n v="56.07"/>
    <x v="1"/>
    <x v="6"/>
  </r>
  <r>
    <x v="9"/>
    <x v="0"/>
    <x v="5"/>
    <n v="47.03"/>
    <x v="1"/>
    <x v="6"/>
  </r>
  <r>
    <x v="28"/>
    <x v="0"/>
    <x v="8"/>
    <n v="47.67"/>
    <x v="1"/>
    <x v="6"/>
  </r>
  <r>
    <x v="30"/>
    <x v="0"/>
    <x v="28"/>
    <n v="88.24"/>
    <x v="1"/>
    <x v="6"/>
  </r>
  <r>
    <x v="9"/>
    <x v="0"/>
    <x v="2"/>
    <n v="80.72"/>
    <x v="1"/>
    <x v="6"/>
  </r>
  <r>
    <x v="9"/>
    <x v="1"/>
    <x v="33"/>
    <n v="39.49"/>
    <x v="1"/>
    <x v="6"/>
  </r>
  <r>
    <x v="23"/>
    <x v="1"/>
    <x v="21"/>
    <n v="84.85"/>
    <x v="1"/>
    <x v="6"/>
  </r>
  <r>
    <x v="13"/>
    <x v="0"/>
    <x v="8"/>
    <n v="68.97"/>
    <x v="1"/>
    <x v="6"/>
  </r>
  <r>
    <x v="57"/>
    <x v="0"/>
    <x v="50"/>
    <n v="0"/>
    <x v="1"/>
    <x v="40"/>
  </r>
  <r>
    <x v="80"/>
    <x v="0"/>
    <x v="50"/>
    <n v="1"/>
    <x v="1"/>
    <x v="40"/>
  </r>
  <r>
    <x v="9"/>
    <x v="1"/>
    <x v="50"/>
    <n v="1"/>
    <x v="1"/>
    <x v="40"/>
  </r>
  <r>
    <x v="418"/>
    <x v="0"/>
    <x v="76"/>
    <n v="147.88"/>
    <x v="1"/>
    <x v="40"/>
  </r>
  <r>
    <x v="2"/>
    <x v="1"/>
    <x v="68"/>
    <n v="100"/>
    <x v="1"/>
    <x v="40"/>
  </r>
  <r>
    <x v="10"/>
    <x v="0"/>
    <x v="131"/>
    <n v="56.84"/>
    <x v="1"/>
    <x v="40"/>
  </r>
  <r>
    <x v="96"/>
    <x v="5"/>
    <x v="65"/>
    <n v="176.94"/>
    <x v="1"/>
    <x v="40"/>
  </r>
  <r>
    <x v="8"/>
    <x v="0"/>
    <x v="71"/>
    <n v="127.6"/>
    <x v="1"/>
    <x v="40"/>
  </r>
  <r>
    <x v="60"/>
    <x v="0"/>
    <x v="50"/>
    <n v="0"/>
    <x v="1"/>
    <x v="40"/>
  </r>
  <r>
    <x v="9"/>
    <x v="0"/>
    <x v="134"/>
    <n v="66.14"/>
    <x v="1"/>
    <x v="40"/>
  </r>
  <r>
    <x v="126"/>
    <x v="5"/>
    <x v="113"/>
    <n v="108"/>
    <x v="1"/>
    <x v="40"/>
  </r>
  <r>
    <x v="31"/>
    <x v="0"/>
    <x v="50"/>
    <n v="1"/>
    <x v="1"/>
    <x v="40"/>
  </r>
  <r>
    <x v="28"/>
    <x v="0"/>
    <x v="52"/>
    <n v="18.329999999999998"/>
    <x v="1"/>
    <x v="40"/>
  </r>
  <r>
    <x v="9"/>
    <x v="0"/>
    <x v="50"/>
    <n v="0"/>
    <x v="1"/>
    <x v="40"/>
  </r>
  <r>
    <x v="176"/>
    <x v="12"/>
    <x v="53"/>
    <n v="7.5"/>
    <x v="1"/>
    <x v="40"/>
  </r>
  <r>
    <x v="31"/>
    <x v="0"/>
    <x v="50"/>
    <n v="0"/>
    <x v="1"/>
    <x v="40"/>
  </r>
  <r>
    <x v="10"/>
    <x v="0"/>
    <x v="63"/>
    <n v="68.42"/>
    <x v="1"/>
    <x v="40"/>
  </r>
  <r>
    <x v="28"/>
    <x v="5"/>
    <x v="50"/>
    <n v="1"/>
    <x v="1"/>
    <x v="40"/>
  </r>
  <r>
    <x v="3"/>
    <x v="0"/>
    <x v="62"/>
    <n v="60.13"/>
    <x v="1"/>
    <x v="40"/>
  </r>
  <r>
    <x v="2"/>
    <x v="1"/>
    <x v="52"/>
    <n v="15"/>
    <x v="1"/>
    <x v="40"/>
  </r>
  <r>
    <x v="79"/>
    <x v="0"/>
    <x v="8"/>
    <n v="550.04"/>
    <x v="1"/>
    <x v="6"/>
  </r>
  <r>
    <x v="47"/>
    <x v="5"/>
    <x v="3"/>
    <n v="97.5"/>
    <x v="1"/>
    <x v="6"/>
  </r>
  <r>
    <x v="2"/>
    <x v="1"/>
    <x v="8"/>
    <n v="29.41"/>
    <x v="1"/>
    <x v="6"/>
  </r>
  <r>
    <x v="2"/>
    <x v="0"/>
    <x v="3"/>
    <n v="57.78"/>
    <x v="1"/>
    <x v="6"/>
  </r>
  <r>
    <x v="43"/>
    <x v="5"/>
    <x v="365"/>
    <n v="44.24"/>
    <x v="1"/>
    <x v="6"/>
  </r>
  <r>
    <x v="13"/>
    <x v="1"/>
    <x v="7"/>
    <n v="60.91"/>
    <x v="1"/>
    <x v="6"/>
  </r>
  <r>
    <x v="15"/>
    <x v="1"/>
    <x v="107"/>
    <n v="68.84"/>
    <x v="1"/>
    <x v="6"/>
  </r>
  <r>
    <x v="10"/>
    <x v="0"/>
    <x v="31"/>
    <n v="73.58"/>
    <x v="1"/>
    <x v="6"/>
  </r>
  <r>
    <x v="10"/>
    <x v="16"/>
    <x v="6"/>
    <n v="115.02"/>
    <x v="1"/>
    <x v="6"/>
  </r>
  <r>
    <x v="13"/>
    <x v="8"/>
    <x v="38"/>
    <n v="110.75"/>
    <x v="1"/>
    <x v="6"/>
  </r>
  <r>
    <x v="15"/>
    <x v="0"/>
    <x v="7"/>
    <n v="75.5"/>
    <x v="1"/>
    <x v="6"/>
  </r>
  <r>
    <x v="9"/>
    <x v="0"/>
    <x v="21"/>
    <n v="235.46"/>
    <x v="1"/>
    <x v="6"/>
  </r>
  <r>
    <x v="49"/>
    <x v="1"/>
    <x v="8"/>
    <n v="11.36"/>
    <x v="1"/>
    <x v="6"/>
  </r>
  <r>
    <x v="9"/>
    <x v="0"/>
    <x v="38"/>
    <n v="92.5"/>
    <x v="1"/>
    <x v="6"/>
  </r>
  <r>
    <x v="6"/>
    <x v="5"/>
    <x v="7"/>
    <n v="202.85"/>
    <x v="1"/>
    <x v="6"/>
  </r>
  <r>
    <x v="419"/>
    <x v="1"/>
    <x v="3"/>
    <n v="26"/>
    <x v="1"/>
    <x v="6"/>
  </r>
  <r>
    <x v="134"/>
    <x v="0"/>
    <x v="15"/>
    <n v="46.05"/>
    <x v="1"/>
    <x v="6"/>
  </r>
  <r>
    <x v="420"/>
    <x v="6"/>
    <x v="41"/>
    <n v="51"/>
    <x v="1"/>
    <x v="6"/>
  </r>
  <r>
    <x v="38"/>
    <x v="0"/>
    <x v="8"/>
    <n v="31.58"/>
    <x v="1"/>
    <x v="6"/>
  </r>
  <r>
    <x v="9"/>
    <x v="1"/>
    <x v="33"/>
    <n v="53.36"/>
    <x v="1"/>
    <x v="6"/>
  </r>
  <r>
    <x v="28"/>
    <x v="0"/>
    <x v="3"/>
    <n v="36.96"/>
    <x v="1"/>
    <x v="6"/>
  </r>
  <r>
    <x v="28"/>
    <x v="1"/>
    <x v="178"/>
    <n v="81.290000000000006"/>
    <x v="1"/>
    <x v="6"/>
  </r>
  <r>
    <x v="421"/>
    <x v="1"/>
    <x v="5"/>
    <n v="20.079999999999998"/>
    <x v="1"/>
    <x v="6"/>
  </r>
  <r>
    <x v="8"/>
    <x v="0"/>
    <x v="7"/>
    <n v="88.25"/>
    <x v="1"/>
    <x v="6"/>
  </r>
  <r>
    <x v="9"/>
    <x v="1"/>
    <x v="21"/>
    <n v="53.44"/>
    <x v="1"/>
    <x v="6"/>
  </r>
  <r>
    <x v="23"/>
    <x v="1"/>
    <x v="35"/>
    <n v="39.869999999999997"/>
    <x v="1"/>
    <x v="6"/>
  </r>
  <r>
    <x v="37"/>
    <x v="12"/>
    <x v="8"/>
    <n v="145.16"/>
    <x v="1"/>
    <x v="6"/>
  </r>
  <r>
    <x v="45"/>
    <x v="1"/>
    <x v="49"/>
    <n v="23.33"/>
    <x v="1"/>
    <x v="6"/>
  </r>
  <r>
    <x v="134"/>
    <x v="0"/>
    <x v="32"/>
    <n v="64.38"/>
    <x v="1"/>
    <x v="6"/>
  </r>
  <r>
    <x v="14"/>
    <x v="0"/>
    <x v="33"/>
    <n v="62.05"/>
    <x v="1"/>
    <x v="6"/>
  </r>
  <r>
    <x v="13"/>
    <x v="1"/>
    <x v="33"/>
    <n v="66.13"/>
    <x v="1"/>
    <x v="6"/>
  </r>
  <r>
    <x v="13"/>
    <x v="0"/>
    <x v="5"/>
    <n v="73.400000000000006"/>
    <x v="1"/>
    <x v="6"/>
  </r>
  <r>
    <x v="9"/>
    <x v="0"/>
    <x v="40"/>
    <n v="99.5"/>
    <x v="1"/>
    <x v="6"/>
  </r>
  <r>
    <x v="28"/>
    <x v="0"/>
    <x v="20"/>
    <n v="62.17"/>
    <x v="1"/>
    <x v="6"/>
  </r>
  <r>
    <x v="9"/>
    <x v="0"/>
    <x v="86"/>
    <n v="62.33"/>
    <x v="1"/>
    <x v="6"/>
  </r>
  <r>
    <x v="8"/>
    <x v="0"/>
    <x v="38"/>
    <n v="58.79"/>
    <x v="1"/>
    <x v="6"/>
  </r>
  <r>
    <x v="47"/>
    <x v="0"/>
    <x v="86"/>
    <n v="45.35"/>
    <x v="1"/>
    <x v="6"/>
  </r>
  <r>
    <x v="10"/>
    <x v="0"/>
    <x v="6"/>
    <n v="41.94"/>
    <x v="1"/>
    <x v="6"/>
  </r>
  <r>
    <x v="18"/>
    <x v="0"/>
    <x v="7"/>
    <n v="59.17"/>
    <x v="1"/>
    <x v="6"/>
  </r>
  <r>
    <x v="10"/>
    <x v="0"/>
    <x v="8"/>
    <n v="200.49"/>
    <x v="1"/>
    <x v="6"/>
  </r>
  <r>
    <x v="9"/>
    <x v="1"/>
    <x v="15"/>
    <n v="83.97"/>
    <x v="1"/>
    <x v="6"/>
  </r>
  <r>
    <x v="9"/>
    <x v="0"/>
    <x v="90"/>
    <n v="57.26"/>
    <x v="1"/>
    <x v="6"/>
  </r>
  <r>
    <x v="15"/>
    <x v="0"/>
    <x v="28"/>
    <n v="58.06"/>
    <x v="1"/>
    <x v="6"/>
  </r>
  <r>
    <x v="79"/>
    <x v="0"/>
    <x v="30"/>
    <n v="186.8"/>
    <x v="1"/>
    <x v="6"/>
  </r>
  <r>
    <x v="28"/>
    <x v="0"/>
    <x v="9"/>
    <n v="74.12"/>
    <x v="1"/>
    <x v="6"/>
  </r>
  <r>
    <x v="422"/>
    <x v="1"/>
    <x v="32"/>
    <n v="30.71"/>
    <x v="1"/>
    <x v="6"/>
  </r>
  <r>
    <x v="8"/>
    <x v="0"/>
    <x v="13"/>
    <n v="62.67"/>
    <x v="1"/>
    <x v="6"/>
  </r>
  <r>
    <x v="23"/>
    <x v="0"/>
    <x v="8"/>
    <n v="121.36"/>
    <x v="1"/>
    <x v="6"/>
  </r>
  <r>
    <x v="13"/>
    <x v="1"/>
    <x v="19"/>
    <n v="39.74"/>
    <x v="1"/>
    <x v="6"/>
  </r>
  <r>
    <x v="13"/>
    <x v="1"/>
    <x v="29"/>
    <n v="72"/>
    <x v="1"/>
    <x v="6"/>
  </r>
  <r>
    <x v="10"/>
    <x v="0"/>
    <x v="38"/>
    <n v="40.630000000000003"/>
    <x v="1"/>
    <x v="6"/>
  </r>
  <r>
    <x v="30"/>
    <x v="0"/>
    <x v="7"/>
    <n v="63"/>
    <x v="1"/>
    <x v="6"/>
  </r>
  <r>
    <x v="2"/>
    <x v="0"/>
    <x v="10"/>
    <n v="33.67"/>
    <x v="1"/>
    <x v="6"/>
  </r>
  <r>
    <x v="15"/>
    <x v="1"/>
    <x v="8"/>
    <n v="38.590000000000003"/>
    <x v="1"/>
    <x v="6"/>
  </r>
  <r>
    <x v="9"/>
    <x v="1"/>
    <x v="15"/>
    <n v="155.94999999999999"/>
    <x v="1"/>
    <x v="6"/>
  </r>
  <r>
    <x v="405"/>
    <x v="0"/>
    <x v="4"/>
    <n v="43.2"/>
    <x v="1"/>
    <x v="6"/>
  </r>
  <r>
    <x v="43"/>
    <x v="1"/>
    <x v="104"/>
    <n v="15.15"/>
    <x v="1"/>
    <x v="6"/>
  </r>
  <r>
    <x v="423"/>
    <x v="0"/>
    <x v="33"/>
    <n v="83.57"/>
    <x v="1"/>
    <x v="6"/>
  </r>
  <r>
    <x v="15"/>
    <x v="0"/>
    <x v="10"/>
    <n v="140"/>
    <x v="1"/>
    <x v="6"/>
  </r>
  <r>
    <x v="28"/>
    <x v="0"/>
    <x v="362"/>
    <n v="80.87"/>
    <x v="1"/>
    <x v="6"/>
  </r>
  <r>
    <x v="176"/>
    <x v="0"/>
    <x v="126"/>
    <n v="53.85"/>
    <x v="1"/>
    <x v="6"/>
  </r>
  <r>
    <x v="28"/>
    <x v="1"/>
    <x v="29"/>
    <n v="30.93"/>
    <x v="1"/>
    <x v="6"/>
  </r>
  <r>
    <x v="46"/>
    <x v="0"/>
    <x v="48"/>
    <n v="67.959999999999994"/>
    <x v="1"/>
    <x v="6"/>
  </r>
  <r>
    <x v="2"/>
    <x v="0"/>
    <x v="35"/>
    <n v="27.14"/>
    <x v="1"/>
    <x v="6"/>
  </r>
  <r>
    <x v="51"/>
    <x v="0"/>
    <x v="224"/>
    <n v="110.87"/>
    <x v="1"/>
    <x v="6"/>
  </r>
  <r>
    <x v="13"/>
    <x v="0"/>
    <x v="21"/>
    <n v="106.84"/>
    <x v="1"/>
    <x v="6"/>
  </r>
  <r>
    <x v="3"/>
    <x v="0"/>
    <x v="21"/>
    <n v="105.52"/>
    <x v="1"/>
    <x v="6"/>
  </r>
  <r>
    <x v="8"/>
    <x v="1"/>
    <x v="33"/>
    <n v="132.96"/>
    <x v="1"/>
    <x v="6"/>
  </r>
  <r>
    <x v="134"/>
    <x v="0"/>
    <x v="94"/>
    <n v="51.92"/>
    <x v="1"/>
    <x v="6"/>
  </r>
  <r>
    <x v="23"/>
    <x v="1"/>
    <x v="7"/>
    <n v="310"/>
    <x v="1"/>
    <x v="6"/>
  </r>
  <r>
    <x v="2"/>
    <x v="1"/>
    <x v="366"/>
    <n v="26.02"/>
    <x v="1"/>
    <x v="6"/>
  </r>
  <r>
    <x v="48"/>
    <x v="1"/>
    <x v="367"/>
    <n v="105"/>
    <x v="1"/>
    <x v="6"/>
  </r>
  <r>
    <x v="126"/>
    <x v="0"/>
    <x v="2"/>
    <n v="86.23"/>
    <x v="1"/>
    <x v="6"/>
  </r>
  <r>
    <x v="10"/>
    <x v="0"/>
    <x v="7"/>
    <n v="114.55"/>
    <x v="1"/>
    <x v="6"/>
  </r>
  <r>
    <x v="15"/>
    <x v="5"/>
    <x v="38"/>
    <n v="47.66"/>
    <x v="1"/>
    <x v="6"/>
  </r>
  <r>
    <x v="37"/>
    <x v="1"/>
    <x v="21"/>
    <n v="72.89"/>
    <x v="1"/>
    <x v="6"/>
  </r>
  <r>
    <x v="270"/>
    <x v="1"/>
    <x v="33"/>
    <n v="49.55"/>
    <x v="1"/>
    <x v="6"/>
  </r>
  <r>
    <x v="43"/>
    <x v="1"/>
    <x v="37"/>
    <n v="25.4"/>
    <x v="1"/>
    <x v="6"/>
  </r>
  <r>
    <x v="16"/>
    <x v="0"/>
    <x v="368"/>
    <n v="62.59"/>
    <x v="1"/>
    <x v="6"/>
  </r>
  <r>
    <x v="13"/>
    <x v="0"/>
    <x v="7"/>
    <n v="61.06"/>
    <x v="1"/>
    <x v="6"/>
  </r>
  <r>
    <x v="22"/>
    <x v="0"/>
    <x v="114"/>
    <n v="60.06"/>
    <x v="1"/>
    <x v="6"/>
  </r>
  <r>
    <x v="10"/>
    <x v="0"/>
    <x v="113"/>
    <n v="72.400000000000006"/>
    <x v="1"/>
    <x v="6"/>
  </r>
  <r>
    <x v="28"/>
    <x v="0"/>
    <x v="54"/>
    <n v="100"/>
    <x v="1"/>
    <x v="6"/>
  </r>
  <r>
    <x v="62"/>
    <x v="0"/>
    <x v="57"/>
    <n v="51.67"/>
    <x v="1"/>
    <x v="6"/>
  </r>
  <r>
    <x v="16"/>
    <x v="9"/>
    <x v="77"/>
    <n v="32.75"/>
    <x v="1"/>
    <x v="6"/>
  </r>
  <r>
    <x v="15"/>
    <x v="0"/>
    <x v="50"/>
    <n v="0"/>
    <x v="1"/>
    <x v="6"/>
  </r>
  <r>
    <x v="15"/>
    <x v="0"/>
    <x v="58"/>
    <n v="61"/>
    <x v="1"/>
    <x v="6"/>
  </r>
  <r>
    <x v="325"/>
    <x v="1"/>
    <x v="55"/>
    <n v="10"/>
    <x v="1"/>
    <x v="6"/>
  </r>
  <r>
    <x v="15"/>
    <x v="1"/>
    <x v="60"/>
    <n v="10"/>
    <x v="1"/>
    <x v="6"/>
  </r>
  <r>
    <x v="176"/>
    <x v="0"/>
    <x v="70"/>
    <n v="37.5"/>
    <x v="1"/>
    <x v="6"/>
  </r>
  <r>
    <x v="15"/>
    <x v="1"/>
    <x v="82"/>
    <n v="45"/>
    <x v="1"/>
    <x v="6"/>
  </r>
  <r>
    <x v="23"/>
    <x v="1"/>
    <x v="68"/>
    <n v="100.63"/>
    <x v="1"/>
    <x v="6"/>
  </r>
  <r>
    <x v="13"/>
    <x v="0"/>
    <x v="82"/>
    <n v="25.57"/>
    <x v="1"/>
    <x v="6"/>
  </r>
  <r>
    <x v="22"/>
    <x v="0"/>
    <x v="50"/>
    <n v="0"/>
    <x v="1"/>
    <x v="6"/>
  </r>
  <r>
    <x v="10"/>
    <x v="0"/>
    <x v="53"/>
    <n v="25"/>
    <x v="1"/>
    <x v="6"/>
  </r>
  <r>
    <x v="41"/>
    <x v="0"/>
    <x v="50"/>
    <n v="0"/>
    <x v="1"/>
    <x v="6"/>
  </r>
  <r>
    <x v="38"/>
    <x v="0"/>
    <x v="50"/>
    <n v="0"/>
    <x v="1"/>
    <x v="6"/>
  </r>
  <r>
    <x v="213"/>
    <x v="0"/>
    <x v="54"/>
    <n v="10"/>
    <x v="1"/>
    <x v="6"/>
  </r>
  <r>
    <x v="0"/>
    <x v="0"/>
    <x v="53"/>
    <n v="202"/>
    <x v="1"/>
    <x v="6"/>
  </r>
  <r>
    <x v="30"/>
    <x v="1"/>
    <x v="60"/>
    <n v="25"/>
    <x v="1"/>
    <x v="6"/>
  </r>
  <r>
    <x v="10"/>
    <x v="0"/>
    <x v="3"/>
    <n v="99.54"/>
    <x v="1"/>
    <x v="40"/>
  </r>
  <r>
    <x v="2"/>
    <x v="0"/>
    <x v="2"/>
    <n v="75"/>
    <x v="1"/>
    <x v="40"/>
  </r>
  <r>
    <x v="12"/>
    <x v="0"/>
    <x v="8"/>
    <n v="215.25"/>
    <x v="1"/>
    <x v="40"/>
  </r>
  <r>
    <x v="28"/>
    <x v="0"/>
    <x v="18"/>
    <n v="120.55"/>
    <x v="1"/>
    <x v="40"/>
  </r>
  <r>
    <x v="2"/>
    <x v="1"/>
    <x v="40"/>
    <n v="37.67"/>
    <x v="1"/>
    <x v="40"/>
  </r>
  <r>
    <x v="10"/>
    <x v="0"/>
    <x v="33"/>
    <n v="172.23"/>
    <x v="1"/>
    <x v="40"/>
  </r>
  <r>
    <x v="30"/>
    <x v="0"/>
    <x v="28"/>
    <n v="111.11"/>
    <x v="1"/>
    <x v="40"/>
  </r>
  <r>
    <x v="131"/>
    <x v="1"/>
    <x v="22"/>
    <n v="25.46"/>
    <x v="1"/>
    <x v="40"/>
  </r>
  <r>
    <x v="37"/>
    <x v="0"/>
    <x v="7"/>
    <n v="267.64999999999998"/>
    <x v="1"/>
    <x v="40"/>
  </r>
  <r>
    <x v="8"/>
    <x v="0"/>
    <x v="15"/>
    <n v="75.959999999999994"/>
    <x v="1"/>
    <x v="40"/>
  </r>
  <r>
    <x v="15"/>
    <x v="0"/>
    <x v="21"/>
    <n v="59.04"/>
    <x v="1"/>
    <x v="40"/>
  </r>
  <r>
    <x v="23"/>
    <x v="0"/>
    <x v="5"/>
    <n v="50.11"/>
    <x v="1"/>
    <x v="40"/>
  </r>
  <r>
    <x v="10"/>
    <x v="0"/>
    <x v="7"/>
    <n v="55.5"/>
    <x v="1"/>
    <x v="40"/>
  </r>
  <r>
    <x v="2"/>
    <x v="1"/>
    <x v="8"/>
    <n v="166.67"/>
    <x v="1"/>
    <x v="40"/>
  </r>
  <r>
    <x v="21"/>
    <x v="1"/>
    <x v="6"/>
    <n v="47.43"/>
    <x v="1"/>
    <x v="40"/>
  </r>
  <r>
    <x v="10"/>
    <x v="0"/>
    <x v="8"/>
    <n v="64.94"/>
    <x v="1"/>
    <x v="40"/>
  </r>
  <r>
    <x v="15"/>
    <x v="0"/>
    <x v="8"/>
    <n v="55.56"/>
    <x v="1"/>
    <x v="40"/>
  </r>
  <r>
    <x v="39"/>
    <x v="0"/>
    <x v="40"/>
    <n v="74.22"/>
    <x v="1"/>
    <x v="40"/>
  </r>
  <r>
    <x v="3"/>
    <x v="0"/>
    <x v="33"/>
    <n v="106.93"/>
    <x v="1"/>
    <x v="40"/>
  </r>
  <r>
    <x v="13"/>
    <x v="0"/>
    <x v="16"/>
    <n v="41.7"/>
    <x v="1"/>
    <x v="40"/>
  </r>
  <r>
    <x v="23"/>
    <x v="0"/>
    <x v="29"/>
    <n v="74.239999999999995"/>
    <x v="1"/>
    <x v="40"/>
  </r>
  <r>
    <x v="184"/>
    <x v="0"/>
    <x v="8"/>
    <n v="73.33"/>
    <x v="1"/>
    <x v="40"/>
  </r>
  <r>
    <x v="13"/>
    <x v="1"/>
    <x v="8"/>
    <n v="100"/>
    <x v="1"/>
    <x v="40"/>
  </r>
  <r>
    <x v="28"/>
    <x v="0"/>
    <x v="91"/>
    <n v="38.42"/>
    <x v="1"/>
    <x v="40"/>
  </r>
  <r>
    <x v="10"/>
    <x v="0"/>
    <x v="5"/>
    <n v="166.97"/>
    <x v="1"/>
    <x v="40"/>
  </r>
  <r>
    <x v="10"/>
    <x v="0"/>
    <x v="29"/>
    <n v="94.91"/>
    <x v="1"/>
    <x v="40"/>
  </r>
  <r>
    <x v="30"/>
    <x v="5"/>
    <x v="8"/>
    <n v="100"/>
    <x v="1"/>
    <x v="40"/>
  </r>
  <r>
    <x v="13"/>
    <x v="0"/>
    <x v="8"/>
    <n v="143.21"/>
    <x v="1"/>
    <x v="40"/>
  </r>
  <r>
    <x v="6"/>
    <x v="0"/>
    <x v="13"/>
    <n v="90.82"/>
    <x v="1"/>
    <x v="40"/>
  </r>
  <r>
    <x v="13"/>
    <x v="0"/>
    <x v="1"/>
    <n v="48.54"/>
    <x v="1"/>
    <x v="40"/>
  </r>
  <r>
    <x v="262"/>
    <x v="0"/>
    <x v="2"/>
    <n v="70.03"/>
    <x v="1"/>
    <x v="40"/>
  </r>
  <r>
    <x v="36"/>
    <x v="0"/>
    <x v="3"/>
    <n v="135.63"/>
    <x v="1"/>
    <x v="40"/>
  </r>
  <r>
    <x v="30"/>
    <x v="0"/>
    <x v="28"/>
    <n v="100"/>
    <x v="1"/>
    <x v="40"/>
  </r>
  <r>
    <x v="37"/>
    <x v="0"/>
    <x v="5"/>
    <n v="94.9"/>
    <x v="1"/>
    <x v="40"/>
  </r>
  <r>
    <x v="13"/>
    <x v="1"/>
    <x v="21"/>
    <n v="75.37"/>
    <x v="1"/>
    <x v="40"/>
  </r>
  <r>
    <x v="38"/>
    <x v="0"/>
    <x v="32"/>
    <n v="64.459999999999994"/>
    <x v="1"/>
    <x v="40"/>
  </r>
  <r>
    <x v="28"/>
    <x v="5"/>
    <x v="41"/>
    <n v="115"/>
    <x v="1"/>
    <x v="40"/>
  </r>
  <r>
    <x v="13"/>
    <x v="1"/>
    <x v="298"/>
    <n v="100.5"/>
    <x v="1"/>
    <x v="40"/>
  </r>
  <r>
    <x v="12"/>
    <x v="0"/>
    <x v="38"/>
    <n v="93.77"/>
    <x v="1"/>
    <x v="40"/>
  </r>
  <r>
    <x v="18"/>
    <x v="0"/>
    <x v="8"/>
    <n v="35.1"/>
    <x v="1"/>
    <x v="40"/>
  </r>
  <r>
    <x v="96"/>
    <x v="0"/>
    <x v="60"/>
    <n v="500"/>
    <x v="1"/>
    <x v="40"/>
  </r>
  <r>
    <x v="424"/>
    <x v="1"/>
    <x v="56"/>
    <n v="29"/>
    <x v="1"/>
    <x v="40"/>
  </r>
  <r>
    <x v="36"/>
    <x v="0"/>
    <x v="50"/>
    <n v="0"/>
    <x v="1"/>
    <x v="40"/>
  </r>
  <r>
    <x v="15"/>
    <x v="0"/>
    <x v="50"/>
    <n v="0"/>
    <x v="1"/>
    <x v="40"/>
  </r>
  <r>
    <x v="78"/>
    <x v="0"/>
    <x v="50"/>
    <n v="17.5"/>
    <x v="1"/>
    <x v="40"/>
  </r>
  <r>
    <x v="39"/>
    <x v="0"/>
    <x v="64"/>
    <n v="174"/>
    <x v="1"/>
    <x v="40"/>
  </r>
  <r>
    <x v="10"/>
    <x v="1"/>
    <x v="60"/>
    <n v="50"/>
    <x v="1"/>
    <x v="40"/>
  </r>
  <r>
    <x v="20"/>
    <x v="1"/>
    <x v="53"/>
    <n v="5"/>
    <x v="1"/>
    <x v="40"/>
  </r>
  <r>
    <x v="290"/>
    <x v="0"/>
    <x v="50"/>
    <n v="1"/>
    <x v="1"/>
    <x v="40"/>
  </r>
  <r>
    <x v="12"/>
    <x v="0"/>
    <x v="369"/>
    <n v="145.41"/>
    <x v="1"/>
    <x v="40"/>
  </r>
  <r>
    <x v="54"/>
    <x v="0"/>
    <x v="60"/>
    <n v="205"/>
    <x v="1"/>
    <x v="40"/>
  </r>
  <r>
    <x v="3"/>
    <x v="0"/>
    <x v="65"/>
    <n v="100.5"/>
    <x v="1"/>
    <x v="40"/>
  </r>
  <r>
    <x v="29"/>
    <x v="0"/>
    <x v="65"/>
    <n v="55.06"/>
    <x v="1"/>
    <x v="40"/>
  </r>
  <r>
    <x v="10"/>
    <x v="0"/>
    <x v="114"/>
    <n v="47.33"/>
    <x v="1"/>
    <x v="40"/>
  </r>
  <r>
    <x v="9"/>
    <x v="0"/>
    <x v="50"/>
    <n v="0"/>
    <x v="1"/>
    <x v="40"/>
  </r>
  <r>
    <x v="14"/>
    <x v="0"/>
    <x v="68"/>
    <n v="58.95"/>
    <x v="1"/>
    <x v="40"/>
  </r>
  <r>
    <x v="6"/>
    <x v="0"/>
    <x v="50"/>
    <n v="0"/>
    <x v="1"/>
    <x v="40"/>
  </r>
  <r>
    <x v="60"/>
    <x v="0"/>
    <x v="50"/>
    <n v="1.5"/>
    <x v="1"/>
    <x v="40"/>
  </r>
  <r>
    <x v="51"/>
    <x v="2"/>
    <x v="50"/>
    <n v="5"/>
    <x v="1"/>
    <x v="40"/>
  </r>
  <r>
    <x v="15"/>
    <x v="0"/>
    <x v="75"/>
    <n v="50.56"/>
    <x v="1"/>
    <x v="40"/>
  </r>
  <r>
    <x v="28"/>
    <x v="1"/>
    <x v="8"/>
    <n v="41.67"/>
    <x v="1"/>
    <x v="6"/>
  </r>
  <r>
    <x v="13"/>
    <x v="1"/>
    <x v="7"/>
    <n v="53.29"/>
    <x v="1"/>
    <x v="6"/>
  </r>
  <r>
    <x v="15"/>
    <x v="0"/>
    <x v="108"/>
    <n v="70.23"/>
    <x v="1"/>
    <x v="6"/>
  </r>
  <r>
    <x v="49"/>
    <x v="1"/>
    <x v="370"/>
    <n v="43.42"/>
    <x v="1"/>
    <x v="6"/>
  </r>
  <r>
    <x v="13"/>
    <x v="5"/>
    <x v="5"/>
    <n v="199.18"/>
    <x v="1"/>
    <x v="6"/>
  </r>
  <r>
    <x v="190"/>
    <x v="0"/>
    <x v="7"/>
    <n v="78.52"/>
    <x v="1"/>
    <x v="6"/>
  </r>
  <r>
    <x v="15"/>
    <x v="0"/>
    <x v="49"/>
    <n v="61.82"/>
    <x v="1"/>
    <x v="6"/>
  </r>
  <r>
    <x v="28"/>
    <x v="1"/>
    <x v="8"/>
    <n v="50"/>
    <x v="1"/>
    <x v="6"/>
  </r>
  <r>
    <x v="15"/>
    <x v="0"/>
    <x v="17"/>
    <n v="48.34"/>
    <x v="1"/>
    <x v="6"/>
  </r>
  <r>
    <x v="13"/>
    <x v="0"/>
    <x v="13"/>
    <n v="107.25"/>
    <x v="1"/>
    <x v="6"/>
  </r>
  <r>
    <x v="49"/>
    <x v="0"/>
    <x v="371"/>
    <n v="57"/>
    <x v="1"/>
    <x v="6"/>
  </r>
  <r>
    <x v="28"/>
    <x v="0"/>
    <x v="6"/>
    <n v="40.92"/>
    <x v="1"/>
    <x v="6"/>
  </r>
  <r>
    <x v="43"/>
    <x v="1"/>
    <x v="1"/>
    <n v="21.5"/>
    <x v="1"/>
    <x v="6"/>
  </r>
  <r>
    <x v="8"/>
    <x v="0"/>
    <x v="2"/>
    <n v="79.540000000000006"/>
    <x v="1"/>
    <x v="6"/>
  </r>
  <r>
    <x v="10"/>
    <x v="12"/>
    <x v="5"/>
    <n v="72.38"/>
    <x v="1"/>
    <x v="6"/>
  </r>
  <r>
    <x v="30"/>
    <x v="0"/>
    <x v="6"/>
    <n v="64.63"/>
    <x v="1"/>
    <x v="6"/>
  </r>
  <r>
    <x v="49"/>
    <x v="1"/>
    <x v="29"/>
    <n v="38.57"/>
    <x v="1"/>
    <x v="6"/>
  </r>
  <r>
    <x v="10"/>
    <x v="0"/>
    <x v="2"/>
    <n v="107.57"/>
    <x v="1"/>
    <x v="6"/>
  </r>
  <r>
    <x v="20"/>
    <x v="1"/>
    <x v="17"/>
    <n v="27.5"/>
    <x v="1"/>
    <x v="6"/>
  </r>
  <r>
    <x v="9"/>
    <x v="1"/>
    <x v="42"/>
    <n v="70.459999999999994"/>
    <x v="1"/>
    <x v="6"/>
  </r>
  <r>
    <x v="10"/>
    <x v="0"/>
    <x v="8"/>
    <n v="178.57"/>
    <x v="1"/>
    <x v="6"/>
  </r>
  <r>
    <x v="2"/>
    <x v="0"/>
    <x v="8"/>
    <n v="62.63"/>
    <x v="1"/>
    <x v="6"/>
  </r>
  <r>
    <x v="213"/>
    <x v="0"/>
    <x v="372"/>
    <n v="75"/>
    <x v="1"/>
    <x v="6"/>
  </r>
  <r>
    <x v="2"/>
    <x v="0"/>
    <x v="6"/>
    <n v="58.9"/>
    <x v="1"/>
    <x v="6"/>
  </r>
  <r>
    <x v="38"/>
    <x v="0"/>
    <x v="2"/>
    <n v="139.56"/>
    <x v="1"/>
    <x v="6"/>
  </r>
  <r>
    <x v="38"/>
    <x v="5"/>
    <x v="16"/>
    <n v="70"/>
    <x v="1"/>
    <x v="6"/>
  </r>
  <r>
    <x v="9"/>
    <x v="1"/>
    <x v="15"/>
    <n v="57.39"/>
    <x v="1"/>
    <x v="6"/>
  </r>
  <r>
    <x v="48"/>
    <x v="1"/>
    <x v="12"/>
    <n v="40"/>
    <x v="1"/>
    <x v="6"/>
  </r>
  <r>
    <x v="134"/>
    <x v="0"/>
    <x v="40"/>
    <n v="64.290000000000006"/>
    <x v="1"/>
    <x v="6"/>
  </r>
  <r>
    <x v="13"/>
    <x v="1"/>
    <x v="21"/>
    <n v="120.12"/>
    <x v="1"/>
    <x v="6"/>
  </r>
  <r>
    <x v="57"/>
    <x v="11"/>
    <x v="7"/>
    <n v="1008.24"/>
    <x v="1"/>
    <x v="6"/>
  </r>
  <r>
    <x v="13"/>
    <x v="0"/>
    <x v="7"/>
    <n v="63.28"/>
    <x v="1"/>
    <x v="6"/>
  </r>
  <r>
    <x v="332"/>
    <x v="1"/>
    <x v="373"/>
    <n v="21.67"/>
    <x v="1"/>
    <x v="6"/>
  </r>
  <r>
    <x v="3"/>
    <x v="0"/>
    <x v="114"/>
    <n v="25.65"/>
    <x v="1"/>
    <x v="6"/>
  </r>
  <r>
    <x v="10"/>
    <x v="1"/>
    <x v="66"/>
    <n v="47.7"/>
    <x v="1"/>
    <x v="6"/>
  </r>
  <r>
    <x v="10"/>
    <x v="0"/>
    <x v="70"/>
    <n v="56.05"/>
    <x v="1"/>
    <x v="6"/>
  </r>
  <r>
    <x v="336"/>
    <x v="0"/>
    <x v="139"/>
    <n v="81.319999999999993"/>
    <x v="1"/>
    <x v="6"/>
  </r>
  <r>
    <x v="79"/>
    <x v="0"/>
    <x v="53"/>
    <n v="70.17"/>
    <x v="1"/>
    <x v="6"/>
  </r>
  <r>
    <x v="39"/>
    <x v="0"/>
    <x v="56"/>
    <n v="23.63"/>
    <x v="1"/>
    <x v="6"/>
  </r>
  <r>
    <x v="124"/>
    <x v="0"/>
    <x v="63"/>
    <n v="188.56"/>
    <x v="1"/>
    <x v="6"/>
  </r>
  <r>
    <x v="93"/>
    <x v="0"/>
    <x v="63"/>
    <n v="49.51"/>
    <x v="1"/>
    <x v="6"/>
  </r>
  <r>
    <x v="11"/>
    <x v="12"/>
    <x v="113"/>
    <n v="75.459999999999994"/>
    <x v="1"/>
    <x v="6"/>
  </r>
  <r>
    <x v="28"/>
    <x v="0"/>
    <x v="65"/>
    <n v="9.5"/>
    <x v="1"/>
    <x v="6"/>
  </r>
  <r>
    <x v="30"/>
    <x v="1"/>
    <x v="122"/>
    <n v="35.5"/>
    <x v="1"/>
    <x v="6"/>
  </r>
  <r>
    <x v="3"/>
    <x v="0"/>
    <x v="50"/>
    <n v="10"/>
    <x v="1"/>
    <x v="6"/>
  </r>
  <r>
    <x v="57"/>
    <x v="0"/>
    <x v="50"/>
    <n v="13"/>
    <x v="1"/>
    <x v="6"/>
  </r>
  <r>
    <x v="34"/>
    <x v="0"/>
    <x v="63"/>
    <n v="89.4"/>
    <x v="1"/>
    <x v="6"/>
  </r>
  <r>
    <x v="28"/>
    <x v="0"/>
    <x v="56"/>
    <n v="25"/>
    <x v="1"/>
    <x v="6"/>
  </r>
  <r>
    <x v="10"/>
    <x v="0"/>
    <x v="50"/>
    <n v="1"/>
    <x v="1"/>
    <x v="6"/>
  </r>
  <r>
    <x v="10"/>
    <x v="0"/>
    <x v="62"/>
    <n v="65"/>
    <x v="1"/>
    <x v="6"/>
  </r>
  <r>
    <x v="2"/>
    <x v="1"/>
    <x v="53"/>
    <n v="10"/>
    <x v="1"/>
    <x v="6"/>
  </r>
  <r>
    <x v="30"/>
    <x v="0"/>
    <x v="50"/>
    <n v="1"/>
    <x v="1"/>
    <x v="6"/>
  </r>
  <r>
    <x v="12"/>
    <x v="0"/>
    <x v="82"/>
    <n v="81.540000000000006"/>
    <x v="1"/>
    <x v="6"/>
  </r>
  <r>
    <x v="13"/>
    <x v="0"/>
    <x v="62"/>
    <n v="100"/>
    <x v="1"/>
    <x v="6"/>
  </r>
  <r>
    <x v="51"/>
    <x v="0"/>
    <x v="50"/>
    <n v="1"/>
    <x v="1"/>
    <x v="6"/>
  </r>
  <r>
    <x v="12"/>
    <x v="0"/>
    <x v="50"/>
    <n v="0"/>
    <x v="1"/>
    <x v="6"/>
  </r>
  <r>
    <x v="10"/>
    <x v="0"/>
    <x v="60"/>
    <n v="20"/>
    <x v="1"/>
    <x v="6"/>
  </r>
  <r>
    <x v="425"/>
    <x v="5"/>
    <x v="117"/>
    <n v="46.43"/>
    <x v="1"/>
    <x v="6"/>
  </r>
  <r>
    <x v="13"/>
    <x v="0"/>
    <x v="60"/>
    <n v="5.5"/>
    <x v="1"/>
    <x v="6"/>
  </r>
  <r>
    <x v="13"/>
    <x v="0"/>
    <x v="55"/>
    <n v="50.2"/>
    <x v="1"/>
    <x v="6"/>
  </r>
  <r>
    <x v="10"/>
    <x v="1"/>
    <x v="50"/>
    <n v="10"/>
    <x v="1"/>
    <x v="40"/>
  </r>
  <r>
    <x v="426"/>
    <x v="0"/>
    <x v="56"/>
    <n v="30.13"/>
    <x v="1"/>
    <x v="40"/>
  </r>
  <r>
    <x v="3"/>
    <x v="0"/>
    <x v="77"/>
    <n v="150"/>
    <x v="1"/>
    <x v="40"/>
  </r>
  <r>
    <x v="15"/>
    <x v="0"/>
    <x v="56"/>
    <n v="13.33"/>
    <x v="1"/>
    <x v="40"/>
  </r>
  <r>
    <x v="36"/>
    <x v="0"/>
    <x v="50"/>
    <n v="0"/>
    <x v="1"/>
    <x v="40"/>
  </r>
  <r>
    <x v="62"/>
    <x v="0"/>
    <x v="50"/>
    <n v="0"/>
    <x v="1"/>
    <x v="40"/>
  </r>
  <r>
    <x v="420"/>
    <x v="4"/>
    <x v="50"/>
    <n v="0"/>
    <x v="1"/>
    <x v="40"/>
  </r>
  <r>
    <x v="11"/>
    <x v="8"/>
    <x v="50"/>
    <n v="0"/>
    <x v="1"/>
    <x v="40"/>
  </r>
  <r>
    <x v="195"/>
    <x v="1"/>
    <x v="226"/>
    <n v="44.76"/>
    <x v="1"/>
    <x v="40"/>
  </r>
  <r>
    <x v="31"/>
    <x v="0"/>
    <x v="62"/>
    <n v="88.64"/>
    <x v="1"/>
    <x v="40"/>
  </r>
  <r>
    <x v="102"/>
    <x v="0"/>
    <x v="50"/>
    <n v="10"/>
    <x v="1"/>
    <x v="40"/>
  </r>
  <r>
    <x v="36"/>
    <x v="1"/>
    <x v="50"/>
    <n v="0"/>
    <x v="1"/>
    <x v="40"/>
  </r>
  <r>
    <x v="51"/>
    <x v="1"/>
    <x v="55"/>
    <n v="57.65"/>
    <x v="1"/>
    <x v="40"/>
  </r>
  <r>
    <x v="2"/>
    <x v="0"/>
    <x v="62"/>
    <n v="25"/>
    <x v="1"/>
    <x v="40"/>
  </r>
  <r>
    <x v="11"/>
    <x v="2"/>
    <x v="50"/>
    <n v="0"/>
    <x v="1"/>
    <x v="40"/>
  </r>
  <r>
    <x v="36"/>
    <x v="1"/>
    <x v="50"/>
    <n v="0"/>
    <x v="1"/>
    <x v="40"/>
  </r>
  <r>
    <x v="3"/>
    <x v="0"/>
    <x v="50"/>
    <n v="0"/>
    <x v="1"/>
    <x v="40"/>
  </r>
  <r>
    <x v="427"/>
    <x v="0"/>
    <x v="50"/>
    <n v="0"/>
    <x v="1"/>
    <x v="40"/>
  </r>
  <r>
    <x v="3"/>
    <x v="2"/>
    <x v="50"/>
    <n v="0"/>
    <x v="1"/>
    <x v="40"/>
  </r>
  <r>
    <x v="13"/>
    <x v="0"/>
    <x v="53"/>
    <n v="17.5"/>
    <x v="1"/>
    <x v="40"/>
  </r>
  <r>
    <x v="13"/>
    <x v="1"/>
    <x v="117"/>
    <n v="38.71"/>
    <x v="1"/>
    <x v="6"/>
  </r>
  <r>
    <x v="6"/>
    <x v="0"/>
    <x v="60"/>
    <n v="13.11"/>
    <x v="1"/>
    <x v="6"/>
  </r>
  <r>
    <x v="36"/>
    <x v="0"/>
    <x v="123"/>
    <n v="315.5"/>
    <x v="1"/>
    <x v="6"/>
  </r>
  <r>
    <x v="134"/>
    <x v="0"/>
    <x v="69"/>
    <n v="37.14"/>
    <x v="1"/>
    <x v="6"/>
  </r>
  <r>
    <x v="28"/>
    <x v="0"/>
    <x v="50"/>
    <n v="0"/>
    <x v="1"/>
    <x v="6"/>
  </r>
  <r>
    <x v="63"/>
    <x v="0"/>
    <x v="66"/>
    <n v="128.27000000000001"/>
    <x v="1"/>
    <x v="6"/>
  </r>
  <r>
    <x v="36"/>
    <x v="0"/>
    <x v="56"/>
    <n v="47.27"/>
    <x v="1"/>
    <x v="6"/>
  </r>
  <r>
    <x v="28"/>
    <x v="0"/>
    <x v="62"/>
    <n v="50"/>
    <x v="1"/>
    <x v="6"/>
  </r>
  <r>
    <x v="183"/>
    <x v="0"/>
    <x v="57"/>
    <n v="42.5"/>
    <x v="1"/>
    <x v="6"/>
  </r>
  <r>
    <x v="30"/>
    <x v="4"/>
    <x v="82"/>
    <n v="44"/>
    <x v="1"/>
    <x v="6"/>
  </r>
  <r>
    <x v="30"/>
    <x v="1"/>
    <x v="69"/>
    <n v="50.88"/>
    <x v="1"/>
    <x v="6"/>
  </r>
  <r>
    <x v="3"/>
    <x v="0"/>
    <x v="60"/>
    <n v="62.5"/>
    <x v="1"/>
    <x v="6"/>
  </r>
  <r>
    <x v="30"/>
    <x v="0"/>
    <x v="62"/>
    <n v="27"/>
    <x v="1"/>
    <x v="6"/>
  </r>
  <r>
    <x v="9"/>
    <x v="0"/>
    <x v="60"/>
    <n v="25"/>
    <x v="1"/>
    <x v="6"/>
  </r>
  <r>
    <x v="9"/>
    <x v="1"/>
    <x v="190"/>
    <n v="47.26"/>
    <x v="1"/>
    <x v="6"/>
  </r>
  <r>
    <x v="15"/>
    <x v="0"/>
    <x v="50"/>
    <n v="0"/>
    <x v="1"/>
    <x v="6"/>
  </r>
  <r>
    <x v="3"/>
    <x v="0"/>
    <x v="50"/>
    <n v="1.5"/>
    <x v="1"/>
    <x v="6"/>
  </r>
  <r>
    <x v="15"/>
    <x v="1"/>
    <x v="81"/>
    <n v="24.71"/>
    <x v="1"/>
    <x v="6"/>
  </r>
  <r>
    <x v="15"/>
    <x v="1"/>
    <x v="356"/>
    <n v="63.13"/>
    <x v="1"/>
    <x v="6"/>
  </r>
  <r>
    <x v="28"/>
    <x v="0"/>
    <x v="77"/>
    <n v="38.25"/>
    <x v="1"/>
    <x v="6"/>
  </r>
  <r>
    <x v="47"/>
    <x v="0"/>
    <x v="114"/>
    <n v="16.25"/>
    <x v="1"/>
    <x v="6"/>
  </r>
  <r>
    <x v="127"/>
    <x v="0"/>
    <x v="50"/>
    <n v="33.75"/>
    <x v="1"/>
    <x v="6"/>
  </r>
  <r>
    <x v="12"/>
    <x v="0"/>
    <x v="56"/>
    <n v="61.67"/>
    <x v="1"/>
    <x v="6"/>
  </r>
  <r>
    <x v="6"/>
    <x v="0"/>
    <x v="121"/>
    <n v="83.14"/>
    <x v="1"/>
    <x v="6"/>
  </r>
  <r>
    <x v="36"/>
    <x v="0"/>
    <x v="50"/>
    <n v="1"/>
    <x v="1"/>
    <x v="6"/>
  </r>
  <r>
    <x v="3"/>
    <x v="0"/>
    <x v="54"/>
    <n v="142.86000000000001"/>
    <x v="1"/>
    <x v="6"/>
  </r>
  <r>
    <x v="30"/>
    <x v="1"/>
    <x v="71"/>
    <n v="33.67"/>
    <x v="1"/>
    <x v="6"/>
  </r>
  <r>
    <x v="15"/>
    <x v="1"/>
    <x v="50"/>
    <n v="5"/>
    <x v="1"/>
    <x v="6"/>
  </r>
  <r>
    <x v="13"/>
    <x v="8"/>
    <x v="50"/>
    <n v="0"/>
    <x v="1"/>
    <x v="6"/>
  </r>
  <r>
    <x v="8"/>
    <x v="1"/>
    <x v="50"/>
    <n v="10"/>
    <x v="1"/>
    <x v="6"/>
  </r>
  <r>
    <x v="127"/>
    <x v="1"/>
    <x v="50"/>
    <n v="40"/>
    <x v="1"/>
    <x v="6"/>
  </r>
  <r>
    <x v="10"/>
    <x v="1"/>
    <x v="53"/>
    <n v="30"/>
    <x v="1"/>
    <x v="6"/>
  </r>
  <r>
    <x v="30"/>
    <x v="1"/>
    <x v="62"/>
    <n v="45"/>
    <x v="1"/>
    <x v="6"/>
  </r>
  <r>
    <x v="9"/>
    <x v="1"/>
    <x v="50"/>
    <n v="0"/>
    <x v="1"/>
    <x v="6"/>
  </r>
  <r>
    <x v="47"/>
    <x v="0"/>
    <x v="59"/>
    <n v="10.17"/>
    <x v="1"/>
    <x v="6"/>
  </r>
  <r>
    <x v="236"/>
    <x v="1"/>
    <x v="81"/>
    <n v="81.41"/>
    <x v="1"/>
    <x v="6"/>
  </r>
  <r>
    <x v="36"/>
    <x v="0"/>
    <x v="77"/>
    <n v="57.25"/>
    <x v="1"/>
    <x v="6"/>
  </r>
  <r>
    <x v="325"/>
    <x v="0"/>
    <x v="54"/>
    <n v="5"/>
    <x v="1"/>
    <x v="6"/>
  </r>
  <r>
    <x v="10"/>
    <x v="2"/>
    <x v="50"/>
    <n v="15"/>
    <x v="1"/>
    <x v="6"/>
  </r>
  <r>
    <x v="30"/>
    <x v="1"/>
    <x v="60"/>
    <n v="12.5"/>
    <x v="1"/>
    <x v="6"/>
  </r>
  <r>
    <x v="10"/>
    <x v="0"/>
    <x v="55"/>
    <n v="93"/>
    <x v="1"/>
    <x v="6"/>
  </r>
  <r>
    <x v="22"/>
    <x v="0"/>
    <x v="53"/>
    <n v="32.36"/>
    <x v="1"/>
    <x v="6"/>
  </r>
  <r>
    <x v="3"/>
    <x v="2"/>
    <x v="50"/>
    <n v="0"/>
    <x v="1"/>
    <x v="6"/>
  </r>
  <r>
    <x v="6"/>
    <x v="0"/>
    <x v="50"/>
    <n v="0"/>
    <x v="1"/>
    <x v="6"/>
  </r>
  <r>
    <x v="14"/>
    <x v="0"/>
    <x v="50"/>
    <n v="1"/>
    <x v="1"/>
    <x v="6"/>
  </r>
  <r>
    <x v="39"/>
    <x v="0"/>
    <x v="63"/>
    <n v="91.83"/>
    <x v="1"/>
    <x v="6"/>
  </r>
  <r>
    <x v="10"/>
    <x v="0"/>
    <x v="57"/>
    <n v="45.83"/>
    <x v="1"/>
    <x v="6"/>
  </r>
  <r>
    <x v="9"/>
    <x v="1"/>
    <x v="156"/>
    <n v="57.17"/>
    <x v="1"/>
    <x v="6"/>
  </r>
  <r>
    <x v="22"/>
    <x v="0"/>
    <x v="50"/>
    <n v="0"/>
    <x v="1"/>
    <x v="6"/>
  </r>
  <r>
    <x v="428"/>
    <x v="0"/>
    <x v="374"/>
    <n v="248.5"/>
    <x v="1"/>
    <x v="6"/>
  </r>
  <r>
    <x v="429"/>
    <x v="0"/>
    <x v="81"/>
    <n v="79.400000000000006"/>
    <x v="1"/>
    <x v="6"/>
  </r>
  <r>
    <x v="10"/>
    <x v="2"/>
    <x v="50"/>
    <n v="5"/>
    <x v="1"/>
    <x v="6"/>
  </r>
  <r>
    <x v="10"/>
    <x v="0"/>
    <x v="50"/>
    <n v="5.5"/>
    <x v="1"/>
    <x v="6"/>
  </r>
  <r>
    <x v="62"/>
    <x v="0"/>
    <x v="60"/>
    <n v="25"/>
    <x v="1"/>
    <x v="6"/>
  </r>
  <r>
    <x v="38"/>
    <x v="0"/>
    <x v="50"/>
    <n v="0"/>
    <x v="1"/>
    <x v="6"/>
  </r>
  <r>
    <x v="10"/>
    <x v="0"/>
    <x v="71"/>
    <n v="137.08000000000001"/>
    <x v="1"/>
    <x v="6"/>
  </r>
  <r>
    <x v="10"/>
    <x v="0"/>
    <x v="50"/>
    <n v="0"/>
    <x v="1"/>
    <x v="6"/>
  </r>
  <r>
    <x v="13"/>
    <x v="0"/>
    <x v="50"/>
    <n v="5"/>
    <x v="1"/>
    <x v="6"/>
  </r>
  <r>
    <x v="12"/>
    <x v="0"/>
    <x v="56"/>
    <n v="39"/>
    <x v="1"/>
    <x v="6"/>
  </r>
  <r>
    <x v="9"/>
    <x v="0"/>
    <x v="56"/>
    <n v="50.5"/>
    <x v="1"/>
    <x v="6"/>
  </r>
  <r>
    <x v="11"/>
    <x v="2"/>
    <x v="50"/>
    <n v="0"/>
    <x v="1"/>
    <x v="6"/>
  </r>
  <r>
    <x v="3"/>
    <x v="2"/>
    <x v="63"/>
    <n v="49.28"/>
    <x v="1"/>
    <x v="6"/>
  </r>
  <r>
    <x v="23"/>
    <x v="0"/>
    <x v="60"/>
    <n v="25"/>
    <x v="1"/>
    <x v="6"/>
  </r>
  <r>
    <x v="61"/>
    <x v="17"/>
    <x v="50"/>
    <n v="1"/>
    <x v="1"/>
    <x v="6"/>
  </r>
  <r>
    <x v="91"/>
    <x v="0"/>
    <x v="50"/>
    <n v="25"/>
    <x v="1"/>
    <x v="6"/>
  </r>
  <r>
    <x v="430"/>
    <x v="0"/>
    <x v="50"/>
    <n v="0"/>
    <x v="1"/>
    <x v="6"/>
  </r>
  <r>
    <x v="31"/>
    <x v="5"/>
    <x v="50"/>
    <n v="0"/>
    <x v="1"/>
    <x v="6"/>
  </r>
  <r>
    <x v="257"/>
    <x v="0"/>
    <x v="148"/>
    <n v="53.13"/>
    <x v="1"/>
    <x v="6"/>
  </r>
  <r>
    <x v="62"/>
    <x v="0"/>
    <x v="50"/>
    <n v="0"/>
    <x v="1"/>
    <x v="6"/>
  </r>
  <r>
    <x v="89"/>
    <x v="0"/>
    <x v="50"/>
    <n v="7"/>
    <x v="1"/>
    <x v="6"/>
  </r>
  <r>
    <x v="13"/>
    <x v="0"/>
    <x v="188"/>
    <n v="40.06"/>
    <x v="1"/>
    <x v="6"/>
  </r>
  <r>
    <x v="38"/>
    <x v="0"/>
    <x v="148"/>
    <n v="24.33"/>
    <x v="1"/>
    <x v="6"/>
  </r>
  <r>
    <x v="9"/>
    <x v="0"/>
    <x v="53"/>
    <n v="11.25"/>
    <x v="1"/>
    <x v="6"/>
  </r>
  <r>
    <x v="10"/>
    <x v="1"/>
    <x v="50"/>
    <n v="10.5"/>
    <x v="1"/>
    <x v="6"/>
  </r>
  <r>
    <x v="123"/>
    <x v="1"/>
    <x v="56"/>
    <n v="15"/>
    <x v="1"/>
    <x v="6"/>
  </r>
  <r>
    <x v="3"/>
    <x v="5"/>
    <x v="50"/>
    <n v="0"/>
    <x v="1"/>
    <x v="6"/>
  </r>
  <r>
    <x v="13"/>
    <x v="0"/>
    <x v="52"/>
    <n v="42"/>
    <x v="1"/>
    <x v="6"/>
  </r>
  <r>
    <x v="13"/>
    <x v="0"/>
    <x v="51"/>
    <n v="71.25"/>
    <x v="1"/>
    <x v="6"/>
  </r>
  <r>
    <x v="51"/>
    <x v="0"/>
    <x v="60"/>
    <n v="22.5"/>
    <x v="1"/>
    <x v="6"/>
  </r>
  <r>
    <x v="180"/>
    <x v="0"/>
    <x v="148"/>
    <n v="41"/>
    <x v="1"/>
    <x v="6"/>
  </r>
  <r>
    <x v="10"/>
    <x v="0"/>
    <x v="57"/>
    <n v="47.91"/>
    <x v="1"/>
    <x v="6"/>
  </r>
  <r>
    <x v="431"/>
    <x v="0"/>
    <x v="113"/>
    <n v="35.17"/>
    <x v="1"/>
    <x v="6"/>
  </r>
  <r>
    <x v="36"/>
    <x v="0"/>
    <x v="50"/>
    <n v="5.5"/>
    <x v="1"/>
    <x v="6"/>
  </r>
  <r>
    <x v="32"/>
    <x v="0"/>
    <x v="60"/>
    <n v="22.67"/>
    <x v="1"/>
    <x v="6"/>
  </r>
  <r>
    <x v="28"/>
    <x v="0"/>
    <x v="70"/>
    <n v="26.38"/>
    <x v="1"/>
    <x v="6"/>
  </r>
  <r>
    <x v="10"/>
    <x v="0"/>
    <x v="375"/>
    <n v="105.54"/>
    <x v="1"/>
    <x v="6"/>
  </r>
  <r>
    <x v="28"/>
    <x v="1"/>
    <x v="188"/>
    <n v="29.09"/>
    <x v="1"/>
    <x v="6"/>
  </r>
  <r>
    <x v="432"/>
    <x v="0"/>
    <x v="50"/>
    <n v="0"/>
    <x v="1"/>
    <x v="6"/>
  </r>
  <r>
    <x v="46"/>
    <x v="0"/>
    <x v="216"/>
    <n v="62"/>
    <x v="1"/>
    <x v="6"/>
  </r>
  <r>
    <x v="161"/>
    <x v="0"/>
    <x v="60"/>
    <n v="217.5"/>
    <x v="1"/>
    <x v="6"/>
  </r>
  <r>
    <x v="13"/>
    <x v="0"/>
    <x v="57"/>
    <n v="26.75"/>
    <x v="1"/>
    <x v="6"/>
  </r>
  <r>
    <x v="12"/>
    <x v="1"/>
    <x v="53"/>
    <n v="18.329999999999998"/>
    <x v="1"/>
    <x v="6"/>
  </r>
  <r>
    <x v="30"/>
    <x v="0"/>
    <x v="82"/>
    <n v="64.290000000000006"/>
    <x v="1"/>
    <x v="6"/>
  </r>
  <r>
    <x v="11"/>
    <x v="0"/>
    <x v="65"/>
    <n v="175"/>
    <x v="1"/>
    <x v="6"/>
  </r>
  <r>
    <x v="16"/>
    <x v="1"/>
    <x v="68"/>
    <n v="34"/>
    <x v="1"/>
    <x v="6"/>
  </r>
  <r>
    <x v="433"/>
    <x v="0"/>
    <x v="131"/>
    <n v="84.28"/>
    <x v="1"/>
    <x v="6"/>
  </r>
  <r>
    <x v="15"/>
    <x v="1"/>
    <x v="52"/>
    <n v="9.5"/>
    <x v="1"/>
    <x v="6"/>
  </r>
  <r>
    <x v="13"/>
    <x v="0"/>
    <x v="188"/>
    <n v="33.74"/>
    <x v="1"/>
    <x v="6"/>
  </r>
  <r>
    <x v="10"/>
    <x v="1"/>
    <x v="54"/>
    <n v="37.54"/>
    <x v="1"/>
    <x v="6"/>
  </r>
  <r>
    <x v="44"/>
    <x v="1"/>
    <x v="151"/>
    <n v="11.62"/>
    <x v="1"/>
    <x v="6"/>
  </r>
  <r>
    <x v="15"/>
    <x v="0"/>
    <x v="53"/>
    <n v="8"/>
    <x v="1"/>
    <x v="6"/>
  </r>
  <r>
    <x v="9"/>
    <x v="0"/>
    <x v="50"/>
    <n v="0"/>
    <x v="1"/>
    <x v="6"/>
  </r>
  <r>
    <x v="409"/>
    <x v="1"/>
    <x v="65"/>
    <n v="23"/>
    <x v="1"/>
    <x v="6"/>
  </r>
  <r>
    <x v="2"/>
    <x v="0"/>
    <x v="68"/>
    <n v="100"/>
    <x v="1"/>
    <x v="6"/>
  </r>
  <r>
    <x v="3"/>
    <x v="0"/>
    <x v="62"/>
    <n v="60.11"/>
    <x v="1"/>
    <x v="6"/>
  </r>
  <r>
    <x v="63"/>
    <x v="0"/>
    <x v="50"/>
    <n v="3"/>
    <x v="1"/>
    <x v="6"/>
  </r>
  <r>
    <x v="13"/>
    <x v="0"/>
    <x v="50"/>
    <n v="5"/>
    <x v="1"/>
    <x v="6"/>
  </r>
  <r>
    <x v="48"/>
    <x v="1"/>
    <x v="131"/>
    <n v="17.5"/>
    <x v="1"/>
    <x v="6"/>
  </r>
  <r>
    <x v="9"/>
    <x v="0"/>
    <x v="123"/>
    <n v="29.24"/>
    <x v="1"/>
    <x v="6"/>
  </r>
  <r>
    <x v="9"/>
    <x v="1"/>
    <x v="50"/>
    <n v="0"/>
    <x v="1"/>
    <x v="6"/>
  </r>
  <r>
    <x v="21"/>
    <x v="0"/>
    <x v="219"/>
    <n v="59.58"/>
    <x v="1"/>
    <x v="6"/>
  </r>
  <r>
    <x v="39"/>
    <x v="0"/>
    <x v="123"/>
    <n v="82.57"/>
    <x v="1"/>
    <x v="6"/>
  </r>
  <r>
    <x v="6"/>
    <x v="0"/>
    <x v="50"/>
    <n v="10"/>
    <x v="1"/>
    <x v="6"/>
  </r>
  <r>
    <x v="38"/>
    <x v="1"/>
    <x v="151"/>
    <n v="32.36"/>
    <x v="1"/>
    <x v="6"/>
  </r>
  <r>
    <x v="21"/>
    <x v="0"/>
    <x v="53"/>
    <n v="5.75"/>
    <x v="1"/>
    <x v="6"/>
  </r>
  <r>
    <x v="13"/>
    <x v="0"/>
    <x v="54"/>
    <n v="100.5"/>
    <x v="1"/>
    <x v="6"/>
  </r>
  <r>
    <x v="2"/>
    <x v="0"/>
    <x v="50"/>
    <n v="1"/>
    <x v="1"/>
    <x v="6"/>
  </r>
  <r>
    <x v="9"/>
    <x v="0"/>
    <x v="60"/>
    <n v="20"/>
    <x v="1"/>
    <x v="6"/>
  </r>
  <r>
    <x v="11"/>
    <x v="0"/>
    <x v="50"/>
    <n v="2"/>
    <x v="1"/>
    <x v="6"/>
  </r>
  <r>
    <x v="13"/>
    <x v="0"/>
    <x v="50"/>
    <n v="5"/>
    <x v="1"/>
    <x v="6"/>
  </r>
  <r>
    <x v="28"/>
    <x v="1"/>
    <x v="52"/>
    <n v="15"/>
    <x v="1"/>
    <x v="6"/>
  </r>
  <r>
    <x v="434"/>
    <x v="1"/>
    <x v="65"/>
    <n v="25"/>
    <x v="1"/>
    <x v="6"/>
  </r>
  <r>
    <x v="312"/>
    <x v="0"/>
    <x v="148"/>
    <n v="45.84"/>
    <x v="1"/>
    <x v="6"/>
  </r>
  <r>
    <x v="49"/>
    <x v="1"/>
    <x v="59"/>
    <n v="4.75"/>
    <x v="1"/>
    <x v="6"/>
  </r>
  <r>
    <x v="435"/>
    <x v="1"/>
    <x v="50"/>
    <n v="0"/>
    <x v="1"/>
    <x v="6"/>
  </r>
  <r>
    <x v="13"/>
    <x v="0"/>
    <x v="60"/>
    <n v="13"/>
    <x v="1"/>
    <x v="6"/>
  </r>
  <r>
    <x v="7"/>
    <x v="0"/>
    <x v="50"/>
    <n v="0"/>
    <x v="1"/>
    <x v="6"/>
  </r>
  <r>
    <x v="39"/>
    <x v="0"/>
    <x v="50"/>
    <n v="1"/>
    <x v="1"/>
    <x v="6"/>
  </r>
  <r>
    <x v="2"/>
    <x v="1"/>
    <x v="51"/>
    <n v="10"/>
    <x v="1"/>
    <x v="6"/>
  </r>
  <r>
    <x v="3"/>
    <x v="0"/>
    <x v="60"/>
    <n v="52.5"/>
    <x v="1"/>
    <x v="6"/>
  </r>
  <r>
    <x v="15"/>
    <x v="1"/>
    <x v="114"/>
    <n v="32.5"/>
    <x v="1"/>
    <x v="6"/>
  </r>
  <r>
    <x v="8"/>
    <x v="0"/>
    <x v="60"/>
    <n v="7.25"/>
    <x v="1"/>
    <x v="6"/>
  </r>
  <r>
    <x v="20"/>
    <x v="0"/>
    <x v="123"/>
    <n v="33.33"/>
    <x v="1"/>
    <x v="6"/>
  </r>
  <r>
    <x v="36"/>
    <x v="0"/>
    <x v="60"/>
    <n v="62.5"/>
    <x v="1"/>
    <x v="6"/>
  </r>
  <r>
    <x v="102"/>
    <x v="0"/>
    <x v="140"/>
    <n v="63.56"/>
    <x v="1"/>
    <x v="6"/>
  </r>
  <r>
    <x v="39"/>
    <x v="0"/>
    <x v="50"/>
    <n v="0"/>
    <x v="1"/>
    <x v="6"/>
  </r>
  <r>
    <x v="134"/>
    <x v="0"/>
    <x v="60"/>
    <n v="10"/>
    <x v="1"/>
    <x v="6"/>
  </r>
  <r>
    <x v="10"/>
    <x v="6"/>
    <x v="62"/>
    <n v="62.5"/>
    <x v="1"/>
    <x v="6"/>
  </r>
  <r>
    <x v="23"/>
    <x v="0"/>
    <x v="50"/>
    <n v="0"/>
    <x v="1"/>
    <x v="6"/>
  </r>
  <r>
    <x v="9"/>
    <x v="0"/>
    <x v="113"/>
    <n v="30.71"/>
    <x v="1"/>
    <x v="6"/>
  </r>
  <r>
    <x v="13"/>
    <x v="0"/>
    <x v="58"/>
    <n v="51"/>
    <x v="1"/>
    <x v="6"/>
  </r>
  <r>
    <x v="22"/>
    <x v="0"/>
    <x v="50"/>
    <n v="0"/>
    <x v="1"/>
    <x v="6"/>
  </r>
  <r>
    <x v="30"/>
    <x v="0"/>
    <x v="63"/>
    <n v="66.67"/>
    <x v="1"/>
    <x v="6"/>
  </r>
  <r>
    <x v="10"/>
    <x v="0"/>
    <x v="50"/>
    <n v="0"/>
    <x v="1"/>
    <x v="6"/>
  </r>
  <r>
    <x v="436"/>
    <x v="0"/>
    <x v="113"/>
    <n v="59"/>
    <x v="1"/>
    <x v="6"/>
  </r>
  <r>
    <x v="437"/>
    <x v="1"/>
    <x v="73"/>
    <n v="65.34"/>
    <x v="1"/>
    <x v="6"/>
  </r>
  <r>
    <x v="438"/>
    <x v="0"/>
    <x v="60"/>
    <n v="100"/>
    <x v="1"/>
    <x v="6"/>
  </r>
  <r>
    <x v="3"/>
    <x v="0"/>
    <x v="121"/>
    <n v="147.4"/>
    <x v="1"/>
    <x v="6"/>
  </r>
  <r>
    <x v="12"/>
    <x v="0"/>
    <x v="153"/>
    <n v="166.06"/>
    <x v="1"/>
    <x v="6"/>
  </r>
  <r>
    <x v="176"/>
    <x v="0"/>
    <x v="57"/>
    <n v="40"/>
    <x v="1"/>
    <x v="6"/>
  </r>
  <r>
    <x v="30"/>
    <x v="0"/>
    <x v="81"/>
    <n v="75.25"/>
    <x v="1"/>
    <x v="6"/>
  </r>
  <r>
    <x v="2"/>
    <x v="0"/>
    <x v="64"/>
    <n v="60"/>
    <x v="1"/>
    <x v="6"/>
  </r>
  <r>
    <x v="6"/>
    <x v="0"/>
    <x v="134"/>
    <n v="1250"/>
    <x v="1"/>
    <x v="6"/>
  </r>
  <r>
    <x v="10"/>
    <x v="1"/>
    <x v="50"/>
    <n v="10.5"/>
    <x v="1"/>
    <x v="6"/>
  </r>
  <r>
    <x v="3"/>
    <x v="0"/>
    <x v="50"/>
    <n v="7"/>
    <x v="1"/>
    <x v="6"/>
  </r>
  <r>
    <x v="43"/>
    <x v="5"/>
    <x v="50"/>
    <n v="0"/>
    <x v="1"/>
    <x v="6"/>
  </r>
  <r>
    <x v="20"/>
    <x v="0"/>
    <x v="151"/>
    <n v="56.25"/>
    <x v="1"/>
    <x v="6"/>
  </r>
  <r>
    <x v="10"/>
    <x v="2"/>
    <x v="50"/>
    <n v="1"/>
    <x v="1"/>
    <x v="6"/>
  </r>
  <r>
    <x v="439"/>
    <x v="0"/>
    <x v="59"/>
    <n v="38.33"/>
    <x v="1"/>
    <x v="6"/>
  </r>
  <r>
    <x v="10"/>
    <x v="0"/>
    <x v="53"/>
    <n v="27.5"/>
    <x v="1"/>
    <x v="6"/>
  </r>
  <r>
    <x v="73"/>
    <x v="1"/>
    <x v="82"/>
    <n v="32.979999999999997"/>
    <x v="1"/>
    <x v="6"/>
  </r>
  <r>
    <x v="22"/>
    <x v="0"/>
    <x v="50"/>
    <n v="16"/>
    <x v="1"/>
    <x v="6"/>
  </r>
  <r>
    <x v="15"/>
    <x v="0"/>
    <x v="50"/>
    <n v="1"/>
    <x v="1"/>
    <x v="6"/>
  </r>
  <r>
    <x v="2"/>
    <x v="0"/>
    <x v="50"/>
    <n v="0"/>
    <x v="1"/>
    <x v="6"/>
  </r>
  <r>
    <x v="9"/>
    <x v="0"/>
    <x v="151"/>
    <n v="86.62"/>
    <x v="1"/>
    <x v="6"/>
  </r>
  <r>
    <x v="2"/>
    <x v="1"/>
    <x v="66"/>
    <n v="55"/>
    <x v="1"/>
    <x v="6"/>
  </r>
  <r>
    <x v="440"/>
    <x v="0"/>
    <x v="50"/>
    <n v="0"/>
    <x v="1"/>
    <x v="6"/>
  </r>
  <r>
    <x v="10"/>
    <x v="1"/>
    <x v="82"/>
    <n v="41.95"/>
    <x v="1"/>
    <x v="6"/>
  </r>
  <r>
    <x v="15"/>
    <x v="0"/>
    <x v="226"/>
    <n v="88.33"/>
    <x v="1"/>
    <x v="6"/>
  </r>
  <r>
    <x v="8"/>
    <x v="1"/>
    <x v="66"/>
    <n v="129.16999999999999"/>
    <x v="1"/>
    <x v="6"/>
  </r>
  <r>
    <x v="192"/>
    <x v="0"/>
    <x v="56"/>
    <n v="23.75"/>
    <x v="1"/>
    <x v="6"/>
  </r>
  <r>
    <x v="3"/>
    <x v="5"/>
    <x v="56"/>
    <n v="35.71"/>
    <x v="1"/>
    <x v="6"/>
  </r>
  <r>
    <x v="3"/>
    <x v="5"/>
    <x v="56"/>
    <n v="57"/>
    <x v="1"/>
    <x v="6"/>
  </r>
  <r>
    <x v="441"/>
    <x v="0"/>
    <x v="50"/>
    <n v="0"/>
    <x v="1"/>
    <x v="6"/>
  </r>
  <r>
    <x v="22"/>
    <x v="0"/>
    <x v="53"/>
    <n v="163.33000000000001"/>
    <x v="1"/>
    <x v="6"/>
  </r>
  <r>
    <x v="196"/>
    <x v="1"/>
    <x v="60"/>
    <n v="15"/>
    <x v="1"/>
    <x v="6"/>
  </r>
  <r>
    <x v="13"/>
    <x v="2"/>
    <x v="118"/>
    <n v="64.17"/>
    <x v="1"/>
    <x v="6"/>
  </r>
  <r>
    <x v="23"/>
    <x v="0"/>
    <x v="60"/>
    <n v="6.75"/>
    <x v="1"/>
    <x v="6"/>
  </r>
  <r>
    <x v="36"/>
    <x v="0"/>
    <x v="50"/>
    <n v="25"/>
    <x v="1"/>
    <x v="6"/>
  </r>
  <r>
    <x v="10"/>
    <x v="0"/>
    <x v="220"/>
    <n v="179.12"/>
    <x v="1"/>
    <x v="6"/>
  </r>
  <r>
    <x v="442"/>
    <x v="0"/>
    <x v="60"/>
    <n v="34.950000000000003"/>
    <x v="1"/>
    <x v="6"/>
  </r>
  <r>
    <x v="21"/>
    <x v="1"/>
    <x v="122"/>
    <n v="33.08"/>
    <x v="1"/>
    <x v="6"/>
  </r>
  <r>
    <x v="28"/>
    <x v="0"/>
    <x v="123"/>
    <n v="27.5"/>
    <x v="1"/>
    <x v="6"/>
  </r>
  <r>
    <x v="22"/>
    <x v="14"/>
    <x v="50"/>
    <n v="0"/>
    <x v="1"/>
    <x v="6"/>
  </r>
  <r>
    <x v="28"/>
    <x v="1"/>
    <x v="50"/>
    <n v="2"/>
    <x v="1"/>
    <x v="6"/>
  </r>
  <r>
    <x v="8"/>
    <x v="0"/>
    <x v="60"/>
    <n v="18.5"/>
    <x v="1"/>
    <x v="6"/>
  </r>
  <r>
    <x v="181"/>
    <x v="1"/>
    <x v="117"/>
    <n v="35"/>
    <x v="1"/>
    <x v="6"/>
  </r>
  <r>
    <x v="13"/>
    <x v="1"/>
    <x v="129"/>
    <n v="44.31"/>
    <x v="1"/>
    <x v="6"/>
  </r>
  <r>
    <x v="176"/>
    <x v="0"/>
    <x v="50"/>
    <n v="0"/>
    <x v="1"/>
    <x v="6"/>
  </r>
  <r>
    <x v="36"/>
    <x v="0"/>
    <x v="114"/>
    <n v="222.5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39A76-3AA2-407C-B0FB-95F2431C33C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43" firstHeaderRow="1" firstDataRow="2" firstDataCol="1" rowPageCount="2" colPageCount="1"/>
  <pivotFields count="6">
    <pivotField axis="axisPage" multipleItemSelectionAllowed="1" showAll="0">
      <items count="444">
        <item h="1"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>
      <items count="377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"/>
  </rowFields>
  <rowItems count="38">
    <i>
      <x/>
    </i>
    <i>
      <x v="1"/>
    </i>
    <i>
      <x v="2"/>
    </i>
    <i>
      <x v="3"/>
    </i>
    <i>
      <x v="4"/>
    </i>
    <i>
      <x v="5"/>
    </i>
    <i>
      <x v="9"/>
    </i>
    <i>
      <x v="10"/>
    </i>
    <i>
      <x v="15"/>
    </i>
    <i>
      <x v="17"/>
    </i>
    <i>
      <x v="19"/>
    </i>
    <i>
      <x v="34"/>
    </i>
    <i>
      <x v="37"/>
    </i>
    <i>
      <x v="42"/>
    </i>
    <i>
      <x v="65"/>
    </i>
    <i>
      <x v="70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3"/>
    </i>
    <i>
      <x v="94"/>
    </i>
    <i>
      <x v="95"/>
    </i>
    <i>
      <x v="100"/>
    </i>
    <i>
      <x v="101"/>
    </i>
    <i>
      <x v="102"/>
    </i>
    <i>
      <x v="106"/>
    </i>
    <i>
      <x v="107"/>
    </i>
    <i>
      <x v="133"/>
    </i>
    <i>
      <x v="136"/>
    </i>
    <i t="grand">
      <x/>
    </i>
  </rowItems>
  <colFields count="1">
    <field x="4"/>
  </colFields>
  <colItems count="2">
    <i>
      <x v="8"/>
    </i>
    <i t="grand">
      <x/>
    </i>
  </colItems>
  <pageFields count="2">
    <pageField fld="1" item="20" hier="-1"/>
    <pageField fld="0" hier="-1"/>
  </pageFields>
  <dataFields count="1">
    <dataField name="Count of Subcategory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9E523-AE7A-4180-A248-B5158654497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sd="0" x="1"/>
        <item sd="0"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582AB-2CB3-4888-977C-4CE52B60FA5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2331E-8B2A-4BE5-B110-A93DAAB137B3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BC418-AD0A-46EE-BB94-029150E96C7B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selection activeCell="D1" activeCellId="5" sqref="O1:O1048576 P1:P1048576 Q1:Q1048576 R1:R1048576 G1:G1048576 D1:D1048576"/>
    </sheetView>
  </sheetViews>
  <sheetFormatPr defaultColWidth="8.77734375" defaultRowHeight="14.4" x14ac:dyDescent="0.3"/>
  <cols>
    <col min="1" max="1" width="5.21875" customWidth="1"/>
    <col min="2" max="2" width="38.5546875" style="3" customWidth="1"/>
    <col min="3" max="3" width="47.5546875" style="3" customWidth="1"/>
    <col min="4" max="4" width="16.33203125" style="8" bestFit="1" customWidth="1"/>
    <col min="5" max="5" width="13" style="6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style="9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style="13" bestFit="1" customWidth="1"/>
    <col min="20" max="20" width="20.109375" style="13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8366</v>
      </c>
      <c r="T1" s="14" t="s">
        <v>8367</v>
      </c>
      <c r="U1" s="16" t="s">
        <v>8365</v>
      </c>
    </row>
    <row r="2" spans="1:21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43.2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>IFERROR(ROUND(E149/L149,2),0)</f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43.2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3.2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43.2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43.2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43.2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57.6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43.2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05BD2-5B81-4E37-BE7F-A1ADD216C390}">
  <dimension ref="A1:C43"/>
  <sheetViews>
    <sheetView workbookViewId="0">
      <selection activeCell="F33" sqref="F33"/>
    </sheetView>
  </sheetViews>
  <sheetFormatPr defaultRowHeight="14.4" x14ac:dyDescent="0.3"/>
  <cols>
    <col min="1" max="1" width="19.5546875" bestFit="1" customWidth="1"/>
    <col min="2" max="2" width="16.109375" bestFit="1" customWidth="1"/>
    <col min="3" max="3" width="10.7773437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4.33203125" bestFit="1" customWidth="1"/>
    <col min="13" max="13" width="17.21875" bestFit="1" customWidth="1"/>
    <col min="14" max="14" width="11.2187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9.5546875" bestFit="1" customWidth="1"/>
    <col min="20" max="20" width="9.6640625" bestFit="1" customWidth="1"/>
    <col min="21" max="21" width="11" bestFit="1" customWidth="1"/>
    <col min="22" max="22" width="12.5546875" bestFit="1" customWidth="1"/>
    <col min="23" max="23" width="15.33203125" bestFit="1" customWidth="1"/>
    <col min="24" max="24" width="10.44140625" bestFit="1" customWidth="1"/>
    <col min="25" max="25" width="12.21875" bestFit="1" customWidth="1"/>
    <col min="26" max="26" width="11" bestFit="1" customWidth="1"/>
    <col min="27" max="27" width="13.77734375" bestFit="1" customWidth="1"/>
    <col min="28" max="28" width="11.21875" bestFit="1" customWidth="1"/>
    <col min="29" max="29" width="14" bestFit="1" customWidth="1"/>
    <col min="30" max="30" width="6.109375" bestFit="1" customWidth="1"/>
    <col min="31" max="31" width="8.77734375" bestFit="1" customWidth="1"/>
    <col min="32" max="32" width="13.88671875" bestFit="1" customWidth="1"/>
    <col min="33" max="33" width="16.6640625" bestFit="1" customWidth="1"/>
    <col min="34" max="34" width="7.77734375" bestFit="1" customWidth="1"/>
    <col min="35" max="35" width="10.44140625" bestFit="1" customWidth="1"/>
    <col min="36" max="36" width="14.6640625" bestFit="1" customWidth="1"/>
    <col min="37" max="37" width="17.5546875" bestFit="1" customWidth="1"/>
    <col min="38" max="38" width="9.33203125" bestFit="1" customWidth="1"/>
    <col min="39" max="40" width="12" bestFit="1" customWidth="1"/>
    <col min="41" max="41" width="11.21875" bestFit="1" customWidth="1"/>
    <col min="42" max="42" width="11.6640625" bestFit="1" customWidth="1"/>
    <col min="43" max="43" width="14.44140625" bestFit="1" customWidth="1"/>
    <col min="44" max="44" width="12" bestFit="1" customWidth="1"/>
    <col min="45" max="45" width="11.44140625" bestFit="1" customWidth="1"/>
    <col min="46" max="46" width="13.21875" bestFit="1" customWidth="1"/>
    <col min="47" max="47" width="16" bestFit="1" customWidth="1"/>
    <col min="48" max="48" width="12" bestFit="1" customWidth="1"/>
    <col min="49" max="49" width="10.88671875" bestFit="1" customWidth="1"/>
    <col min="50" max="50" width="7.33203125" bestFit="1" customWidth="1"/>
    <col min="51" max="51" width="10" bestFit="1" customWidth="1"/>
    <col min="52" max="52" width="6.33203125" bestFit="1" customWidth="1"/>
    <col min="53" max="53" width="9" bestFit="1" customWidth="1"/>
    <col min="54" max="54" width="17.21875" bestFit="1" customWidth="1"/>
    <col min="55" max="55" width="20" bestFit="1" customWidth="1"/>
    <col min="56" max="56" width="12.44140625" bestFit="1" customWidth="1"/>
    <col min="57" max="57" width="15.21875" bestFit="1" customWidth="1"/>
    <col min="58" max="58" width="7" bestFit="1" customWidth="1"/>
    <col min="59" max="59" width="9.33203125" bestFit="1" customWidth="1"/>
    <col min="60" max="60" width="14.88671875" bestFit="1" customWidth="1"/>
    <col min="61" max="61" width="17.77734375" bestFit="1" customWidth="1"/>
    <col min="62" max="62" width="11.21875" bestFit="1" customWidth="1"/>
    <col min="63" max="63" width="10.77734375" bestFit="1" customWidth="1"/>
    <col min="64" max="64" width="12.5546875" bestFit="1" customWidth="1"/>
    <col min="65" max="65" width="15.33203125" bestFit="1" customWidth="1"/>
    <col min="66" max="66" width="17.88671875" bestFit="1" customWidth="1"/>
    <col min="67" max="67" width="20.6640625" bestFit="1" customWidth="1"/>
    <col min="68" max="68" width="8.5546875" bestFit="1" customWidth="1"/>
    <col min="69" max="69" width="11.21875" bestFit="1" customWidth="1"/>
    <col min="70" max="70" width="16.109375" bestFit="1" customWidth="1"/>
    <col min="71" max="71" width="18.88671875" bestFit="1" customWidth="1"/>
    <col min="72" max="72" width="11.21875" bestFit="1" customWidth="1"/>
    <col min="73" max="73" width="13.77734375" bestFit="1" customWidth="1"/>
    <col min="74" max="74" width="12.77734375" bestFit="1" customWidth="1"/>
    <col min="75" max="75" width="15.5546875" bestFit="1" customWidth="1"/>
    <col min="76" max="76" width="13.5546875" bestFit="1" customWidth="1"/>
    <col min="77" max="77" width="16.33203125" bestFit="1" customWidth="1"/>
    <col min="78" max="78" width="11.44140625" bestFit="1" customWidth="1"/>
    <col min="79" max="79" width="14.21875" bestFit="1" customWidth="1"/>
    <col min="80" max="80" width="10.44140625" bestFit="1" customWidth="1"/>
    <col min="81" max="81" width="9.21875" bestFit="1" customWidth="1"/>
    <col min="82" max="82" width="13.109375" bestFit="1" customWidth="1"/>
    <col min="83" max="83" width="15.88671875" bestFit="1" customWidth="1"/>
    <col min="84" max="84" width="10.77734375" bestFit="1" customWidth="1"/>
  </cols>
  <sheetData>
    <row r="1" spans="1:3" x14ac:dyDescent="0.3">
      <c r="A1" s="11" t="s">
        <v>8222</v>
      </c>
      <c r="B1" t="s">
        <v>8223</v>
      </c>
    </row>
    <row r="2" spans="1:3" x14ac:dyDescent="0.3">
      <c r="A2" s="11" t="s">
        <v>8216</v>
      </c>
      <c r="B2" t="s">
        <v>8411</v>
      </c>
    </row>
    <row r="4" spans="1:3" x14ac:dyDescent="0.3">
      <c r="A4" s="11" t="s">
        <v>8410</v>
      </c>
      <c r="B4" s="11" t="s">
        <v>8363</v>
      </c>
    </row>
    <row r="5" spans="1:3" x14ac:dyDescent="0.3">
      <c r="A5" s="11" t="s">
        <v>8360</v>
      </c>
      <c r="B5" t="s">
        <v>8315</v>
      </c>
      <c r="C5" t="s">
        <v>8361</v>
      </c>
    </row>
    <row r="6" spans="1:3" x14ac:dyDescent="0.3">
      <c r="A6" s="12">
        <v>0</v>
      </c>
      <c r="B6" s="9">
        <v>14</v>
      </c>
      <c r="C6" s="9">
        <v>14</v>
      </c>
    </row>
    <row r="7" spans="1:3" x14ac:dyDescent="0.3">
      <c r="A7" s="12">
        <v>1</v>
      </c>
      <c r="B7" s="9">
        <v>4</v>
      </c>
      <c r="C7" s="9">
        <v>4</v>
      </c>
    </row>
    <row r="8" spans="1:3" x14ac:dyDescent="0.3">
      <c r="A8" s="12">
        <v>2</v>
      </c>
      <c r="B8" s="9">
        <v>1</v>
      </c>
      <c r="C8" s="9">
        <v>1</v>
      </c>
    </row>
    <row r="9" spans="1:3" x14ac:dyDescent="0.3">
      <c r="A9" s="12">
        <v>3</v>
      </c>
      <c r="B9" s="9">
        <v>3</v>
      </c>
      <c r="C9" s="9">
        <v>3</v>
      </c>
    </row>
    <row r="10" spans="1:3" x14ac:dyDescent="0.3">
      <c r="A10" s="12">
        <v>4</v>
      </c>
      <c r="B10" s="9">
        <v>2</v>
      </c>
      <c r="C10" s="9">
        <v>2</v>
      </c>
    </row>
    <row r="11" spans="1:3" x14ac:dyDescent="0.3">
      <c r="A11" s="12">
        <v>5</v>
      </c>
      <c r="B11" s="9">
        <v>3</v>
      </c>
      <c r="C11" s="9">
        <v>3</v>
      </c>
    </row>
    <row r="12" spans="1:3" x14ac:dyDescent="0.3">
      <c r="A12" s="12">
        <v>9</v>
      </c>
      <c r="B12" s="9">
        <v>3</v>
      </c>
      <c r="C12" s="9">
        <v>3</v>
      </c>
    </row>
    <row r="13" spans="1:3" x14ac:dyDescent="0.3">
      <c r="A13" s="12">
        <v>10</v>
      </c>
      <c r="B13" s="9">
        <v>1</v>
      </c>
      <c r="C13" s="9">
        <v>1</v>
      </c>
    </row>
    <row r="14" spans="1:3" x14ac:dyDescent="0.3">
      <c r="A14" s="12">
        <v>15</v>
      </c>
      <c r="B14" s="9">
        <v>3</v>
      </c>
      <c r="C14" s="9">
        <v>3</v>
      </c>
    </row>
    <row r="15" spans="1:3" x14ac:dyDescent="0.3">
      <c r="A15" s="12">
        <v>17</v>
      </c>
      <c r="B15" s="9">
        <v>1</v>
      </c>
      <c r="C15" s="9">
        <v>1</v>
      </c>
    </row>
    <row r="16" spans="1:3" x14ac:dyDescent="0.3">
      <c r="A16" s="12">
        <v>19</v>
      </c>
      <c r="B16" s="9">
        <v>1</v>
      </c>
      <c r="C16" s="9">
        <v>1</v>
      </c>
    </row>
    <row r="17" spans="1:3" x14ac:dyDescent="0.3">
      <c r="A17" s="12">
        <v>34</v>
      </c>
      <c r="B17" s="9">
        <v>1</v>
      </c>
      <c r="C17" s="9">
        <v>1</v>
      </c>
    </row>
    <row r="18" spans="1:3" x14ac:dyDescent="0.3">
      <c r="A18" s="12">
        <v>37</v>
      </c>
      <c r="B18" s="9">
        <v>1</v>
      </c>
      <c r="C18" s="9">
        <v>1</v>
      </c>
    </row>
    <row r="19" spans="1:3" x14ac:dyDescent="0.3">
      <c r="A19" s="12">
        <v>42</v>
      </c>
      <c r="B19" s="9">
        <v>1</v>
      </c>
      <c r="C19" s="9">
        <v>1</v>
      </c>
    </row>
    <row r="20" spans="1:3" x14ac:dyDescent="0.3">
      <c r="A20" s="12">
        <v>67</v>
      </c>
      <c r="B20" s="9">
        <v>1</v>
      </c>
      <c r="C20" s="9">
        <v>1</v>
      </c>
    </row>
    <row r="21" spans="1:3" x14ac:dyDescent="0.3">
      <c r="A21" s="12">
        <v>75</v>
      </c>
      <c r="B21" s="9">
        <v>1</v>
      </c>
      <c r="C21" s="9">
        <v>1</v>
      </c>
    </row>
    <row r="22" spans="1:3" x14ac:dyDescent="0.3">
      <c r="A22" s="12">
        <v>100</v>
      </c>
      <c r="B22" s="9">
        <v>3</v>
      </c>
      <c r="C22" s="9">
        <v>3</v>
      </c>
    </row>
    <row r="23" spans="1:3" x14ac:dyDescent="0.3">
      <c r="A23" s="12">
        <v>101</v>
      </c>
      <c r="B23" s="9">
        <v>6</v>
      </c>
      <c r="C23" s="9">
        <v>6</v>
      </c>
    </row>
    <row r="24" spans="1:3" x14ac:dyDescent="0.3">
      <c r="A24" s="12">
        <v>102</v>
      </c>
      <c r="B24" s="9">
        <v>7</v>
      </c>
      <c r="C24" s="9">
        <v>7</v>
      </c>
    </row>
    <row r="25" spans="1:3" x14ac:dyDescent="0.3">
      <c r="A25" s="12">
        <v>103</v>
      </c>
      <c r="B25" s="9">
        <v>4</v>
      </c>
      <c r="C25" s="9">
        <v>4</v>
      </c>
    </row>
    <row r="26" spans="1:3" x14ac:dyDescent="0.3">
      <c r="A26" s="12">
        <v>104</v>
      </c>
      <c r="B26" s="9">
        <v>4</v>
      </c>
      <c r="C26" s="9">
        <v>4</v>
      </c>
    </row>
    <row r="27" spans="1:3" x14ac:dyDescent="0.3">
      <c r="A27" s="12">
        <v>105</v>
      </c>
      <c r="B27" s="9">
        <v>2</v>
      </c>
      <c r="C27" s="9">
        <v>2</v>
      </c>
    </row>
    <row r="28" spans="1:3" x14ac:dyDescent="0.3">
      <c r="A28" s="12">
        <v>106</v>
      </c>
      <c r="B28" s="9">
        <v>2</v>
      </c>
      <c r="C28" s="9">
        <v>2</v>
      </c>
    </row>
    <row r="29" spans="1:3" x14ac:dyDescent="0.3">
      <c r="A29" s="12">
        <v>107</v>
      </c>
      <c r="B29" s="9">
        <v>1</v>
      </c>
      <c r="C29" s="9">
        <v>1</v>
      </c>
    </row>
    <row r="30" spans="1:3" x14ac:dyDescent="0.3">
      <c r="A30" s="12">
        <v>109</v>
      </c>
      <c r="B30" s="9">
        <v>1</v>
      </c>
      <c r="C30" s="9">
        <v>1</v>
      </c>
    </row>
    <row r="31" spans="1:3" x14ac:dyDescent="0.3">
      <c r="A31" s="12">
        <v>110</v>
      </c>
      <c r="B31" s="9">
        <v>1</v>
      </c>
      <c r="C31" s="9">
        <v>1</v>
      </c>
    </row>
    <row r="32" spans="1:3" x14ac:dyDescent="0.3">
      <c r="A32" s="12">
        <v>111</v>
      </c>
      <c r="B32" s="9">
        <v>1</v>
      </c>
      <c r="C32" s="9">
        <v>1</v>
      </c>
    </row>
    <row r="33" spans="1:3" x14ac:dyDescent="0.3">
      <c r="A33" s="12">
        <v>114</v>
      </c>
      <c r="B33" s="9">
        <v>1</v>
      </c>
      <c r="C33" s="9">
        <v>1</v>
      </c>
    </row>
    <row r="34" spans="1:3" x14ac:dyDescent="0.3">
      <c r="A34" s="12">
        <v>115</v>
      </c>
      <c r="B34" s="9">
        <v>1</v>
      </c>
      <c r="C34" s="9">
        <v>1</v>
      </c>
    </row>
    <row r="35" spans="1:3" x14ac:dyDescent="0.3">
      <c r="A35" s="12">
        <v>116</v>
      </c>
      <c r="B35" s="9">
        <v>1</v>
      </c>
      <c r="C35" s="9">
        <v>1</v>
      </c>
    </row>
    <row r="36" spans="1:3" x14ac:dyDescent="0.3">
      <c r="A36" s="12">
        <v>121</v>
      </c>
      <c r="B36" s="9">
        <v>1</v>
      </c>
      <c r="C36" s="9">
        <v>1</v>
      </c>
    </row>
    <row r="37" spans="1:3" x14ac:dyDescent="0.3">
      <c r="A37" s="12">
        <v>122</v>
      </c>
      <c r="B37" s="9">
        <v>1</v>
      </c>
      <c r="C37" s="9">
        <v>1</v>
      </c>
    </row>
    <row r="38" spans="1:3" x14ac:dyDescent="0.3">
      <c r="A38" s="12">
        <v>123</v>
      </c>
      <c r="B38" s="9">
        <v>1</v>
      </c>
      <c r="C38" s="9">
        <v>1</v>
      </c>
    </row>
    <row r="39" spans="1:3" x14ac:dyDescent="0.3">
      <c r="A39" s="12">
        <v>127</v>
      </c>
      <c r="B39" s="9">
        <v>1</v>
      </c>
      <c r="C39" s="9">
        <v>1</v>
      </c>
    </row>
    <row r="40" spans="1:3" x14ac:dyDescent="0.3">
      <c r="A40" s="12">
        <v>128</v>
      </c>
      <c r="B40" s="9">
        <v>2</v>
      </c>
      <c r="C40" s="9">
        <v>2</v>
      </c>
    </row>
    <row r="41" spans="1:3" x14ac:dyDescent="0.3">
      <c r="A41" s="12">
        <v>154</v>
      </c>
      <c r="B41" s="9">
        <v>1</v>
      </c>
      <c r="C41" s="9">
        <v>1</v>
      </c>
    </row>
    <row r="42" spans="1:3" x14ac:dyDescent="0.3">
      <c r="A42" s="12">
        <v>157</v>
      </c>
      <c r="B42" s="9">
        <v>1</v>
      </c>
      <c r="C42" s="9">
        <v>1</v>
      </c>
    </row>
    <row r="43" spans="1:3" x14ac:dyDescent="0.3">
      <c r="A43" s="12" t="s">
        <v>8361</v>
      </c>
      <c r="B43" s="9">
        <v>84</v>
      </c>
      <c r="C43" s="9">
        <v>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BF8E-A9B1-4D42-894E-5A8A30DE0E14}">
  <sheetPr filterMode="1"/>
  <dimension ref="A1:F4115"/>
  <sheetViews>
    <sheetView workbookViewId="0">
      <selection sqref="A1:F4079"/>
    </sheetView>
  </sheetViews>
  <sheetFormatPr defaultRowHeight="14.4" x14ac:dyDescent="0.3"/>
  <cols>
    <col min="1" max="1" width="10" bestFit="1" customWidth="1"/>
    <col min="2" max="2" width="7.21875" bestFit="1" customWidth="1"/>
    <col min="3" max="3" width="16.5546875" bestFit="1" customWidth="1"/>
    <col min="4" max="4" width="15.6640625" bestFit="1" customWidth="1"/>
    <col min="5" max="5" width="14.21875" bestFit="1" customWidth="1"/>
    <col min="6" max="6" width="15.5546875" bestFit="1" customWidth="1"/>
  </cols>
  <sheetData>
    <row r="1" spans="1:6" x14ac:dyDescent="0.3">
      <c r="A1" t="s">
        <v>8216</v>
      </c>
      <c r="B1" t="s">
        <v>8222</v>
      </c>
      <c r="C1" t="s">
        <v>8306</v>
      </c>
      <c r="D1" t="s">
        <v>8307</v>
      </c>
      <c r="E1" t="s">
        <v>8358</v>
      </c>
      <c r="F1" t="s">
        <v>8359</v>
      </c>
    </row>
    <row r="2" spans="1:6" hidden="1" x14ac:dyDescent="0.3">
      <c r="A2">
        <v>8500</v>
      </c>
      <c r="B2" t="s">
        <v>8223</v>
      </c>
      <c r="C2">
        <v>137</v>
      </c>
      <c r="D2">
        <v>63.92</v>
      </c>
      <c r="E2" t="s">
        <v>8308</v>
      </c>
      <c r="F2" t="s">
        <v>8309</v>
      </c>
    </row>
    <row r="3" spans="1:6" hidden="1" x14ac:dyDescent="0.3">
      <c r="A3">
        <v>10275</v>
      </c>
      <c r="B3" t="s">
        <v>8223</v>
      </c>
      <c r="C3">
        <v>143</v>
      </c>
      <c r="D3">
        <v>185.48</v>
      </c>
      <c r="E3" t="s">
        <v>8308</v>
      </c>
      <c r="F3" t="s">
        <v>8309</v>
      </c>
    </row>
    <row r="4" spans="1:6" hidden="1" x14ac:dyDescent="0.3">
      <c r="A4">
        <v>500</v>
      </c>
      <c r="B4" t="s">
        <v>8224</v>
      </c>
      <c r="C4">
        <v>105</v>
      </c>
      <c r="D4">
        <v>15</v>
      </c>
      <c r="E4" t="s">
        <v>8308</v>
      </c>
      <c r="F4" t="s">
        <v>8309</v>
      </c>
    </row>
    <row r="5" spans="1:6" hidden="1" x14ac:dyDescent="0.3">
      <c r="A5">
        <v>10000</v>
      </c>
      <c r="B5" t="s">
        <v>8223</v>
      </c>
      <c r="C5">
        <v>104</v>
      </c>
      <c r="D5">
        <v>69.27</v>
      </c>
      <c r="E5" t="s">
        <v>8308</v>
      </c>
      <c r="F5" t="s">
        <v>8309</v>
      </c>
    </row>
    <row r="6" spans="1:6" hidden="1" x14ac:dyDescent="0.3">
      <c r="A6">
        <v>44000</v>
      </c>
      <c r="B6" t="s">
        <v>8223</v>
      </c>
      <c r="C6">
        <v>123</v>
      </c>
      <c r="D6">
        <v>190.55</v>
      </c>
      <c r="E6" t="s">
        <v>8308</v>
      </c>
      <c r="F6" t="s">
        <v>8309</v>
      </c>
    </row>
    <row r="7" spans="1:6" hidden="1" x14ac:dyDescent="0.3">
      <c r="A7">
        <v>3999</v>
      </c>
      <c r="B7" t="s">
        <v>8223</v>
      </c>
      <c r="C7">
        <v>110</v>
      </c>
      <c r="D7">
        <v>93.4</v>
      </c>
      <c r="E7" t="s">
        <v>8308</v>
      </c>
      <c r="F7" t="s">
        <v>8309</v>
      </c>
    </row>
    <row r="8" spans="1:6" hidden="1" x14ac:dyDescent="0.3">
      <c r="A8">
        <v>8000</v>
      </c>
      <c r="B8" t="s">
        <v>8223</v>
      </c>
      <c r="C8">
        <v>106</v>
      </c>
      <c r="D8">
        <v>146.88</v>
      </c>
      <c r="E8" t="s">
        <v>8308</v>
      </c>
      <c r="F8" t="s">
        <v>8309</v>
      </c>
    </row>
    <row r="9" spans="1:6" hidden="1" x14ac:dyDescent="0.3">
      <c r="A9">
        <v>9000</v>
      </c>
      <c r="B9" t="s">
        <v>8223</v>
      </c>
      <c r="C9">
        <v>101</v>
      </c>
      <c r="D9">
        <v>159.82</v>
      </c>
      <c r="E9" t="s">
        <v>8308</v>
      </c>
      <c r="F9" t="s">
        <v>8309</v>
      </c>
    </row>
    <row r="10" spans="1:6" hidden="1" x14ac:dyDescent="0.3">
      <c r="A10">
        <v>3500</v>
      </c>
      <c r="B10" t="s">
        <v>8223</v>
      </c>
      <c r="C10">
        <v>100</v>
      </c>
      <c r="D10">
        <v>291.79000000000002</v>
      </c>
      <c r="E10" t="s">
        <v>8308</v>
      </c>
      <c r="F10" t="s">
        <v>8309</v>
      </c>
    </row>
    <row r="11" spans="1:6" hidden="1" x14ac:dyDescent="0.3">
      <c r="A11">
        <v>500</v>
      </c>
      <c r="B11" t="s">
        <v>8223</v>
      </c>
      <c r="C11">
        <v>126</v>
      </c>
      <c r="D11">
        <v>31.5</v>
      </c>
      <c r="E11" t="s">
        <v>8308</v>
      </c>
      <c r="F11" t="s">
        <v>8309</v>
      </c>
    </row>
    <row r="12" spans="1:6" hidden="1" x14ac:dyDescent="0.3">
      <c r="A12">
        <v>3000</v>
      </c>
      <c r="B12" t="s">
        <v>8223</v>
      </c>
      <c r="C12">
        <v>101</v>
      </c>
      <c r="D12">
        <v>158.68</v>
      </c>
      <c r="E12" t="s">
        <v>8308</v>
      </c>
      <c r="F12" t="s">
        <v>8309</v>
      </c>
    </row>
    <row r="13" spans="1:6" hidden="1" x14ac:dyDescent="0.3">
      <c r="A13">
        <v>5000</v>
      </c>
      <c r="B13" t="s">
        <v>8223</v>
      </c>
      <c r="C13">
        <v>121</v>
      </c>
      <c r="D13">
        <v>80.33</v>
      </c>
      <c r="E13" t="s">
        <v>8308</v>
      </c>
      <c r="F13" t="s">
        <v>8309</v>
      </c>
    </row>
    <row r="14" spans="1:6" hidden="1" x14ac:dyDescent="0.3">
      <c r="A14">
        <v>30000</v>
      </c>
      <c r="B14" t="s">
        <v>8223</v>
      </c>
      <c r="C14">
        <v>165</v>
      </c>
      <c r="D14">
        <v>59.96</v>
      </c>
      <c r="E14" t="s">
        <v>8308</v>
      </c>
      <c r="F14" t="s">
        <v>8309</v>
      </c>
    </row>
    <row r="15" spans="1:6" hidden="1" x14ac:dyDescent="0.3">
      <c r="A15">
        <v>3500</v>
      </c>
      <c r="B15" t="s">
        <v>8223</v>
      </c>
      <c r="C15">
        <v>160</v>
      </c>
      <c r="D15">
        <v>109.78</v>
      </c>
      <c r="E15" t="s">
        <v>8308</v>
      </c>
      <c r="F15" t="s">
        <v>8309</v>
      </c>
    </row>
    <row r="16" spans="1:6" hidden="1" x14ac:dyDescent="0.3">
      <c r="A16">
        <v>6000</v>
      </c>
      <c r="B16" t="s">
        <v>8225</v>
      </c>
      <c r="C16">
        <v>101</v>
      </c>
      <c r="D16">
        <v>147.71</v>
      </c>
      <c r="E16" t="s">
        <v>8308</v>
      </c>
      <c r="F16" t="s">
        <v>8309</v>
      </c>
    </row>
    <row r="17" spans="1:6" hidden="1" x14ac:dyDescent="0.3">
      <c r="A17">
        <v>2000</v>
      </c>
      <c r="B17" t="s">
        <v>8226</v>
      </c>
      <c r="C17">
        <v>107</v>
      </c>
      <c r="D17">
        <v>21.76</v>
      </c>
      <c r="E17" t="s">
        <v>8308</v>
      </c>
      <c r="F17" t="s">
        <v>8309</v>
      </c>
    </row>
    <row r="18" spans="1:6" hidden="1" x14ac:dyDescent="0.3">
      <c r="A18">
        <v>12000</v>
      </c>
      <c r="B18" t="s">
        <v>8223</v>
      </c>
      <c r="C18">
        <v>100</v>
      </c>
      <c r="D18">
        <v>171.84</v>
      </c>
      <c r="E18" t="s">
        <v>8308</v>
      </c>
      <c r="F18" t="s">
        <v>8309</v>
      </c>
    </row>
    <row r="19" spans="1:6" hidden="1" x14ac:dyDescent="0.3">
      <c r="A19">
        <v>1500</v>
      </c>
      <c r="B19" t="s">
        <v>8224</v>
      </c>
      <c r="C19">
        <v>101</v>
      </c>
      <c r="D19">
        <v>41.94</v>
      </c>
      <c r="E19" t="s">
        <v>8308</v>
      </c>
      <c r="F19" t="s">
        <v>8309</v>
      </c>
    </row>
    <row r="20" spans="1:6" hidden="1" x14ac:dyDescent="0.3">
      <c r="A20">
        <v>30000</v>
      </c>
      <c r="B20" t="s">
        <v>8223</v>
      </c>
      <c r="C20">
        <v>106</v>
      </c>
      <c r="D20">
        <v>93.26</v>
      </c>
      <c r="E20" t="s">
        <v>8308</v>
      </c>
      <c r="F20" t="s">
        <v>8309</v>
      </c>
    </row>
    <row r="21" spans="1:6" hidden="1" x14ac:dyDescent="0.3">
      <c r="A21">
        <v>850</v>
      </c>
      <c r="B21" t="s">
        <v>8223</v>
      </c>
      <c r="C21">
        <v>145</v>
      </c>
      <c r="D21">
        <v>56.14</v>
      </c>
      <c r="E21" t="s">
        <v>8308</v>
      </c>
      <c r="F21" t="s">
        <v>8309</v>
      </c>
    </row>
    <row r="22" spans="1:6" hidden="1" x14ac:dyDescent="0.3">
      <c r="A22">
        <v>2000</v>
      </c>
      <c r="B22" t="s">
        <v>8223</v>
      </c>
      <c r="C22">
        <v>100</v>
      </c>
      <c r="D22">
        <v>80.16</v>
      </c>
      <c r="E22" t="s">
        <v>8308</v>
      </c>
      <c r="F22" t="s">
        <v>8309</v>
      </c>
    </row>
    <row r="23" spans="1:6" hidden="1" x14ac:dyDescent="0.3">
      <c r="A23">
        <v>18500</v>
      </c>
      <c r="B23" t="s">
        <v>8223</v>
      </c>
      <c r="C23">
        <v>109</v>
      </c>
      <c r="D23">
        <v>199.9</v>
      </c>
      <c r="E23" t="s">
        <v>8308</v>
      </c>
      <c r="F23" t="s">
        <v>8309</v>
      </c>
    </row>
    <row r="24" spans="1:6" hidden="1" x14ac:dyDescent="0.3">
      <c r="A24">
        <v>350</v>
      </c>
      <c r="B24" t="s">
        <v>8223</v>
      </c>
      <c r="C24">
        <v>117</v>
      </c>
      <c r="D24">
        <v>51.25</v>
      </c>
      <c r="E24" t="s">
        <v>8308</v>
      </c>
      <c r="F24" t="s">
        <v>8309</v>
      </c>
    </row>
    <row r="25" spans="1:6" hidden="1" x14ac:dyDescent="0.3">
      <c r="A25">
        <v>2000</v>
      </c>
      <c r="B25" t="s">
        <v>8223</v>
      </c>
      <c r="C25">
        <v>119</v>
      </c>
      <c r="D25">
        <v>103.04</v>
      </c>
      <c r="E25" t="s">
        <v>8308</v>
      </c>
      <c r="F25" t="s">
        <v>8309</v>
      </c>
    </row>
    <row r="26" spans="1:6" hidden="1" x14ac:dyDescent="0.3">
      <c r="A26">
        <v>35000</v>
      </c>
      <c r="B26" t="s">
        <v>8223</v>
      </c>
      <c r="C26">
        <v>109</v>
      </c>
      <c r="D26">
        <v>66.349999999999994</v>
      </c>
      <c r="E26" t="s">
        <v>8308</v>
      </c>
      <c r="F26" t="s">
        <v>8309</v>
      </c>
    </row>
    <row r="27" spans="1:6" hidden="1" x14ac:dyDescent="0.3">
      <c r="A27">
        <v>600</v>
      </c>
      <c r="B27" t="s">
        <v>8223</v>
      </c>
      <c r="C27">
        <v>133</v>
      </c>
      <c r="D27">
        <v>57.14</v>
      </c>
      <c r="E27" t="s">
        <v>8308</v>
      </c>
      <c r="F27" t="s">
        <v>8309</v>
      </c>
    </row>
    <row r="28" spans="1:6" hidden="1" x14ac:dyDescent="0.3">
      <c r="A28">
        <v>1250</v>
      </c>
      <c r="B28" t="s">
        <v>8223</v>
      </c>
      <c r="C28">
        <v>155</v>
      </c>
      <c r="D28">
        <v>102.11</v>
      </c>
      <c r="E28" t="s">
        <v>8308</v>
      </c>
      <c r="F28" t="s">
        <v>8309</v>
      </c>
    </row>
    <row r="29" spans="1:6" hidden="1" x14ac:dyDescent="0.3">
      <c r="A29">
        <v>20000</v>
      </c>
      <c r="B29" t="s">
        <v>8227</v>
      </c>
      <c r="C29">
        <v>112</v>
      </c>
      <c r="D29">
        <v>148.97</v>
      </c>
      <c r="E29" t="s">
        <v>8308</v>
      </c>
      <c r="F29" t="s">
        <v>8309</v>
      </c>
    </row>
    <row r="30" spans="1:6" hidden="1" x14ac:dyDescent="0.3">
      <c r="A30">
        <v>12000</v>
      </c>
      <c r="B30" t="s">
        <v>8223</v>
      </c>
      <c r="C30">
        <v>100</v>
      </c>
      <c r="D30">
        <v>169.61</v>
      </c>
      <c r="E30" t="s">
        <v>8308</v>
      </c>
      <c r="F30" t="s">
        <v>8309</v>
      </c>
    </row>
    <row r="31" spans="1:6" hidden="1" x14ac:dyDescent="0.3">
      <c r="A31">
        <v>3000</v>
      </c>
      <c r="B31" t="s">
        <v>8224</v>
      </c>
      <c r="C31">
        <v>123</v>
      </c>
      <c r="D31">
        <v>31.62</v>
      </c>
      <c r="E31" t="s">
        <v>8308</v>
      </c>
      <c r="F31" t="s">
        <v>8309</v>
      </c>
    </row>
    <row r="32" spans="1:6" hidden="1" x14ac:dyDescent="0.3">
      <c r="A32">
        <v>4000</v>
      </c>
      <c r="B32" t="s">
        <v>8223</v>
      </c>
      <c r="C32">
        <v>101</v>
      </c>
      <c r="D32">
        <v>76.45</v>
      </c>
      <c r="E32" t="s">
        <v>8308</v>
      </c>
      <c r="F32" t="s">
        <v>8309</v>
      </c>
    </row>
    <row r="33" spans="1:6" hidden="1" x14ac:dyDescent="0.3">
      <c r="A33">
        <v>13</v>
      </c>
      <c r="B33" t="s">
        <v>8223</v>
      </c>
      <c r="C33">
        <v>100</v>
      </c>
      <c r="D33">
        <v>13</v>
      </c>
      <c r="E33" t="s">
        <v>8308</v>
      </c>
      <c r="F33" t="s">
        <v>8309</v>
      </c>
    </row>
    <row r="34" spans="1:6" hidden="1" x14ac:dyDescent="0.3">
      <c r="A34">
        <v>28450</v>
      </c>
      <c r="B34" t="s">
        <v>8223</v>
      </c>
      <c r="C34">
        <v>100</v>
      </c>
      <c r="D34">
        <v>320.45</v>
      </c>
      <c r="E34" t="s">
        <v>8308</v>
      </c>
      <c r="F34" t="s">
        <v>8309</v>
      </c>
    </row>
    <row r="35" spans="1:6" hidden="1" x14ac:dyDescent="0.3">
      <c r="A35">
        <v>5250</v>
      </c>
      <c r="B35" t="s">
        <v>8223</v>
      </c>
      <c r="C35">
        <v>102</v>
      </c>
      <c r="D35">
        <v>83.75</v>
      </c>
      <c r="E35" t="s">
        <v>8308</v>
      </c>
      <c r="F35" t="s">
        <v>8309</v>
      </c>
    </row>
    <row r="36" spans="1:6" hidden="1" x14ac:dyDescent="0.3">
      <c r="A36">
        <v>2600</v>
      </c>
      <c r="B36" t="s">
        <v>8223</v>
      </c>
      <c r="C36">
        <v>130</v>
      </c>
      <c r="D36">
        <v>49.88</v>
      </c>
      <c r="E36" t="s">
        <v>8308</v>
      </c>
      <c r="F36" t="s">
        <v>8309</v>
      </c>
    </row>
    <row r="37" spans="1:6" hidden="1" x14ac:dyDescent="0.3">
      <c r="A37">
        <v>1000</v>
      </c>
      <c r="B37" t="s">
        <v>8223</v>
      </c>
      <c r="C37">
        <v>167</v>
      </c>
      <c r="D37">
        <v>59.46</v>
      </c>
      <c r="E37" t="s">
        <v>8308</v>
      </c>
      <c r="F37" t="s">
        <v>8309</v>
      </c>
    </row>
    <row r="38" spans="1:6" hidden="1" x14ac:dyDescent="0.3">
      <c r="A38">
        <v>6000</v>
      </c>
      <c r="B38" t="s">
        <v>8223</v>
      </c>
      <c r="C38">
        <v>142</v>
      </c>
      <c r="D38">
        <v>193.84</v>
      </c>
      <c r="E38" t="s">
        <v>8308</v>
      </c>
      <c r="F38" t="s">
        <v>8309</v>
      </c>
    </row>
    <row r="39" spans="1:6" hidden="1" x14ac:dyDescent="0.3">
      <c r="A39">
        <v>22000</v>
      </c>
      <c r="B39" t="s">
        <v>8223</v>
      </c>
      <c r="C39">
        <v>183</v>
      </c>
      <c r="D39">
        <v>159.51</v>
      </c>
      <c r="E39" t="s">
        <v>8308</v>
      </c>
      <c r="F39" t="s">
        <v>8309</v>
      </c>
    </row>
    <row r="40" spans="1:6" hidden="1" x14ac:dyDescent="0.3">
      <c r="A40">
        <v>2500</v>
      </c>
      <c r="B40" t="s">
        <v>8223</v>
      </c>
      <c r="C40">
        <v>110</v>
      </c>
      <c r="D40">
        <v>41.68</v>
      </c>
      <c r="E40" t="s">
        <v>8308</v>
      </c>
      <c r="F40" t="s">
        <v>8309</v>
      </c>
    </row>
    <row r="41" spans="1:6" hidden="1" x14ac:dyDescent="0.3">
      <c r="A41">
        <v>25000</v>
      </c>
      <c r="B41" t="s">
        <v>8224</v>
      </c>
      <c r="C41">
        <v>131</v>
      </c>
      <c r="D41">
        <v>150.9</v>
      </c>
      <c r="E41" t="s">
        <v>8308</v>
      </c>
      <c r="F41" t="s">
        <v>8309</v>
      </c>
    </row>
    <row r="42" spans="1:6" hidden="1" x14ac:dyDescent="0.3">
      <c r="A42">
        <v>2000</v>
      </c>
      <c r="B42" t="s">
        <v>8223</v>
      </c>
      <c r="C42">
        <v>101</v>
      </c>
      <c r="D42">
        <v>126.69</v>
      </c>
      <c r="E42" t="s">
        <v>8308</v>
      </c>
      <c r="F42" t="s">
        <v>8309</v>
      </c>
    </row>
    <row r="43" spans="1:6" hidden="1" x14ac:dyDescent="0.3">
      <c r="A43">
        <v>2000</v>
      </c>
      <c r="B43" t="s">
        <v>8223</v>
      </c>
      <c r="C43">
        <v>100</v>
      </c>
      <c r="D43">
        <v>105.26</v>
      </c>
      <c r="E43" t="s">
        <v>8308</v>
      </c>
      <c r="F43" t="s">
        <v>8309</v>
      </c>
    </row>
    <row r="44" spans="1:6" hidden="1" x14ac:dyDescent="0.3">
      <c r="A44">
        <v>14000</v>
      </c>
      <c r="B44" t="s">
        <v>8223</v>
      </c>
      <c r="C44">
        <v>142</v>
      </c>
      <c r="D44">
        <v>117.51</v>
      </c>
      <c r="E44" t="s">
        <v>8308</v>
      </c>
      <c r="F44" t="s">
        <v>8309</v>
      </c>
    </row>
    <row r="45" spans="1:6" hidden="1" x14ac:dyDescent="0.3">
      <c r="A45">
        <v>10000</v>
      </c>
      <c r="B45" t="s">
        <v>8223</v>
      </c>
      <c r="C45">
        <v>309</v>
      </c>
      <c r="D45">
        <v>117.36</v>
      </c>
      <c r="E45" t="s">
        <v>8308</v>
      </c>
      <c r="F45" t="s">
        <v>8309</v>
      </c>
    </row>
    <row r="46" spans="1:6" hidden="1" x14ac:dyDescent="0.3">
      <c r="A46">
        <v>2000</v>
      </c>
      <c r="B46" t="s">
        <v>8223</v>
      </c>
      <c r="C46">
        <v>100</v>
      </c>
      <c r="D46">
        <v>133.33000000000001</v>
      </c>
      <c r="E46" t="s">
        <v>8308</v>
      </c>
      <c r="F46" t="s">
        <v>8309</v>
      </c>
    </row>
    <row r="47" spans="1:6" hidden="1" x14ac:dyDescent="0.3">
      <c r="A47">
        <v>5000</v>
      </c>
      <c r="B47" t="s">
        <v>8223</v>
      </c>
      <c r="C47">
        <v>120</v>
      </c>
      <c r="D47">
        <v>98.36</v>
      </c>
      <c r="E47" t="s">
        <v>8308</v>
      </c>
      <c r="F47" t="s">
        <v>8309</v>
      </c>
    </row>
    <row r="48" spans="1:6" hidden="1" x14ac:dyDescent="0.3">
      <c r="A48">
        <v>8400</v>
      </c>
      <c r="B48" t="s">
        <v>8225</v>
      </c>
      <c r="C48">
        <v>104</v>
      </c>
      <c r="D48">
        <v>194.44</v>
      </c>
      <c r="E48" t="s">
        <v>8308</v>
      </c>
      <c r="F48" t="s">
        <v>8309</v>
      </c>
    </row>
    <row r="49" spans="1:6" hidden="1" x14ac:dyDescent="0.3">
      <c r="A49">
        <v>5000</v>
      </c>
      <c r="B49" t="s">
        <v>8223</v>
      </c>
      <c r="C49">
        <v>108</v>
      </c>
      <c r="D49">
        <v>76.87</v>
      </c>
      <c r="E49" t="s">
        <v>8308</v>
      </c>
      <c r="F49" t="s">
        <v>8309</v>
      </c>
    </row>
    <row r="50" spans="1:6" hidden="1" x14ac:dyDescent="0.3">
      <c r="A50">
        <v>2000</v>
      </c>
      <c r="B50" t="s">
        <v>8224</v>
      </c>
      <c r="C50">
        <v>108</v>
      </c>
      <c r="D50">
        <v>56.82</v>
      </c>
      <c r="E50" t="s">
        <v>8308</v>
      </c>
      <c r="F50" t="s">
        <v>8309</v>
      </c>
    </row>
    <row r="51" spans="1:6" hidden="1" x14ac:dyDescent="0.3">
      <c r="A51">
        <v>12000</v>
      </c>
      <c r="B51" t="s">
        <v>8223</v>
      </c>
      <c r="C51">
        <v>100</v>
      </c>
      <c r="D51">
        <v>137.93</v>
      </c>
      <c r="E51" t="s">
        <v>8308</v>
      </c>
      <c r="F51" t="s">
        <v>8309</v>
      </c>
    </row>
    <row r="52" spans="1:6" hidden="1" x14ac:dyDescent="0.3">
      <c r="A52">
        <v>600</v>
      </c>
      <c r="B52" t="s">
        <v>8224</v>
      </c>
      <c r="C52">
        <v>100</v>
      </c>
      <c r="D52">
        <v>27.27</v>
      </c>
      <c r="E52" t="s">
        <v>8308</v>
      </c>
      <c r="F52" t="s">
        <v>8309</v>
      </c>
    </row>
    <row r="53" spans="1:6" hidden="1" x14ac:dyDescent="0.3">
      <c r="A53">
        <v>11000</v>
      </c>
      <c r="B53" t="s">
        <v>8223</v>
      </c>
      <c r="C53">
        <v>128</v>
      </c>
      <c r="D53">
        <v>118.34</v>
      </c>
      <c r="E53" t="s">
        <v>8308</v>
      </c>
      <c r="F53" t="s">
        <v>8309</v>
      </c>
    </row>
    <row r="54" spans="1:6" hidden="1" x14ac:dyDescent="0.3">
      <c r="A54">
        <v>10000</v>
      </c>
      <c r="B54" t="s">
        <v>8223</v>
      </c>
      <c r="C54">
        <v>116</v>
      </c>
      <c r="D54">
        <v>223.48</v>
      </c>
      <c r="E54" t="s">
        <v>8308</v>
      </c>
      <c r="F54" t="s">
        <v>8309</v>
      </c>
    </row>
    <row r="55" spans="1:6" hidden="1" x14ac:dyDescent="0.3">
      <c r="A55">
        <v>3000</v>
      </c>
      <c r="B55" t="s">
        <v>8223</v>
      </c>
      <c r="C55">
        <v>110</v>
      </c>
      <c r="D55">
        <v>28.11</v>
      </c>
      <c r="E55" t="s">
        <v>8308</v>
      </c>
      <c r="F55" t="s">
        <v>8309</v>
      </c>
    </row>
    <row r="56" spans="1:6" hidden="1" x14ac:dyDescent="0.3">
      <c r="A56">
        <v>10000</v>
      </c>
      <c r="B56" t="s">
        <v>8223</v>
      </c>
      <c r="C56">
        <v>101</v>
      </c>
      <c r="D56">
        <v>194.23</v>
      </c>
      <c r="E56" t="s">
        <v>8308</v>
      </c>
      <c r="F56" t="s">
        <v>8309</v>
      </c>
    </row>
    <row r="57" spans="1:6" hidden="1" x14ac:dyDescent="0.3">
      <c r="A57">
        <v>8600</v>
      </c>
      <c r="B57" t="s">
        <v>8223</v>
      </c>
      <c r="C57">
        <v>129</v>
      </c>
      <c r="D57">
        <v>128.94999999999999</v>
      </c>
      <c r="E57" t="s">
        <v>8308</v>
      </c>
      <c r="F57" t="s">
        <v>8309</v>
      </c>
    </row>
    <row r="58" spans="1:6" hidden="1" x14ac:dyDescent="0.3">
      <c r="A58">
        <v>8000</v>
      </c>
      <c r="B58" t="s">
        <v>8224</v>
      </c>
      <c r="C58">
        <v>107</v>
      </c>
      <c r="D58">
        <v>49.32</v>
      </c>
      <c r="E58" t="s">
        <v>8308</v>
      </c>
      <c r="F58" t="s">
        <v>8309</v>
      </c>
    </row>
    <row r="59" spans="1:6" hidden="1" x14ac:dyDescent="0.3">
      <c r="A59">
        <v>15000</v>
      </c>
      <c r="B59" t="s">
        <v>8223</v>
      </c>
      <c r="C59">
        <v>102</v>
      </c>
      <c r="D59">
        <v>221.52</v>
      </c>
      <c r="E59" t="s">
        <v>8308</v>
      </c>
      <c r="F59" t="s">
        <v>8309</v>
      </c>
    </row>
    <row r="60" spans="1:6" hidden="1" x14ac:dyDescent="0.3">
      <c r="A60">
        <v>10000</v>
      </c>
      <c r="B60" t="s">
        <v>8223</v>
      </c>
      <c r="C60">
        <v>103</v>
      </c>
      <c r="D60">
        <v>137.21</v>
      </c>
      <c r="E60" t="s">
        <v>8308</v>
      </c>
      <c r="F60" t="s">
        <v>8309</v>
      </c>
    </row>
    <row r="61" spans="1:6" hidden="1" x14ac:dyDescent="0.3">
      <c r="A61">
        <v>20000</v>
      </c>
      <c r="B61" t="s">
        <v>8223</v>
      </c>
      <c r="C61">
        <v>100</v>
      </c>
      <c r="D61">
        <v>606.82000000000005</v>
      </c>
      <c r="E61" t="s">
        <v>8308</v>
      </c>
      <c r="F61" t="s">
        <v>8309</v>
      </c>
    </row>
    <row r="62" spans="1:6" hidden="1" x14ac:dyDescent="0.3">
      <c r="A62">
        <v>4500</v>
      </c>
      <c r="B62" t="s">
        <v>8224</v>
      </c>
      <c r="C62">
        <v>103</v>
      </c>
      <c r="D62">
        <v>43.04</v>
      </c>
      <c r="E62" t="s">
        <v>8308</v>
      </c>
      <c r="F62" t="s">
        <v>8310</v>
      </c>
    </row>
    <row r="63" spans="1:6" hidden="1" x14ac:dyDescent="0.3">
      <c r="A63">
        <v>5000</v>
      </c>
      <c r="B63" t="s">
        <v>8223</v>
      </c>
      <c r="C63">
        <v>148</v>
      </c>
      <c r="D63">
        <v>322.39</v>
      </c>
      <c r="E63" t="s">
        <v>8308</v>
      </c>
      <c r="F63" t="s">
        <v>8310</v>
      </c>
    </row>
    <row r="64" spans="1:6" hidden="1" x14ac:dyDescent="0.3">
      <c r="A64">
        <v>3000</v>
      </c>
      <c r="B64" t="s">
        <v>8223</v>
      </c>
      <c r="C64">
        <v>155</v>
      </c>
      <c r="D64">
        <v>96.71</v>
      </c>
      <c r="E64" t="s">
        <v>8308</v>
      </c>
      <c r="F64" t="s">
        <v>8310</v>
      </c>
    </row>
    <row r="65" spans="1:6" hidden="1" x14ac:dyDescent="0.3">
      <c r="A65">
        <v>2000</v>
      </c>
      <c r="B65" t="s">
        <v>8223</v>
      </c>
      <c r="C65">
        <v>114</v>
      </c>
      <c r="D65">
        <v>35.47</v>
      </c>
      <c r="E65" t="s">
        <v>8308</v>
      </c>
      <c r="F65" t="s">
        <v>8310</v>
      </c>
    </row>
    <row r="66" spans="1:6" hidden="1" x14ac:dyDescent="0.3">
      <c r="A66">
        <v>1200</v>
      </c>
      <c r="B66" t="s">
        <v>8223</v>
      </c>
      <c r="C66">
        <v>173</v>
      </c>
      <c r="D66">
        <v>86.67</v>
      </c>
      <c r="E66" t="s">
        <v>8308</v>
      </c>
      <c r="F66" t="s">
        <v>8310</v>
      </c>
    </row>
    <row r="67" spans="1:6" hidden="1" x14ac:dyDescent="0.3">
      <c r="A67">
        <v>7000</v>
      </c>
      <c r="B67" t="s">
        <v>8228</v>
      </c>
      <c r="C67">
        <v>108</v>
      </c>
      <c r="D67">
        <v>132.05000000000001</v>
      </c>
      <c r="E67" t="s">
        <v>8308</v>
      </c>
      <c r="F67" t="s">
        <v>8310</v>
      </c>
    </row>
    <row r="68" spans="1:6" hidden="1" x14ac:dyDescent="0.3">
      <c r="A68">
        <v>2000</v>
      </c>
      <c r="B68" t="s">
        <v>8223</v>
      </c>
      <c r="C68">
        <v>119</v>
      </c>
      <c r="D68">
        <v>91.23</v>
      </c>
      <c r="E68" t="s">
        <v>8308</v>
      </c>
      <c r="F68" t="s">
        <v>8310</v>
      </c>
    </row>
    <row r="69" spans="1:6" hidden="1" x14ac:dyDescent="0.3">
      <c r="A69">
        <v>2000</v>
      </c>
      <c r="B69" t="s">
        <v>8223</v>
      </c>
      <c r="C69">
        <v>116</v>
      </c>
      <c r="D69">
        <v>116.25</v>
      </c>
      <c r="E69" t="s">
        <v>8308</v>
      </c>
      <c r="F69" t="s">
        <v>8310</v>
      </c>
    </row>
    <row r="70" spans="1:6" hidden="1" x14ac:dyDescent="0.3">
      <c r="A70">
        <v>600</v>
      </c>
      <c r="B70" t="s">
        <v>8224</v>
      </c>
      <c r="C70">
        <v>127</v>
      </c>
      <c r="D70">
        <v>21.19</v>
      </c>
      <c r="E70" t="s">
        <v>8308</v>
      </c>
      <c r="F70" t="s">
        <v>8310</v>
      </c>
    </row>
    <row r="71" spans="1:6" hidden="1" x14ac:dyDescent="0.3">
      <c r="A71">
        <v>10000</v>
      </c>
      <c r="B71" t="s">
        <v>8223</v>
      </c>
      <c r="C71">
        <v>111</v>
      </c>
      <c r="D71">
        <v>62.33</v>
      </c>
      <c r="E71" t="s">
        <v>8308</v>
      </c>
      <c r="F71" t="s">
        <v>8310</v>
      </c>
    </row>
    <row r="72" spans="1:6" hidden="1" x14ac:dyDescent="0.3">
      <c r="A72">
        <v>500</v>
      </c>
      <c r="B72" t="s">
        <v>8223</v>
      </c>
      <c r="C72">
        <v>127</v>
      </c>
      <c r="D72">
        <v>37.409999999999997</v>
      </c>
      <c r="E72" t="s">
        <v>8308</v>
      </c>
      <c r="F72" t="s">
        <v>8310</v>
      </c>
    </row>
    <row r="73" spans="1:6" hidden="1" x14ac:dyDescent="0.3">
      <c r="A73">
        <v>1800</v>
      </c>
      <c r="B73" t="s">
        <v>8223</v>
      </c>
      <c r="C73">
        <v>124</v>
      </c>
      <c r="D73">
        <v>69.72</v>
      </c>
      <c r="E73" t="s">
        <v>8308</v>
      </c>
      <c r="F73" t="s">
        <v>8310</v>
      </c>
    </row>
    <row r="74" spans="1:6" hidden="1" x14ac:dyDescent="0.3">
      <c r="A74">
        <v>2200</v>
      </c>
      <c r="B74" t="s">
        <v>8223</v>
      </c>
      <c r="C74">
        <v>108</v>
      </c>
      <c r="D74">
        <v>58.17</v>
      </c>
      <c r="E74" t="s">
        <v>8308</v>
      </c>
      <c r="F74" t="s">
        <v>8310</v>
      </c>
    </row>
    <row r="75" spans="1:6" hidden="1" x14ac:dyDescent="0.3">
      <c r="A75">
        <v>900</v>
      </c>
      <c r="B75" t="s">
        <v>8223</v>
      </c>
      <c r="C75">
        <v>100</v>
      </c>
      <c r="D75">
        <v>50</v>
      </c>
      <c r="E75" t="s">
        <v>8308</v>
      </c>
      <c r="F75" t="s">
        <v>8310</v>
      </c>
    </row>
    <row r="76" spans="1:6" hidden="1" x14ac:dyDescent="0.3">
      <c r="A76">
        <v>500</v>
      </c>
      <c r="B76" t="s">
        <v>8229</v>
      </c>
      <c r="C76">
        <v>113</v>
      </c>
      <c r="D76">
        <v>19.47</v>
      </c>
      <c r="E76" t="s">
        <v>8308</v>
      </c>
      <c r="F76" t="s">
        <v>8310</v>
      </c>
    </row>
    <row r="77" spans="1:6" hidden="1" x14ac:dyDescent="0.3">
      <c r="A77">
        <v>3500</v>
      </c>
      <c r="B77" t="s">
        <v>8223</v>
      </c>
      <c r="C77">
        <v>115</v>
      </c>
      <c r="D77">
        <v>85.96</v>
      </c>
      <c r="E77" t="s">
        <v>8308</v>
      </c>
      <c r="F77" t="s">
        <v>8310</v>
      </c>
    </row>
    <row r="78" spans="1:6" hidden="1" x14ac:dyDescent="0.3">
      <c r="A78">
        <v>300</v>
      </c>
      <c r="B78" t="s">
        <v>8223</v>
      </c>
      <c r="C78">
        <v>153</v>
      </c>
      <c r="D78">
        <v>30.67</v>
      </c>
      <c r="E78" t="s">
        <v>8308</v>
      </c>
      <c r="F78" t="s">
        <v>8310</v>
      </c>
    </row>
    <row r="79" spans="1:6" hidden="1" x14ac:dyDescent="0.3">
      <c r="A79">
        <v>400</v>
      </c>
      <c r="B79" t="s">
        <v>8223</v>
      </c>
      <c r="C79">
        <v>393</v>
      </c>
      <c r="D79">
        <v>60.38</v>
      </c>
      <c r="E79" t="s">
        <v>8308</v>
      </c>
      <c r="F79" t="s">
        <v>8310</v>
      </c>
    </row>
    <row r="80" spans="1:6" hidden="1" x14ac:dyDescent="0.3">
      <c r="A80">
        <v>50</v>
      </c>
      <c r="B80" t="s">
        <v>8229</v>
      </c>
      <c r="C80">
        <v>2702</v>
      </c>
      <c r="D80">
        <v>38.6</v>
      </c>
      <c r="E80" t="s">
        <v>8308</v>
      </c>
      <c r="F80" t="s">
        <v>8310</v>
      </c>
    </row>
    <row r="81" spans="1:6" hidden="1" x14ac:dyDescent="0.3">
      <c r="A81">
        <v>1300</v>
      </c>
      <c r="B81" t="s">
        <v>8224</v>
      </c>
      <c r="C81">
        <v>127</v>
      </c>
      <c r="D81">
        <v>40.270000000000003</v>
      </c>
      <c r="E81" t="s">
        <v>8308</v>
      </c>
      <c r="F81" t="s">
        <v>8310</v>
      </c>
    </row>
    <row r="82" spans="1:6" hidden="1" x14ac:dyDescent="0.3">
      <c r="A82">
        <v>12000</v>
      </c>
      <c r="B82" t="s">
        <v>8223</v>
      </c>
      <c r="C82">
        <v>107</v>
      </c>
      <c r="D82">
        <v>273.83</v>
      </c>
      <c r="E82" t="s">
        <v>8308</v>
      </c>
      <c r="F82" t="s">
        <v>8310</v>
      </c>
    </row>
    <row r="83" spans="1:6" hidden="1" x14ac:dyDescent="0.3">
      <c r="A83">
        <v>750</v>
      </c>
      <c r="B83" t="s">
        <v>8223</v>
      </c>
      <c r="C83">
        <v>198</v>
      </c>
      <c r="D83">
        <v>53.04</v>
      </c>
      <c r="E83" t="s">
        <v>8308</v>
      </c>
      <c r="F83" t="s">
        <v>8310</v>
      </c>
    </row>
    <row r="84" spans="1:6" hidden="1" x14ac:dyDescent="0.3">
      <c r="A84">
        <v>4000</v>
      </c>
      <c r="B84" t="s">
        <v>8223</v>
      </c>
      <c r="C84">
        <v>100</v>
      </c>
      <c r="D84">
        <v>40.01</v>
      </c>
      <c r="E84" t="s">
        <v>8308</v>
      </c>
      <c r="F84" t="s">
        <v>8310</v>
      </c>
    </row>
    <row r="85" spans="1:6" hidden="1" x14ac:dyDescent="0.3">
      <c r="A85">
        <v>200</v>
      </c>
      <c r="B85" t="s">
        <v>8224</v>
      </c>
      <c r="C85">
        <v>103</v>
      </c>
      <c r="D85">
        <v>15.77</v>
      </c>
      <c r="E85" t="s">
        <v>8308</v>
      </c>
      <c r="F85" t="s">
        <v>8310</v>
      </c>
    </row>
    <row r="86" spans="1:6" hidden="1" x14ac:dyDescent="0.3">
      <c r="A86">
        <v>500</v>
      </c>
      <c r="B86" t="s">
        <v>8223</v>
      </c>
      <c r="C86">
        <v>100</v>
      </c>
      <c r="D86">
        <v>71.430000000000007</v>
      </c>
      <c r="E86" t="s">
        <v>8308</v>
      </c>
      <c r="F86" t="s">
        <v>8310</v>
      </c>
    </row>
    <row r="87" spans="1:6" hidden="1" x14ac:dyDescent="0.3">
      <c r="A87">
        <v>1200</v>
      </c>
      <c r="B87" t="s">
        <v>8223</v>
      </c>
      <c r="C87">
        <v>126</v>
      </c>
      <c r="D87">
        <v>71.709999999999994</v>
      </c>
      <c r="E87" t="s">
        <v>8308</v>
      </c>
      <c r="F87" t="s">
        <v>8310</v>
      </c>
    </row>
    <row r="88" spans="1:6" hidden="1" x14ac:dyDescent="0.3">
      <c r="A88">
        <v>6000</v>
      </c>
      <c r="B88" t="s">
        <v>8229</v>
      </c>
      <c r="C88">
        <v>106</v>
      </c>
      <c r="D88">
        <v>375.76</v>
      </c>
      <c r="E88" t="s">
        <v>8308</v>
      </c>
      <c r="F88" t="s">
        <v>8310</v>
      </c>
    </row>
    <row r="89" spans="1:6" hidden="1" x14ac:dyDescent="0.3">
      <c r="A89">
        <v>2500</v>
      </c>
      <c r="B89" t="s">
        <v>8223</v>
      </c>
      <c r="C89">
        <v>105</v>
      </c>
      <c r="D89">
        <v>104.6</v>
      </c>
      <c r="E89" t="s">
        <v>8308</v>
      </c>
      <c r="F89" t="s">
        <v>8310</v>
      </c>
    </row>
    <row r="90" spans="1:6" hidden="1" x14ac:dyDescent="0.3">
      <c r="A90">
        <v>3500</v>
      </c>
      <c r="B90" t="s">
        <v>8223</v>
      </c>
      <c r="C90">
        <v>103</v>
      </c>
      <c r="D90">
        <v>60</v>
      </c>
      <c r="E90" t="s">
        <v>8308</v>
      </c>
      <c r="F90" t="s">
        <v>8310</v>
      </c>
    </row>
    <row r="91" spans="1:6" hidden="1" x14ac:dyDescent="0.3">
      <c r="A91">
        <v>6000</v>
      </c>
      <c r="B91" t="s">
        <v>8223</v>
      </c>
      <c r="C91">
        <v>115</v>
      </c>
      <c r="D91">
        <v>123.29</v>
      </c>
      <c r="E91" t="s">
        <v>8308</v>
      </c>
      <c r="F91" t="s">
        <v>8310</v>
      </c>
    </row>
    <row r="92" spans="1:6" hidden="1" x14ac:dyDescent="0.3">
      <c r="A92">
        <v>500</v>
      </c>
      <c r="B92" t="s">
        <v>8223</v>
      </c>
      <c r="C92">
        <v>100</v>
      </c>
      <c r="D92">
        <v>31.38</v>
      </c>
      <c r="E92" t="s">
        <v>8308</v>
      </c>
      <c r="F92" t="s">
        <v>8310</v>
      </c>
    </row>
    <row r="93" spans="1:6" hidden="1" x14ac:dyDescent="0.3">
      <c r="A93">
        <v>3000</v>
      </c>
      <c r="B93" t="s">
        <v>8223</v>
      </c>
      <c r="C93">
        <v>120</v>
      </c>
      <c r="D93">
        <v>78.260000000000005</v>
      </c>
      <c r="E93" t="s">
        <v>8308</v>
      </c>
      <c r="F93" t="s">
        <v>8310</v>
      </c>
    </row>
    <row r="94" spans="1:6" hidden="1" x14ac:dyDescent="0.3">
      <c r="A94">
        <v>5000</v>
      </c>
      <c r="B94" t="s">
        <v>8228</v>
      </c>
      <c r="C94">
        <v>105</v>
      </c>
      <c r="D94">
        <v>122.33</v>
      </c>
      <c r="E94" t="s">
        <v>8308</v>
      </c>
      <c r="F94" t="s">
        <v>8310</v>
      </c>
    </row>
    <row r="95" spans="1:6" hidden="1" x14ac:dyDescent="0.3">
      <c r="A95">
        <v>1000</v>
      </c>
      <c r="B95" t="s">
        <v>8223</v>
      </c>
      <c r="C95">
        <v>111</v>
      </c>
      <c r="D95">
        <v>73.73</v>
      </c>
      <c r="E95" t="s">
        <v>8308</v>
      </c>
      <c r="F95" t="s">
        <v>8310</v>
      </c>
    </row>
    <row r="96" spans="1:6" hidden="1" x14ac:dyDescent="0.3">
      <c r="A96">
        <v>250</v>
      </c>
      <c r="B96" t="s">
        <v>8224</v>
      </c>
      <c r="C96">
        <v>104</v>
      </c>
      <c r="D96">
        <v>21.67</v>
      </c>
      <c r="E96" t="s">
        <v>8308</v>
      </c>
      <c r="F96" t="s">
        <v>8310</v>
      </c>
    </row>
    <row r="97" spans="1:6" hidden="1" x14ac:dyDescent="0.3">
      <c r="A97">
        <v>350</v>
      </c>
      <c r="B97" t="s">
        <v>8223</v>
      </c>
      <c r="C97">
        <v>131</v>
      </c>
      <c r="D97">
        <v>21.9</v>
      </c>
      <c r="E97" t="s">
        <v>8308</v>
      </c>
      <c r="F97" t="s">
        <v>8310</v>
      </c>
    </row>
    <row r="98" spans="1:6" hidden="1" x14ac:dyDescent="0.3">
      <c r="A98">
        <v>1500</v>
      </c>
      <c r="B98" t="s">
        <v>8223</v>
      </c>
      <c r="C98">
        <v>115</v>
      </c>
      <c r="D98">
        <v>50.59</v>
      </c>
      <c r="E98" t="s">
        <v>8308</v>
      </c>
      <c r="F98" t="s">
        <v>8310</v>
      </c>
    </row>
    <row r="99" spans="1:6" hidden="1" x14ac:dyDescent="0.3">
      <c r="A99">
        <v>400</v>
      </c>
      <c r="B99" t="s">
        <v>8223</v>
      </c>
      <c r="C99">
        <v>106</v>
      </c>
      <c r="D99">
        <v>53.13</v>
      </c>
      <c r="E99" t="s">
        <v>8308</v>
      </c>
      <c r="F99" t="s">
        <v>8310</v>
      </c>
    </row>
    <row r="100" spans="1:6" hidden="1" x14ac:dyDescent="0.3">
      <c r="A100">
        <v>3200</v>
      </c>
      <c r="B100" t="s">
        <v>8223</v>
      </c>
      <c r="C100">
        <v>106</v>
      </c>
      <c r="D100">
        <v>56.67</v>
      </c>
      <c r="E100" t="s">
        <v>8308</v>
      </c>
      <c r="F100" t="s">
        <v>8310</v>
      </c>
    </row>
    <row r="101" spans="1:6" hidden="1" x14ac:dyDescent="0.3">
      <c r="A101">
        <v>1500</v>
      </c>
      <c r="B101" t="s">
        <v>8223</v>
      </c>
      <c r="C101">
        <v>106</v>
      </c>
      <c r="D101">
        <v>40.78</v>
      </c>
      <c r="E101" t="s">
        <v>8308</v>
      </c>
      <c r="F101" t="s">
        <v>8310</v>
      </c>
    </row>
    <row r="102" spans="1:6" hidden="1" x14ac:dyDescent="0.3">
      <c r="A102">
        <v>5000</v>
      </c>
      <c r="B102" t="s">
        <v>8223</v>
      </c>
      <c r="C102">
        <v>100</v>
      </c>
      <c r="D102">
        <v>192.31</v>
      </c>
      <c r="E102" t="s">
        <v>8308</v>
      </c>
      <c r="F102" t="s">
        <v>8310</v>
      </c>
    </row>
    <row r="103" spans="1:6" hidden="1" x14ac:dyDescent="0.3">
      <c r="A103">
        <v>3500</v>
      </c>
      <c r="B103" t="s">
        <v>8223</v>
      </c>
      <c r="C103">
        <v>100</v>
      </c>
      <c r="D103">
        <v>100</v>
      </c>
      <c r="E103" t="s">
        <v>8308</v>
      </c>
      <c r="F103" t="s">
        <v>8310</v>
      </c>
    </row>
    <row r="104" spans="1:6" hidden="1" x14ac:dyDescent="0.3">
      <c r="A104">
        <v>6000</v>
      </c>
      <c r="B104" t="s">
        <v>8223</v>
      </c>
      <c r="C104">
        <v>128</v>
      </c>
      <c r="D104">
        <v>117.92</v>
      </c>
      <c r="E104" t="s">
        <v>8308</v>
      </c>
      <c r="F104" t="s">
        <v>8310</v>
      </c>
    </row>
    <row r="105" spans="1:6" hidden="1" x14ac:dyDescent="0.3">
      <c r="A105">
        <v>1300</v>
      </c>
      <c r="B105" t="s">
        <v>8224</v>
      </c>
      <c r="C105">
        <v>105</v>
      </c>
      <c r="D105">
        <v>27.9</v>
      </c>
      <c r="E105" t="s">
        <v>8308</v>
      </c>
      <c r="F105" t="s">
        <v>8310</v>
      </c>
    </row>
    <row r="106" spans="1:6" hidden="1" x14ac:dyDescent="0.3">
      <c r="A106">
        <v>500</v>
      </c>
      <c r="B106" t="s">
        <v>8223</v>
      </c>
      <c r="C106">
        <v>120</v>
      </c>
      <c r="D106">
        <v>60</v>
      </c>
      <c r="E106" t="s">
        <v>8308</v>
      </c>
      <c r="F106" t="s">
        <v>8310</v>
      </c>
    </row>
    <row r="107" spans="1:6" hidden="1" x14ac:dyDescent="0.3">
      <c r="A107">
        <v>2200</v>
      </c>
      <c r="B107" t="s">
        <v>8223</v>
      </c>
      <c r="C107">
        <v>107</v>
      </c>
      <c r="D107">
        <v>39.380000000000003</v>
      </c>
      <c r="E107" t="s">
        <v>8308</v>
      </c>
      <c r="F107" t="s">
        <v>8310</v>
      </c>
    </row>
    <row r="108" spans="1:6" hidden="1" x14ac:dyDescent="0.3">
      <c r="A108">
        <v>5000</v>
      </c>
      <c r="B108" t="s">
        <v>8223</v>
      </c>
      <c r="C108">
        <v>101</v>
      </c>
      <c r="D108">
        <v>186.11</v>
      </c>
      <c r="E108" t="s">
        <v>8308</v>
      </c>
      <c r="F108" t="s">
        <v>8310</v>
      </c>
    </row>
    <row r="109" spans="1:6" hidden="1" x14ac:dyDescent="0.3">
      <c r="A109">
        <v>7500</v>
      </c>
      <c r="B109" t="s">
        <v>8223</v>
      </c>
      <c r="C109">
        <v>102</v>
      </c>
      <c r="D109">
        <v>111.38</v>
      </c>
      <c r="E109" t="s">
        <v>8308</v>
      </c>
      <c r="F109" t="s">
        <v>8310</v>
      </c>
    </row>
    <row r="110" spans="1:6" hidden="1" x14ac:dyDescent="0.3">
      <c r="A110">
        <v>1500</v>
      </c>
      <c r="B110" t="s">
        <v>8223</v>
      </c>
      <c r="C110">
        <v>247</v>
      </c>
      <c r="D110">
        <v>78.72</v>
      </c>
      <c r="E110" t="s">
        <v>8308</v>
      </c>
      <c r="F110" t="s">
        <v>8310</v>
      </c>
    </row>
    <row r="111" spans="1:6" hidden="1" x14ac:dyDescent="0.3">
      <c r="A111">
        <v>1000</v>
      </c>
      <c r="B111" t="s">
        <v>8223</v>
      </c>
      <c r="C111">
        <v>220</v>
      </c>
      <c r="D111">
        <v>46.7</v>
      </c>
      <c r="E111" t="s">
        <v>8308</v>
      </c>
      <c r="F111" t="s">
        <v>8310</v>
      </c>
    </row>
    <row r="112" spans="1:6" hidden="1" x14ac:dyDescent="0.3">
      <c r="A112">
        <v>1300</v>
      </c>
      <c r="B112" t="s">
        <v>8223</v>
      </c>
      <c r="C112">
        <v>131</v>
      </c>
      <c r="D112">
        <v>65.38</v>
      </c>
      <c r="E112" t="s">
        <v>8308</v>
      </c>
      <c r="F112" t="s">
        <v>8310</v>
      </c>
    </row>
    <row r="113" spans="1:6" hidden="1" x14ac:dyDescent="0.3">
      <c r="A113">
        <v>3500</v>
      </c>
      <c r="B113" t="s">
        <v>8225</v>
      </c>
      <c r="C113">
        <v>155</v>
      </c>
      <c r="D113">
        <v>102.08</v>
      </c>
      <c r="E113" t="s">
        <v>8308</v>
      </c>
      <c r="F113" t="s">
        <v>8310</v>
      </c>
    </row>
    <row r="114" spans="1:6" hidden="1" x14ac:dyDescent="0.3">
      <c r="A114">
        <v>5000</v>
      </c>
      <c r="B114" t="s">
        <v>8223</v>
      </c>
      <c r="C114">
        <v>104</v>
      </c>
      <c r="D114">
        <v>64.2</v>
      </c>
      <c r="E114" t="s">
        <v>8308</v>
      </c>
      <c r="F114" t="s">
        <v>8310</v>
      </c>
    </row>
    <row r="115" spans="1:6" hidden="1" x14ac:dyDescent="0.3">
      <c r="A115">
        <v>5000</v>
      </c>
      <c r="B115" t="s">
        <v>8223</v>
      </c>
      <c r="C115">
        <v>141</v>
      </c>
      <c r="D115">
        <v>90.38</v>
      </c>
      <c r="E115" t="s">
        <v>8308</v>
      </c>
      <c r="F115" t="s">
        <v>8310</v>
      </c>
    </row>
    <row r="116" spans="1:6" hidden="1" x14ac:dyDescent="0.3">
      <c r="A116">
        <v>3000</v>
      </c>
      <c r="B116" t="s">
        <v>8223</v>
      </c>
      <c r="C116">
        <v>103</v>
      </c>
      <c r="D116">
        <v>88.57</v>
      </c>
      <c r="E116" t="s">
        <v>8308</v>
      </c>
      <c r="F116" t="s">
        <v>8310</v>
      </c>
    </row>
    <row r="117" spans="1:6" hidden="1" x14ac:dyDescent="0.3">
      <c r="A117">
        <v>450</v>
      </c>
      <c r="B117" t="s">
        <v>8223</v>
      </c>
      <c r="C117">
        <v>140</v>
      </c>
      <c r="D117">
        <v>28.73</v>
      </c>
      <c r="E117" t="s">
        <v>8308</v>
      </c>
      <c r="F117" t="s">
        <v>8310</v>
      </c>
    </row>
    <row r="118" spans="1:6" hidden="1" x14ac:dyDescent="0.3">
      <c r="A118">
        <v>3500</v>
      </c>
      <c r="B118" t="s">
        <v>8223</v>
      </c>
      <c r="C118">
        <v>114</v>
      </c>
      <c r="D118">
        <v>69.790000000000006</v>
      </c>
      <c r="E118" t="s">
        <v>8308</v>
      </c>
      <c r="F118" t="s">
        <v>8310</v>
      </c>
    </row>
    <row r="119" spans="1:6" hidden="1" x14ac:dyDescent="0.3">
      <c r="A119">
        <v>4500</v>
      </c>
      <c r="B119" t="s">
        <v>8223</v>
      </c>
      <c r="C119">
        <v>100</v>
      </c>
      <c r="D119">
        <v>167.49</v>
      </c>
      <c r="E119" t="s">
        <v>8308</v>
      </c>
      <c r="F119" t="s">
        <v>8310</v>
      </c>
    </row>
    <row r="120" spans="1:6" hidden="1" x14ac:dyDescent="0.3">
      <c r="A120">
        <v>5000</v>
      </c>
      <c r="B120" t="s">
        <v>8223</v>
      </c>
      <c r="C120">
        <v>113</v>
      </c>
      <c r="D120">
        <v>144.91</v>
      </c>
      <c r="E120" t="s">
        <v>8308</v>
      </c>
      <c r="F120" t="s">
        <v>8310</v>
      </c>
    </row>
    <row r="121" spans="1:6" hidden="1" x14ac:dyDescent="0.3">
      <c r="A121">
        <v>3250</v>
      </c>
      <c r="B121" t="s">
        <v>8223</v>
      </c>
      <c r="C121">
        <v>105</v>
      </c>
      <c r="D121">
        <v>91.84</v>
      </c>
      <c r="E121" t="s">
        <v>8308</v>
      </c>
      <c r="F121" t="s">
        <v>8310</v>
      </c>
    </row>
    <row r="122" spans="1:6" hidden="1" x14ac:dyDescent="0.3">
      <c r="A122">
        <v>70000</v>
      </c>
      <c r="B122" t="s">
        <v>8230</v>
      </c>
      <c r="C122">
        <v>0</v>
      </c>
      <c r="D122">
        <v>10</v>
      </c>
      <c r="E122" t="s">
        <v>8308</v>
      </c>
      <c r="F122" t="s">
        <v>8311</v>
      </c>
    </row>
    <row r="123" spans="1:6" hidden="1" x14ac:dyDescent="0.3">
      <c r="A123">
        <v>3000</v>
      </c>
      <c r="B123" t="s">
        <v>8223</v>
      </c>
      <c r="C123">
        <v>0</v>
      </c>
      <c r="D123">
        <v>1</v>
      </c>
      <c r="E123" t="s">
        <v>8308</v>
      </c>
      <c r="F123" t="s">
        <v>8311</v>
      </c>
    </row>
    <row r="124" spans="1:6" hidden="1" x14ac:dyDescent="0.3">
      <c r="A124">
        <v>100000000</v>
      </c>
      <c r="B124" t="s">
        <v>8223</v>
      </c>
      <c r="C124">
        <v>0</v>
      </c>
      <c r="D124">
        <v>0</v>
      </c>
      <c r="E124" t="s">
        <v>8308</v>
      </c>
      <c r="F124" t="s">
        <v>8311</v>
      </c>
    </row>
    <row r="125" spans="1:6" hidden="1" x14ac:dyDescent="0.3">
      <c r="A125">
        <v>55000</v>
      </c>
      <c r="B125" t="s">
        <v>8223</v>
      </c>
      <c r="C125">
        <v>0</v>
      </c>
      <c r="D125">
        <v>25.17</v>
      </c>
      <c r="E125" t="s">
        <v>8308</v>
      </c>
      <c r="F125" t="s">
        <v>8311</v>
      </c>
    </row>
    <row r="126" spans="1:6" hidden="1" x14ac:dyDescent="0.3">
      <c r="A126">
        <v>4000</v>
      </c>
      <c r="B126" t="s">
        <v>8223</v>
      </c>
      <c r="C126">
        <v>0</v>
      </c>
      <c r="D126">
        <v>0</v>
      </c>
      <c r="E126" t="s">
        <v>8308</v>
      </c>
      <c r="F126" t="s">
        <v>8311</v>
      </c>
    </row>
    <row r="127" spans="1:6" hidden="1" x14ac:dyDescent="0.3">
      <c r="A127">
        <v>500</v>
      </c>
      <c r="B127" t="s">
        <v>8228</v>
      </c>
      <c r="C127">
        <v>14</v>
      </c>
      <c r="D127">
        <v>11.67</v>
      </c>
      <c r="E127" t="s">
        <v>8308</v>
      </c>
      <c r="F127" t="s">
        <v>8311</v>
      </c>
    </row>
    <row r="128" spans="1:6" hidden="1" x14ac:dyDescent="0.3">
      <c r="A128">
        <v>25000</v>
      </c>
      <c r="B128" t="s">
        <v>8223</v>
      </c>
      <c r="C128">
        <v>6</v>
      </c>
      <c r="D128">
        <v>106.69</v>
      </c>
      <c r="E128" t="s">
        <v>8308</v>
      </c>
      <c r="F128" t="s">
        <v>8311</v>
      </c>
    </row>
    <row r="129" spans="1:6" hidden="1" x14ac:dyDescent="0.3">
      <c r="A129">
        <v>8000</v>
      </c>
      <c r="B129" t="s">
        <v>8223</v>
      </c>
      <c r="C129">
        <v>2</v>
      </c>
      <c r="D129">
        <v>47.5</v>
      </c>
      <c r="E129" t="s">
        <v>8308</v>
      </c>
      <c r="F129" t="s">
        <v>8311</v>
      </c>
    </row>
    <row r="130" spans="1:6" hidden="1" x14ac:dyDescent="0.3">
      <c r="A130">
        <v>100000</v>
      </c>
      <c r="B130" t="s">
        <v>8223</v>
      </c>
      <c r="C130">
        <v>2</v>
      </c>
      <c r="D130">
        <v>311.17</v>
      </c>
      <c r="E130" t="s">
        <v>8308</v>
      </c>
      <c r="F130" t="s">
        <v>8311</v>
      </c>
    </row>
    <row r="131" spans="1:6" hidden="1" x14ac:dyDescent="0.3">
      <c r="A131">
        <v>20000</v>
      </c>
      <c r="B131" t="s">
        <v>8223</v>
      </c>
      <c r="C131">
        <v>0</v>
      </c>
      <c r="D131">
        <v>0</v>
      </c>
      <c r="E131" t="s">
        <v>8308</v>
      </c>
      <c r="F131" t="s">
        <v>8311</v>
      </c>
    </row>
    <row r="132" spans="1:6" hidden="1" x14ac:dyDescent="0.3">
      <c r="A132">
        <v>600</v>
      </c>
      <c r="B132" t="s">
        <v>8224</v>
      </c>
      <c r="C132">
        <v>0</v>
      </c>
      <c r="D132">
        <v>0</v>
      </c>
      <c r="E132" t="s">
        <v>8308</v>
      </c>
      <c r="F132" t="s">
        <v>8311</v>
      </c>
    </row>
    <row r="133" spans="1:6" hidden="1" x14ac:dyDescent="0.3">
      <c r="A133">
        <v>1200</v>
      </c>
      <c r="B133" t="s">
        <v>8223</v>
      </c>
      <c r="C133">
        <v>0</v>
      </c>
      <c r="D133">
        <v>0</v>
      </c>
      <c r="E133" t="s">
        <v>8308</v>
      </c>
      <c r="F133" t="s">
        <v>8311</v>
      </c>
    </row>
    <row r="134" spans="1:6" hidden="1" x14ac:dyDescent="0.3">
      <c r="A134">
        <v>80000</v>
      </c>
      <c r="B134" t="s">
        <v>8223</v>
      </c>
      <c r="C134">
        <v>10</v>
      </c>
      <c r="D134">
        <v>94.51</v>
      </c>
      <c r="E134" t="s">
        <v>8308</v>
      </c>
      <c r="F134" t="s">
        <v>8311</v>
      </c>
    </row>
    <row r="135" spans="1:6" hidden="1" x14ac:dyDescent="0.3">
      <c r="A135">
        <v>71764</v>
      </c>
      <c r="B135" t="s">
        <v>8223</v>
      </c>
      <c r="C135">
        <v>0</v>
      </c>
      <c r="D135">
        <v>0</v>
      </c>
      <c r="E135" t="s">
        <v>8308</v>
      </c>
      <c r="F135" t="s">
        <v>8311</v>
      </c>
    </row>
    <row r="136" spans="1:6" hidden="1" x14ac:dyDescent="0.3">
      <c r="A136">
        <v>5000</v>
      </c>
      <c r="B136" t="s">
        <v>8223</v>
      </c>
      <c r="C136">
        <v>0</v>
      </c>
      <c r="D136">
        <v>0</v>
      </c>
      <c r="E136" t="s">
        <v>8308</v>
      </c>
      <c r="F136" t="s">
        <v>8311</v>
      </c>
    </row>
    <row r="137" spans="1:6" hidden="1" x14ac:dyDescent="0.3">
      <c r="A137">
        <v>3000</v>
      </c>
      <c r="B137" t="s">
        <v>8223</v>
      </c>
      <c r="C137">
        <v>13</v>
      </c>
      <c r="D137">
        <v>80.599999999999994</v>
      </c>
      <c r="E137" t="s">
        <v>8308</v>
      </c>
      <c r="F137" t="s">
        <v>8311</v>
      </c>
    </row>
    <row r="138" spans="1:6" hidden="1" x14ac:dyDescent="0.3">
      <c r="A138">
        <v>3000</v>
      </c>
      <c r="B138" t="s">
        <v>8223</v>
      </c>
      <c r="C138">
        <v>0</v>
      </c>
      <c r="D138">
        <v>0</v>
      </c>
      <c r="E138" t="s">
        <v>8308</v>
      </c>
      <c r="F138" t="s">
        <v>8311</v>
      </c>
    </row>
    <row r="139" spans="1:6" hidden="1" x14ac:dyDescent="0.3">
      <c r="A139">
        <v>55000</v>
      </c>
      <c r="B139" t="s">
        <v>8231</v>
      </c>
      <c r="C139">
        <v>0</v>
      </c>
      <c r="D139">
        <v>0</v>
      </c>
      <c r="E139" t="s">
        <v>8308</v>
      </c>
      <c r="F139" t="s">
        <v>8311</v>
      </c>
    </row>
    <row r="140" spans="1:6" hidden="1" x14ac:dyDescent="0.3">
      <c r="A140">
        <v>150000</v>
      </c>
      <c r="B140" t="s">
        <v>8223</v>
      </c>
      <c r="C140">
        <v>3</v>
      </c>
      <c r="D140">
        <v>81.239999999999995</v>
      </c>
      <c r="E140" t="s">
        <v>8308</v>
      </c>
      <c r="F140" t="s">
        <v>8311</v>
      </c>
    </row>
    <row r="141" spans="1:6" hidden="1" x14ac:dyDescent="0.3">
      <c r="A141">
        <v>500</v>
      </c>
      <c r="B141" t="s">
        <v>8223</v>
      </c>
      <c r="C141">
        <v>100</v>
      </c>
      <c r="D141">
        <v>500</v>
      </c>
      <c r="E141" t="s">
        <v>8308</v>
      </c>
      <c r="F141" t="s">
        <v>8311</v>
      </c>
    </row>
    <row r="142" spans="1:6" hidden="1" x14ac:dyDescent="0.3">
      <c r="A142">
        <v>200000</v>
      </c>
      <c r="B142" t="s">
        <v>8223</v>
      </c>
      <c r="C142">
        <v>0</v>
      </c>
      <c r="D142">
        <v>0</v>
      </c>
      <c r="E142" t="s">
        <v>8308</v>
      </c>
      <c r="F142" t="s">
        <v>8311</v>
      </c>
    </row>
    <row r="143" spans="1:6" hidden="1" x14ac:dyDescent="0.3">
      <c r="A143">
        <v>12000</v>
      </c>
      <c r="B143" t="s">
        <v>8223</v>
      </c>
      <c r="C143">
        <v>11</v>
      </c>
      <c r="D143">
        <v>46.18</v>
      </c>
      <c r="E143" t="s">
        <v>8308</v>
      </c>
      <c r="F143" t="s">
        <v>8311</v>
      </c>
    </row>
    <row r="144" spans="1:6" hidden="1" x14ac:dyDescent="0.3">
      <c r="A144">
        <v>3000</v>
      </c>
      <c r="B144" t="s">
        <v>8223</v>
      </c>
      <c r="C144">
        <v>0</v>
      </c>
      <c r="D144">
        <v>10</v>
      </c>
      <c r="E144" t="s">
        <v>8308</v>
      </c>
      <c r="F144" t="s">
        <v>8311</v>
      </c>
    </row>
    <row r="145" spans="1:6" hidden="1" x14ac:dyDescent="0.3">
      <c r="A145">
        <v>5500</v>
      </c>
      <c r="B145" t="s">
        <v>8225</v>
      </c>
      <c r="C145">
        <v>0</v>
      </c>
      <c r="D145">
        <v>0</v>
      </c>
      <c r="E145" t="s">
        <v>8308</v>
      </c>
      <c r="F145" t="s">
        <v>8311</v>
      </c>
    </row>
    <row r="146" spans="1:6" hidden="1" x14ac:dyDescent="0.3">
      <c r="A146">
        <v>7500</v>
      </c>
      <c r="B146" t="s">
        <v>8228</v>
      </c>
      <c r="C146">
        <v>28</v>
      </c>
      <c r="D146">
        <v>55.95</v>
      </c>
      <c r="E146" t="s">
        <v>8308</v>
      </c>
      <c r="F146" t="s">
        <v>8311</v>
      </c>
    </row>
    <row r="147" spans="1:6" hidden="1" x14ac:dyDescent="0.3">
      <c r="A147">
        <v>4500</v>
      </c>
      <c r="B147" t="s">
        <v>8223</v>
      </c>
      <c r="C147">
        <v>8</v>
      </c>
      <c r="D147">
        <v>37.56</v>
      </c>
      <c r="E147" t="s">
        <v>8308</v>
      </c>
      <c r="F147" t="s">
        <v>8311</v>
      </c>
    </row>
    <row r="148" spans="1:6" hidden="1" x14ac:dyDescent="0.3">
      <c r="A148">
        <v>20000</v>
      </c>
      <c r="B148" t="s">
        <v>8223</v>
      </c>
      <c r="C148">
        <v>1</v>
      </c>
      <c r="D148">
        <v>38.33</v>
      </c>
      <c r="E148" t="s">
        <v>8308</v>
      </c>
      <c r="F148" t="s">
        <v>8311</v>
      </c>
    </row>
    <row r="149" spans="1:6" hidden="1" x14ac:dyDescent="0.3">
      <c r="A149">
        <v>7000</v>
      </c>
      <c r="B149" t="s">
        <v>8224</v>
      </c>
      <c r="C149">
        <v>0</v>
      </c>
      <c r="D149">
        <v>0</v>
      </c>
      <c r="E149" t="s">
        <v>8308</v>
      </c>
      <c r="F149" t="s">
        <v>8311</v>
      </c>
    </row>
    <row r="150" spans="1:6" hidden="1" x14ac:dyDescent="0.3">
      <c r="A150">
        <v>50000</v>
      </c>
      <c r="B150" t="s">
        <v>8223</v>
      </c>
      <c r="C150">
        <v>0</v>
      </c>
      <c r="D150">
        <v>20</v>
      </c>
      <c r="E150" t="s">
        <v>8308</v>
      </c>
      <c r="F150" t="s">
        <v>8311</v>
      </c>
    </row>
    <row r="151" spans="1:6" hidden="1" x14ac:dyDescent="0.3">
      <c r="A151">
        <v>10000</v>
      </c>
      <c r="B151" t="s">
        <v>8223</v>
      </c>
      <c r="C151">
        <v>1</v>
      </c>
      <c r="D151">
        <v>15.33</v>
      </c>
      <c r="E151" t="s">
        <v>8308</v>
      </c>
      <c r="F151" t="s">
        <v>8311</v>
      </c>
    </row>
    <row r="152" spans="1:6" hidden="1" x14ac:dyDescent="0.3">
      <c r="A152">
        <v>130000</v>
      </c>
      <c r="B152" t="s">
        <v>8223</v>
      </c>
      <c r="C152">
        <v>23</v>
      </c>
      <c r="D152">
        <v>449.43</v>
      </c>
      <c r="E152" t="s">
        <v>8308</v>
      </c>
      <c r="F152" t="s">
        <v>8311</v>
      </c>
    </row>
    <row r="153" spans="1:6" hidden="1" x14ac:dyDescent="0.3">
      <c r="A153">
        <v>250000</v>
      </c>
      <c r="B153" t="s">
        <v>8225</v>
      </c>
      <c r="C153">
        <v>0</v>
      </c>
      <c r="D153">
        <v>28</v>
      </c>
      <c r="E153" t="s">
        <v>8308</v>
      </c>
      <c r="F153" t="s">
        <v>8311</v>
      </c>
    </row>
    <row r="154" spans="1:6" hidden="1" x14ac:dyDescent="0.3">
      <c r="A154">
        <v>380000</v>
      </c>
      <c r="B154" t="s">
        <v>8223</v>
      </c>
      <c r="C154">
        <v>0</v>
      </c>
      <c r="D154">
        <v>15</v>
      </c>
      <c r="E154" t="s">
        <v>8308</v>
      </c>
      <c r="F154" t="s">
        <v>8311</v>
      </c>
    </row>
    <row r="155" spans="1:6" hidden="1" x14ac:dyDescent="0.3">
      <c r="A155">
        <v>50000</v>
      </c>
      <c r="B155" t="s">
        <v>8223</v>
      </c>
      <c r="C155">
        <v>1</v>
      </c>
      <c r="D155">
        <v>35.9</v>
      </c>
      <c r="E155" t="s">
        <v>8308</v>
      </c>
      <c r="F155" t="s">
        <v>8311</v>
      </c>
    </row>
    <row r="156" spans="1:6" hidden="1" x14ac:dyDescent="0.3">
      <c r="A156">
        <v>1500</v>
      </c>
      <c r="B156" t="s">
        <v>8223</v>
      </c>
      <c r="C156">
        <v>3</v>
      </c>
      <c r="D156">
        <v>13.33</v>
      </c>
      <c r="E156" t="s">
        <v>8308</v>
      </c>
      <c r="F156" t="s">
        <v>8311</v>
      </c>
    </row>
    <row r="157" spans="1:6" hidden="1" x14ac:dyDescent="0.3">
      <c r="A157">
        <v>1350000</v>
      </c>
      <c r="B157" t="s">
        <v>8223</v>
      </c>
      <c r="C157">
        <v>0</v>
      </c>
      <c r="D157">
        <v>20.25</v>
      </c>
      <c r="E157" t="s">
        <v>8308</v>
      </c>
      <c r="F157" t="s">
        <v>8311</v>
      </c>
    </row>
    <row r="158" spans="1:6" hidden="1" x14ac:dyDescent="0.3">
      <c r="A158">
        <v>35000</v>
      </c>
      <c r="B158" t="s">
        <v>8228</v>
      </c>
      <c r="C158">
        <v>5</v>
      </c>
      <c r="D158">
        <v>119</v>
      </c>
      <c r="E158" t="s">
        <v>8308</v>
      </c>
      <c r="F158" t="s">
        <v>8311</v>
      </c>
    </row>
    <row r="159" spans="1:6" hidden="1" x14ac:dyDescent="0.3">
      <c r="A159">
        <v>2995</v>
      </c>
      <c r="B159" t="s">
        <v>8223</v>
      </c>
      <c r="C159">
        <v>0</v>
      </c>
      <c r="D159">
        <v>4</v>
      </c>
      <c r="E159" t="s">
        <v>8308</v>
      </c>
      <c r="F159" t="s">
        <v>8311</v>
      </c>
    </row>
    <row r="160" spans="1:6" hidden="1" x14ac:dyDescent="0.3">
      <c r="A160">
        <v>5000</v>
      </c>
      <c r="B160" t="s">
        <v>8223</v>
      </c>
      <c r="C160">
        <v>0</v>
      </c>
      <c r="D160">
        <v>0</v>
      </c>
      <c r="E160" t="s">
        <v>8308</v>
      </c>
      <c r="F160" t="s">
        <v>8311</v>
      </c>
    </row>
    <row r="161" spans="1:6" hidden="1" x14ac:dyDescent="0.3">
      <c r="A161">
        <v>500000</v>
      </c>
      <c r="B161" t="s">
        <v>8223</v>
      </c>
      <c r="C161">
        <v>0</v>
      </c>
      <c r="D161">
        <v>10</v>
      </c>
      <c r="E161" t="s">
        <v>8308</v>
      </c>
      <c r="F161" t="s">
        <v>8311</v>
      </c>
    </row>
    <row r="162" spans="1:6" hidden="1" x14ac:dyDescent="0.3">
      <c r="A162">
        <v>5000</v>
      </c>
      <c r="B162" t="s">
        <v>8223</v>
      </c>
      <c r="C162">
        <v>0</v>
      </c>
      <c r="D162">
        <v>0</v>
      </c>
      <c r="E162" t="s">
        <v>8308</v>
      </c>
      <c r="F162" t="s">
        <v>8312</v>
      </c>
    </row>
    <row r="163" spans="1:6" hidden="1" x14ac:dyDescent="0.3">
      <c r="A163">
        <v>50000</v>
      </c>
      <c r="B163" t="s">
        <v>8223</v>
      </c>
      <c r="C163">
        <v>0</v>
      </c>
      <c r="D163">
        <v>5</v>
      </c>
      <c r="E163" t="s">
        <v>8308</v>
      </c>
      <c r="F163" t="s">
        <v>8312</v>
      </c>
    </row>
    <row r="164" spans="1:6" hidden="1" x14ac:dyDescent="0.3">
      <c r="A164">
        <v>2800</v>
      </c>
      <c r="B164" t="s">
        <v>8223</v>
      </c>
      <c r="C164">
        <v>16</v>
      </c>
      <c r="D164">
        <v>43.5</v>
      </c>
      <c r="E164" t="s">
        <v>8308</v>
      </c>
      <c r="F164" t="s">
        <v>8312</v>
      </c>
    </row>
    <row r="165" spans="1:6" hidden="1" x14ac:dyDescent="0.3">
      <c r="A165">
        <v>2000000</v>
      </c>
      <c r="B165" t="s">
        <v>8223</v>
      </c>
      <c r="C165">
        <v>0</v>
      </c>
      <c r="D165">
        <v>0</v>
      </c>
      <c r="E165" t="s">
        <v>8308</v>
      </c>
      <c r="F165" t="s">
        <v>8312</v>
      </c>
    </row>
    <row r="166" spans="1:6" hidden="1" x14ac:dyDescent="0.3">
      <c r="A166">
        <v>120000</v>
      </c>
      <c r="B166" t="s">
        <v>8223</v>
      </c>
      <c r="C166">
        <v>1</v>
      </c>
      <c r="D166">
        <v>91.43</v>
      </c>
      <c r="E166" t="s">
        <v>8308</v>
      </c>
      <c r="F166" t="s">
        <v>8312</v>
      </c>
    </row>
    <row r="167" spans="1:6" hidden="1" x14ac:dyDescent="0.3">
      <c r="A167">
        <v>17000</v>
      </c>
      <c r="B167" t="s">
        <v>8224</v>
      </c>
      <c r="C167">
        <v>0</v>
      </c>
      <c r="D167">
        <v>0</v>
      </c>
      <c r="E167" t="s">
        <v>8308</v>
      </c>
      <c r="F167" t="s">
        <v>8312</v>
      </c>
    </row>
    <row r="168" spans="1:6" hidden="1" x14ac:dyDescent="0.3">
      <c r="A168">
        <v>5000</v>
      </c>
      <c r="B168" t="s">
        <v>8223</v>
      </c>
      <c r="C168">
        <v>60</v>
      </c>
      <c r="D168">
        <v>3000</v>
      </c>
      <c r="E168" t="s">
        <v>8308</v>
      </c>
      <c r="F168" t="s">
        <v>8312</v>
      </c>
    </row>
    <row r="169" spans="1:6" hidden="1" x14ac:dyDescent="0.3">
      <c r="A169">
        <v>110000</v>
      </c>
      <c r="B169" t="s">
        <v>8223</v>
      </c>
      <c r="C169">
        <v>0</v>
      </c>
      <c r="D169">
        <v>5.5</v>
      </c>
      <c r="E169" t="s">
        <v>8308</v>
      </c>
      <c r="F169" t="s">
        <v>8312</v>
      </c>
    </row>
    <row r="170" spans="1:6" hidden="1" x14ac:dyDescent="0.3">
      <c r="A170">
        <v>8000</v>
      </c>
      <c r="B170" t="s">
        <v>8223</v>
      </c>
      <c r="C170">
        <v>4</v>
      </c>
      <c r="D170">
        <v>108.33</v>
      </c>
      <c r="E170" t="s">
        <v>8308</v>
      </c>
      <c r="F170" t="s">
        <v>8312</v>
      </c>
    </row>
    <row r="171" spans="1:6" hidden="1" x14ac:dyDescent="0.3">
      <c r="A171">
        <v>2500</v>
      </c>
      <c r="B171" t="s">
        <v>8224</v>
      </c>
      <c r="C171">
        <v>22</v>
      </c>
      <c r="D171">
        <v>56</v>
      </c>
      <c r="E171" t="s">
        <v>8308</v>
      </c>
      <c r="F171" t="s">
        <v>8312</v>
      </c>
    </row>
    <row r="172" spans="1:6" hidden="1" x14ac:dyDescent="0.3">
      <c r="A172">
        <v>10000</v>
      </c>
      <c r="B172" t="s">
        <v>8223</v>
      </c>
      <c r="C172">
        <v>3</v>
      </c>
      <c r="D172">
        <v>32.5</v>
      </c>
      <c r="E172" t="s">
        <v>8308</v>
      </c>
      <c r="F172" t="s">
        <v>8312</v>
      </c>
    </row>
    <row r="173" spans="1:6" hidden="1" x14ac:dyDescent="0.3">
      <c r="A173">
        <v>50000</v>
      </c>
      <c r="B173" t="s">
        <v>8223</v>
      </c>
      <c r="C173">
        <v>0</v>
      </c>
      <c r="D173">
        <v>1</v>
      </c>
      <c r="E173" t="s">
        <v>8308</v>
      </c>
      <c r="F173" t="s">
        <v>8312</v>
      </c>
    </row>
    <row r="174" spans="1:6" hidden="1" x14ac:dyDescent="0.3">
      <c r="A174">
        <v>95000</v>
      </c>
      <c r="B174" t="s">
        <v>8223</v>
      </c>
      <c r="C174">
        <v>0</v>
      </c>
      <c r="D174">
        <v>0</v>
      </c>
      <c r="E174" t="s">
        <v>8308</v>
      </c>
      <c r="F174" t="s">
        <v>8312</v>
      </c>
    </row>
    <row r="175" spans="1:6" hidden="1" x14ac:dyDescent="0.3">
      <c r="A175">
        <v>1110</v>
      </c>
      <c r="B175" t="s">
        <v>8224</v>
      </c>
      <c r="C175">
        <v>0</v>
      </c>
      <c r="D175">
        <v>0</v>
      </c>
      <c r="E175" t="s">
        <v>8308</v>
      </c>
      <c r="F175" t="s">
        <v>8312</v>
      </c>
    </row>
    <row r="176" spans="1:6" hidden="1" x14ac:dyDescent="0.3">
      <c r="A176">
        <v>6000</v>
      </c>
      <c r="B176" t="s">
        <v>8232</v>
      </c>
      <c r="C176">
        <v>0</v>
      </c>
      <c r="D176">
        <v>0</v>
      </c>
      <c r="E176" t="s">
        <v>8308</v>
      </c>
      <c r="F176" t="s">
        <v>8312</v>
      </c>
    </row>
    <row r="177" spans="1:6" hidden="1" x14ac:dyDescent="0.3">
      <c r="A177">
        <v>20000</v>
      </c>
      <c r="B177" t="s">
        <v>8224</v>
      </c>
      <c r="C177">
        <v>6</v>
      </c>
      <c r="D177">
        <v>49.88</v>
      </c>
      <c r="E177" t="s">
        <v>8308</v>
      </c>
      <c r="F177" t="s">
        <v>8312</v>
      </c>
    </row>
    <row r="178" spans="1:6" hidden="1" x14ac:dyDescent="0.3">
      <c r="A178">
        <v>1500</v>
      </c>
      <c r="B178" t="s">
        <v>8223</v>
      </c>
      <c r="C178">
        <v>0</v>
      </c>
      <c r="D178">
        <v>0</v>
      </c>
      <c r="E178" t="s">
        <v>8308</v>
      </c>
      <c r="F178" t="s">
        <v>8312</v>
      </c>
    </row>
    <row r="179" spans="1:6" hidden="1" x14ac:dyDescent="0.3">
      <c r="A179">
        <v>450</v>
      </c>
      <c r="B179" t="s">
        <v>8223</v>
      </c>
      <c r="C179">
        <v>40</v>
      </c>
      <c r="D179">
        <v>25.71</v>
      </c>
      <c r="E179" t="s">
        <v>8308</v>
      </c>
      <c r="F179" t="s">
        <v>8312</v>
      </c>
    </row>
    <row r="180" spans="1:6" hidden="1" x14ac:dyDescent="0.3">
      <c r="A180">
        <v>500000</v>
      </c>
      <c r="B180" t="s">
        <v>8226</v>
      </c>
      <c r="C180">
        <v>0</v>
      </c>
      <c r="D180">
        <v>0</v>
      </c>
      <c r="E180" t="s">
        <v>8308</v>
      </c>
      <c r="F180" t="s">
        <v>8312</v>
      </c>
    </row>
    <row r="181" spans="1:6" hidden="1" x14ac:dyDescent="0.3">
      <c r="A181">
        <v>1000</v>
      </c>
      <c r="B181" t="s">
        <v>8223</v>
      </c>
      <c r="C181">
        <v>20</v>
      </c>
      <c r="D181">
        <v>100</v>
      </c>
      <c r="E181" t="s">
        <v>8308</v>
      </c>
      <c r="F181" t="s">
        <v>8312</v>
      </c>
    </row>
    <row r="182" spans="1:6" hidden="1" x14ac:dyDescent="0.3">
      <c r="A182">
        <v>1200</v>
      </c>
      <c r="B182" t="s">
        <v>8224</v>
      </c>
      <c r="C182">
        <v>33</v>
      </c>
      <c r="D182">
        <v>30.85</v>
      </c>
      <c r="E182" t="s">
        <v>8308</v>
      </c>
      <c r="F182" t="s">
        <v>8312</v>
      </c>
    </row>
    <row r="183" spans="1:6" hidden="1" x14ac:dyDescent="0.3">
      <c r="A183">
        <v>3423</v>
      </c>
      <c r="B183" t="s">
        <v>8224</v>
      </c>
      <c r="C183">
        <v>21</v>
      </c>
      <c r="D183">
        <v>180.5</v>
      </c>
      <c r="E183" t="s">
        <v>8308</v>
      </c>
      <c r="F183" t="s">
        <v>8312</v>
      </c>
    </row>
    <row r="184" spans="1:6" hidden="1" x14ac:dyDescent="0.3">
      <c r="A184">
        <v>1000</v>
      </c>
      <c r="B184" t="s">
        <v>8223</v>
      </c>
      <c r="C184">
        <v>0</v>
      </c>
      <c r="D184">
        <v>0</v>
      </c>
      <c r="E184" t="s">
        <v>8308</v>
      </c>
      <c r="F184" t="s">
        <v>8312</v>
      </c>
    </row>
    <row r="185" spans="1:6" hidden="1" x14ac:dyDescent="0.3">
      <c r="A185">
        <v>12500</v>
      </c>
      <c r="B185" t="s">
        <v>8224</v>
      </c>
      <c r="C185">
        <v>36</v>
      </c>
      <c r="D185">
        <v>373.5</v>
      </c>
      <c r="E185" t="s">
        <v>8308</v>
      </c>
      <c r="F185" t="s">
        <v>8312</v>
      </c>
    </row>
    <row r="186" spans="1:6" hidden="1" x14ac:dyDescent="0.3">
      <c r="A186">
        <v>1500</v>
      </c>
      <c r="B186" t="s">
        <v>8228</v>
      </c>
      <c r="C186">
        <v>3</v>
      </c>
      <c r="D186">
        <v>25.5</v>
      </c>
      <c r="E186" t="s">
        <v>8308</v>
      </c>
      <c r="F186" t="s">
        <v>8312</v>
      </c>
    </row>
    <row r="187" spans="1:6" hidden="1" x14ac:dyDescent="0.3">
      <c r="A187">
        <v>40000</v>
      </c>
      <c r="B187" t="s">
        <v>8233</v>
      </c>
      <c r="C187">
        <v>6</v>
      </c>
      <c r="D187">
        <v>220</v>
      </c>
      <c r="E187" t="s">
        <v>8308</v>
      </c>
      <c r="F187" t="s">
        <v>8312</v>
      </c>
    </row>
    <row r="188" spans="1:6" hidden="1" x14ac:dyDescent="0.3">
      <c r="A188">
        <v>5000</v>
      </c>
      <c r="B188" t="s">
        <v>8223</v>
      </c>
      <c r="C188">
        <v>0</v>
      </c>
      <c r="D188">
        <v>0</v>
      </c>
      <c r="E188" t="s">
        <v>8308</v>
      </c>
      <c r="F188" t="s">
        <v>8312</v>
      </c>
    </row>
    <row r="189" spans="1:6" hidden="1" x14ac:dyDescent="0.3">
      <c r="A189">
        <v>5000</v>
      </c>
      <c r="B189" t="s">
        <v>8223</v>
      </c>
      <c r="C189">
        <v>16</v>
      </c>
      <c r="D189">
        <v>160</v>
      </c>
      <c r="E189" t="s">
        <v>8308</v>
      </c>
      <c r="F189" t="s">
        <v>8312</v>
      </c>
    </row>
    <row r="190" spans="1:6" hidden="1" x14ac:dyDescent="0.3">
      <c r="A190">
        <v>1500</v>
      </c>
      <c r="B190" t="s">
        <v>8223</v>
      </c>
      <c r="C190">
        <v>0</v>
      </c>
      <c r="D190">
        <v>0</v>
      </c>
      <c r="E190" t="s">
        <v>8308</v>
      </c>
      <c r="F190" t="s">
        <v>8312</v>
      </c>
    </row>
    <row r="191" spans="1:6" hidden="1" x14ac:dyDescent="0.3">
      <c r="A191">
        <v>500000</v>
      </c>
      <c r="B191" t="s">
        <v>8223</v>
      </c>
      <c r="C191">
        <v>0</v>
      </c>
      <c r="D191">
        <v>69</v>
      </c>
      <c r="E191" t="s">
        <v>8308</v>
      </c>
      <c r="F191" t="s">
        <v>8312</v>
      </c>
    </row>
    <row r="192" spans="1:6" hidden="1" x14ac:dyDescent="0.3">
      <c r="A192">
        <v>12000</v>
      </c>
      <c r="B192" t="s">
        <v>8223</v>
      </c>
      <c r="C192">
        <v>0</v>
      </c>
      <c r="D192">
        <v>50</v>
      </c>
      <c r="E192" t="s">
        <v>8308</v>
      </c>
      <c r="F192" t="s">
        <v>8312</v>
      </c>
    </row>
    <row r="193" spans="1:6" hidden="1" x14ac:dyDescent="0.3">
      <c r="A193">
        <v>5000</v>
      </c>
      <c r="B193" t="s">
        <v>8225</v>
      </c>
      <c r="C193">
        <v>5</v>
      </c>
      <c r="D193">
        <v>83.33</v>
      </c>
      <c r="E193" t="s">
        <v>8308</v>
      </c>
      <c r="F193" t="s">
        <v>8312</v>
      </c>
    </row>
    <row r="194" spans="1:6" hidden="1" x14ac:dyDescent="0.3">
      <c r="A194">
        <v>1000000</v>
      </c>
      <c r="B194" t="s">
        <v>8223</v>
      </c>
      <c r="C194">
        <v>0</v>
      </c>
      <c r="D194">
        <v>5.67</v>
      </c>
      <c r="E194" t="s">
        <v>8308</v>
      </c>
      <c r="F194" t="s">
        <v>8312</v>
      </c>
    </row>
    <row r="195" spans="1:6" hidden="1" x14ac:dyDescent="0.3">
      <c r="A195">
        <v>1000</v>
      </c>
      <c r="B195" t="s">
        <v>8224</v>
      </c>
      <c r="C195">
        <v>0</v>
      </c>
      <c r="D195">
        <v>0</v>
      </c>
      <c r="E195" t="s">
        <v>8308</v>
      </c>
      <c r="F195" t="s">
        <v>8312</v>
      </c>
    </row>
    <row r="196" spans="1:6" hidden="1" x14ac:dyDescent="0.3">
      <c r="A196">
        <v>2500</v>
      </c>
      <c r="B196" t="s">
        <v>8224</v>
      </c>
      <c r="C196">
        <v>0</v>
      </c>
      <c r="D196">
        <v>1</v>
      </c>
      <c r="E196" t="s">
        <v>8308</v>
      </c>
      <c r="F196" t="s">
        <v>8312</v>
      </c>
    </row>
    <row r="197" spans="1:6" hidden="1" x14ac:dyDescent="0.3">
      <c r="A197">
        <v>2000000</v>
      </c>
      <c r="B197" t="s">
        <v>8223</v>
      </c>
      <c r="C197">
        <v>0</v>
      </c>
      <c r="D197">
        <v>0</v>
      </c>
      <c r="E197" t="s">
        <v>8308</v>
      </c>
      <c r="F197" t="s">
        <v>8312</v>
      </c>
    </row>
    <row r="198" spans="1:6" hidden="1" x14ac:dyDescent="0.3">
      <c r="A198">
        <v>3500</v>
      </c>
      <c r="B198" t="s">
        <v>8224</v>
      </c>
      <c r="C198">
        <v>42</v>
      </c>
      <c r="D198">
        <v>77.11</v>
      </c>
      <c r="E198" t="s">
        <v>8308</v>
      </c>
      <c r="F198" t="s">
        <v>8312</v>
      </c>
    </row>
    <row r="199" spans="1:6" hidden="1" x14ac:dyDescent="0.3">
      <c r="A199">
        <v>2500</v>
      </c>
      <c r="B199" t="s">
        <v>8224</v>
      </c>
      <c r="C199">
        <v>10</v>
      </c>
      <c r="D199">
        <v>32.75</v>
      </c>
      <c r="E199" t="s">
        <v>8308</v>
      </c>
      <c r="F199" t="s">
        <v>8312</v>
      </c>
    </row>
    <row r="200" spans="1:6" hidden="1" x14ac:dyDescent="0.3">
      <c r="A200">
        <v>25000</v>
      </c>
      <c r="B200" t="s">
        <v>8223</v>
      </c>
      <c r="C200">
        <v>1</v>
      </c>
      <c r="D200">
        <v>46.5</v>
      </c>
      <c r="E200" t="s">
        <v>8308</v>
      </c>
      <c r="F200" t="s">
        <v>8312</v>
      </c>
    </row>
    <row r="201" spans="1:6" hidden="1" x14ac:dyDescent="0.3">
      <c r="A201">
        <v>10000</v>
      </c>
      <c r="B201" t="s">
        <v>8223</v>
      </c>
      <c r="C201">
        <v>0</v>
      </c>
      <c r="D201">
        <v>0</v>
      </c>
      <c r="E201" t="s">
        <v>8308</v>
      </c>
      <c r="F201" t="s">
        <v>8312</v>
      </c>
    </row>
    <row r="202" spans="1:6" hidden="1" x14ac:dyDescent="0.3">
      <c r="A202">
        <v>6000</v>
      </c>
      <c r="B202" t="s">
        <v>8223</v>
      </c>
      <c r="C202">
        <v>26</v>
      </c>
      <c r="D202">
        <v>87.31</v>
      </c>
      <c r="E202" t="s">
        <v>8308</v>
      </c>
      <c r="F202" t="s">
        <v>8312</v>
      </c>
    </row>
    <row r="203" spans="1:6" hidden="1" x14ac:dyDescent="0.3">
      <c r="A203">
        <v>650</v>
      </c>
      <c r="B203" t="s">
        <v>8223</v>
      </c>
      <c r="C203">
        <v>58</v>
      </c>
      <c r="D203">
        <v>54.29</v>
      </c>
      <c r="E203" t="s">
        <v>8308</v>
      </c>
      <c r="F203" t="s">
        <v>8312</v>
      </c>
    </row>
    <row r="204" spans="1:6" hidden="1" x14ac:dyDescent="0.3">
      <c r="A204">
        <v>6000</v>
      </c>
      <c r="B204" t="s">
        <v>8223</v>
      </c>
      <c r="C204">
        <v>0</v>
      </c>
      <c r="D204">
        <v>0</v>
      </c>
      <c r="E204" t="s">
        <v>8308</v>
      </c>
      <c r="F204" t="s">
        <v>8312</v>
      </c>
    </row>
    <row r="205" spans="1:6" hidden="1" x14ac:dyDescent="0.3">
      <c r="A205">
        <v>2500</v>
      </c>
      <c r="B205" t="s">
        <v>8224</v>
      </c>
      <c r="C205">
        <v>30</v>
      </c>
      <c r="D205">
        <v>93.25</v>
      </c>
      <c r="E205" t="s">
        <v>8308</v>
      </c>
      <c r="F205" t="s">
        <v>8312</v>
      </c>
    </row>
    <row r="206" spans="1:6" hidden="1" x14ac:dyDescent="0.3">
      <c r="A206">
        <v>300000</v>
      </c>
      <c r="B206" t="s">
        <v>8225</v>
      </c>
      <c r="C206">
        <v>51</v>
      </c>
      <c r="D206">
        <v>117.68</v>
      </c>
      <c r="E206" t="s">
        <v>8308</v>
      </c>
      <c r="F206" t="s">
        <v>8312</v>
      </c>
    </row>
    <row r="207" spans="1:6" hidden="1" x14ac:dyDescent="0.3">
      <c r="A207">
        <v>8000</v>
      </c>
      <c r="B207" t="s">
        <v>8223</v>
      </c>
      <c r="C207">
        <v>16</v>
      </c>
      <c r="D207">
        <v>76.47</v>
      </c>
      <c r="E207" t="s">
        <v>8308</v>
      </c>
      <c r="F207" t="s">
        <v>8312</v>
      </c>
    </row>
    <row r="208" spans="1:6" hidden="1" x14ac:dyDescent="0.3">
      <c r="A208">
        <v>12700</v>
      </c>
      <c r="B208" t="s">
        <v>8223</v>
      </c>
      <c r="C208">
        <v>0</v>
      </c>
      <c r="D208">
        <v>0</v>
      </c>
      <c r="E208" t="s">
        <v>8308</v>
      </c>
      <c r="F208" t="s">
        <v>8312</v>
      </c>
    </row>
    <row r="209" spans="1:6" hidden="1" x14ac:dyDescent="0.3">
      <c r="A209">
        <v>14000</v>
      </c>
      <c r="B209" t="s">
        <v>8228</v>
      </c>
      <c r="C209">
        <v>15</v>
      </c>
      <c r="D209">
        <v>163.85</v>
      </c>
      <c r="E209" t="s">
        <v>8308</v>
      </c>
      <c r="F209" t="s">
        <v>8312</v>
      </c>
    </row>
    <row r="210" spans="1:6" hidden="1" x14ac:dyDescent="0.3">
      <c r="A210">
        <v>50000</v>
      </c>
      <c r="B210" t="s">
        <v>8225</v>
      </c>
      <c r="C210">
        <v>0</v>
      </c>
      <c r="D210">
        <v>0</v>
      </c>
      <c r="E210" t="s">
        <v>8308</v>
      </c>
      <c r="F210" t="s">
        <v>8312</v>
      </c>
    </row>
    <row r="211" spans="1:6" hidden="1" x14ac:dyDescent="0.3">
      <c r="A211">
        <v>25000</v>
      </c>
      <c r="B211" t="s">
        <v>8223</v>
      </c>
      <c r="C211">
        <v>0</v>
      </c>
      <c r="D211">
        <v>0</v>
      </c>
      <c r="E211" t="s">
        <v>8308</v>
      </c>
      <c r="F211" t="s">
        <v>8312</v>
      </c>
    </row>
    <row r="212" spans="1:6" hidden="1" x14ac:dyDescent="0.3">
      <c r="A212">
        <v>12000</v>
      </c>
      <c r="B212" t="s">
        <v>8223</v>
      </c>
      <c r="C212">
        <v>25</v>
      </c>
      <c r="D212">
        <v>91.82</v>
      </c>
      <c r="E212" t="s">
        <v>8308</v>
      </c>
      <c r="F212" t="s">
        <v>8312</v>
      </c>
    </row>
    <row r="213" spans="1:6" hidden="1" x14ac:dyDescent="0.3">
      <c r="A213">
        <v>5000</v>
      </c>
      <c r="B213" t="s">
        <v>8223</v>
      </c>
      <c r="C213">
        <v>45</v>
      </c>
      <c r="D213">
        <v>185.83</v>
      </c>
      <c r="E213" t="s">
        <v>8308</v>
      </c>
      <c r="F213" t="s">
        <v>8312</v>
      </c>
    </row>
    <row r="214" spans="1:6" hidden="1" x14ac:dyDescent="0.3">
      <c r="A214">
        <v>6300</v>
      </c>
      <c r="B214" t="s">
        <v>8223</v>
      </c>
      <c r="C214">
        <v>0</v>
      </c>
      <c r="D214">
        <v>1</v>
      </c>
      <c r="E214" t="s">
        <v>8308</v>
      </c>
      <c r="F214" t="s">
        <v>8312</v>
      </c>
    </row>
    <row r="215" spans="1:6" hidden="1" x14ac:dyDescent="0.3">
      <c r="A215">
        <v>50000</v>
      </c>
      <c r="B215" t="s">
        <v>8223</v>
      </c>
      <c r="C215">
        <v>0</v>
      </c>
      <c r="D215">
        <v>20</v>
      </c>
      <c r="E215" t="s">
        <v>8308</v>
      </c>
      <c r="F215" t="s">
        <v>8312</v>
      </c>
    </row>
    <row r="216" spans="1:6" hidden="1" x14ac:dyDescent="0.3">
      <c r="A216">
        <v>12500</v>
      </c>
      <c r="B216" t="s">
        <v>8223</v>
      </c>
      <c r="C216">
        <v>0</v>
      </c>
      <c r="D216">
        <v>1</v>
      </c>
      <c r="E216" t="s">
        <v>8308</v>
      </c>
      <c r="F216" t="s">
        <v>8312</v>
      </c>
    </row>
    <row r="217" spans="1:6" hidden="1" x14ac:dyDescent="0.3">
      <c r="A217">
        <v>4400</v>
      </c>
      <c r="B217" t="s">
        <v>8224</v>
      </c>
      <c r="C217">
        <v>0</v>
      </c>
      <c r="D217">
        <v>10</v>
      </c>
      <c r="E217" t="s">
        <v>8308</v>
      </c>
      <c r="F217" t="s">
        <v>8312</v>
      </c>
    </row>
    <row r="218" spans="1:6" hidden="1" x14ac:dyDescent="0.3">
      <c r="A218">
        <v>50000</v>
      </c>
      <c r="B218" t="s">
        <v>8223</v>
      </c>
      <c r="C218">
        <v>56</v>
      </c>
      <c r="D218">
        <v>331.54</v>
      </c>
      <c r="E218" t="s">
        <v>8308</v>
      </c>
      <c r="F218" t="s">
        <v>8312</v>
      </c>
    </row>
    <row r="219" spans="1:6" hidden="1" x14ac:dyDescent="0.3">
      <c r="A219">
        <v>100000</v>
      </c>
      <c r="B219" t="s">
        <v>8234</v>
      </c>
      <c r="C219">
        <v>12</v>
      </c>
      <c r="D219">
        <v>314.29000000000002</v>
      </c>
      <c r="E219" t="s">
        <v>8308</v>
      </c>
      <c r="F219" t="s">
        <v>8312</v>
      </c>
    </row>
    <row r="220" spans="1:6" hidden="1" x14ac:dyDescent="0.3">
      <c r="A220">
        <v>5000</v>
      </c>
      <c r="B220" t="s">
        <v>8223</v>
      </c>
      <c r="C220">
        <v>2</v>
      </c>
      <c r="D220">
        <v>100</v>
      </c>
      <c r="E220" t="s">
        <v>8308</v>
      </c>
      <c r="F220" t="s">
        <v>8312</v>
      </c>
    </row>
    <row r="221" spans="1:6" hidden="1" x14ac:dyDescent="0.3">
      <c r="A221">
        <v>50000</v>
      </c>
      <c r="B221" t="s">
        <v>8223</v>
      </c>
      <c r="C221">
        <v>18</v>
      </c>
      <c r="D221">
        <v>115.99</v>
      </c>
      <c r="E221" t="s">
        <v>8308</v>
      </c>
      <c r="F221" t="s">
        <v>8312</v>
      </c>
    </row>
    <row r="222" spans="1:6" hidden="1" x14ac:dyDescent="0.3">
      <c r="A222">
        <v>50000</v>
      </c>
      <c r="B222" t="s">
        <v>8223</v>
      </c>
      <c r="C222">
        <v>1</v>
      </c>
      <c r="D222">
        <v>120</v>
      </c>
      <c r="E222" t="s">
        <v>8308</v>
      </c>
      <c r="F222" t="s">
        <v>8312</v>
      </c>
    </row>
    <row r="223" spans="1:6" hidden="1" x14ac:dyDescent="0.3">
      <c r="A223">
        <v>50000</v>
      </c>
      <c r="B223" t="s">
        <v>8223</v>
      </c>
      <c r="C223">
        <v>0</v>
      </c>
      <c r="D223">
        <v>0</v>
      </c>
      <c r="E223" t="s">
        <v>8308</v>
      </c>
      <c r="F223" t="s">
        <v>8312</v>
      </c>
    </row>
    <row r="224" spans="1:6" hidden="1" x14ac:dyDescent="0.3">
      <c r="A224">
        <v>1000</v>
      </c>
      <c r="B224" t="s">
        <v>8223</v>
      </c>
      <c r="C224">
        <v>13</v>
      </c>
      <c r="D224">
        <v>65</v>
      </c>
      <c r="E224" t="s">
        <v>8308</v>
      </c>
      <c r="F224" t="s">
        <v>8312</v>
      </c>
    </row>
    <row r="225" spans="1:6" hidden="1" x14ac:dyDescent="0.3">
      <c r="A225">
        <v>1500000</v>
      </c>
      <c r="B225" t="s">
        <v>8223</v>
      </c>
      <c r="C225">
        <v>0</v>
      </c>
      <c r="D225">
        <v>0</v>
      </c>
      <c r="E225" t="s">
        <v>8308</v>
      </c>
      <c r="F225" t="s">
        <v>8312</v>
      </c>
    </row>
    <row r="226" spans="1:6" hidden="1" x14ac:dyDescent="0.3">
      <c r="A226">
        <v>6000000</v>
      </c>
      <c r="B226" t="s">
        <v>8225</v>
      </c>
      <c r="C226">
        <v>0</v>
      </c>
      <c r="D226">
        <v>0</v>
      </c>
      <c r="E226" t="s">
        <v>8308</v>
      </c>
      <c r="F226" t="s">
        <v>8312</v>
      </c>
    </row>
    <row r="227" spans="1:6" hidden="1" x14ac:dyDescent="0.3">
      <c r="A227">
        <v>200</v>
      </c>
      <c r="B227" t="s">
        <v>8223</v>
      </c>
      <c r="C227">
        <v>0</v>
      </c>
      <c r="D227">
        <v>0</v>
      </c>
      <c r="E227" t="s">
        <v>8308</v>
      </c>
      <c r="F227" t="s">
        <v>8312</v>
      </c>
    </row>
    <row r="228" spans="1:6" hidden="1" x14ac:dyDescent="0.3">
      <c r="A228">
        <v>29000</v>
      </c>
      <c r="B228" t="s">
        <v>8224</v>
      </c>
      <c r="C228">
        <v>1</v>
      </c>
      <c r="D228">
        <v>125</v>
      </c>
      <c r="E228" t="s">
        <v>8308</v>
      </c>
      <c r="F228" t="s">
        <v>8312</v>
      </c>
    </row>
    <row r="229" spans="1:6" hidden="1" x14ac:dyDescent="0.3">
      <c r="A229">
        <v>28000</v>
      </c>
      <c r="B229" t="s">
        <v>8223</v>
      </c>
      <c r="C229">
        <v>0</v>
      </c>
      <c r="D229">
        <v>0</v>
      </c>
      <c r="E229" t="s">
        <v>8308</v>
      </c>
      <c r="F229" t="s">
        <v>8312</v>
      </c>
    </row>
    <row r="230" spans="1:6" hidden="1" x14ac:dyDescent="0.3">
      <c r="A230">
        <v>8000</v>
      </c>
      <c r="B230" t="s">
        <v>8224</v>
      </c>
      <c r="C230">
        <v>0</v>
      </c>
      <c r="D230">
        <v>0</v>
      </c>
      <c r="E230" t="s">
        <v>8308</v>
      </c>
      <c r="F230" t="s">
        <v>8312</v>
      </c>
    </row>
    <row r="231" spans="1:6" hidden="1" x14ac:dyDescent="0.3">
      <c r="A231">
        <v>3000</v>
      </c>
      <c r="B231" t="s">
        <v>8235</v>
      </c>
      <c r="C231">
        <v>0</v>
      </c>
      <c r="D231">
        <v>0</v>
      </c>
      <c r="E231" t="s">
        <v>8308</v>
      </c>
      <c r="F231" t="s">
        <v>8312</v>
      </c>
    </row>
    <row r="232" spans="1:6" hidden="1" x14ac:dyDescent="0.3">
      <c r="A232">
        <v>15000</v>
      </c>
      <c r="B232" t="s">
        <v>8223</v>
      </c>
      <c r="C232">
        <v>0</v>
      </c>
      <c r="D232">
        <v>30</v>
      </c>
      <c r="E232" t="s">
        <v>8308</v>
      </c>
      <c r="F232" t="s">
        <v>8312</v>
      </c>
    </row>
    <row r="233" spans="1:6" hidden="1" x14ac:dyDescent="0.3">
      <c r="A233">
        <v>1500000</v>
      </c>
      <c r="B233" t="s">
        <v>8223</v>
      </c>
      <c r="C233">
        <v>0</v>
      </c>
      <c r="D233">
        <v>0</v>
      </c>
      <c r="E233" t="s">
        <v>8308</v>
      </c>
      <c r="F233" t="s">
        <v>8312</v>
      </c>
    </row>
    <row r="234" spans="1:6" hidden="1" x14ac:dyDescent="0.3">
      <c r="A234">
        <v>4000</v>
      </c>
      <c r="B234" t="s">
        <v>8224</v>
      </c>
      <c r="C234">
        <v>3</v>
      </c>
      <c r="D234">
        <v>15.71</v>
      </c>
      <c r="E234" t="s">
        <v>8308</v>
      </c>
      <c r="F234" t="s">
        <v>8312</v>
      </c>
    </row>
    <row r="235" spans="1:6" hidden="1" x14ac:dyDescent="0.3">
      <c r="A235">
        <v>350000</v>
      </c>
      <c r="B235" t="s">
        <v>8223</v>
      </c>
      <c r="C235">
        <v>0</v>
      </c>
      <c r="D235">
        <v>0</v>
      </c>
      <c r="E235" t="s">
        <v>8308</v>
      </c>
      <c r="F235" t="s">
        <v>8312</v>
      </c>
    </row>
    <row r="236" spans="1:6" hidden="1" x14ac:dyDescent="0.3">
      <c r="A236">
        <v>1000</v>
      </c>
      <c r="B236" t="s">
        <v>8223</v>
      </c>
      <c r="C236">
        <v>40</v>
      </c>
      <c r="D236">
        <v>80.2</v>
      </c>
      <c r="E236" t="s">
        <v>8308</v>
      </c>
      <c r="F236" t="s">
        <v>8312</v>
      </c>
    </row>
    <row r="237" spans="1:6" hidden="1" x14ac:dyDescent="0.3">
      <c r="A237">
        <v>10000</v>
      </c>
      <c r="B237" t="s">
        <v>8223</v>
      </c>
      <c r="C237">
        <v>0</v>
      </c>
      <c r="D237">
        <v>0</v>
      </c>
      <c r="E237" t="s">
        <v>8308</v>
      </c>
      <c r="F237" t="s">
        <v>8312</v>
      </c>
    </row>
    <row r="238" spans="1:6" hidden="1" x14ac:dyDescent="0.3">
      <c r="A238">
        <v>150000</v>
      </c>
      <c r="B238" t="s">
        <v>8223</v>
      </c>
      <c r="C238">
        <v>0</v>
      </c>
      <c r="D238">
        <v>0</v>
      </c>
      <c r="E238" t="s">
        <v>8308</v>
      </c>
      <c r="F238" t="s">
        <v>8312</v>
      </c>
    </row>
    <row r="239" spans="1:6" hidden="1" x14ac:dyDescent="0.3">
      <c r="A239">
        <v>15000</v>
      </c>
      <c r="B239" t="s">
        <v>8223</v>
      </c>
      <c r="C239">
        <v>0</v>
      </c>
      <c r="D239">
        <v>50</v>
      </c>
      <c r="E239" t="s">
        <v>8308</v>
      </c>
      <c r="F239" t="s">
        <v>8312</v>
      </c>
    </row>
    <row r="240" spans="1:6" hidden="1" x14ac:dyDescent="0.3">
      <c r="A240">
        <v>26000</v>
      </c>
      <c r="B240" t="s">
        <v>8223</v>
      </c>
      <c r="C240">
        <v>0</v>
      </c>
      <c r="D240">
        <v>0</v>
      </c>
      <c r="E240" t="s">
        <v>8308</v>
      </c>
      <c r="F240" t="s">
        <v>8312</v>
      </c>
    </row>
    <row r="241" spans="1:6" hidden="1" x14ac:dyDescent="0.3">
      <c r="A241">
        <v>1000</v>
      </c>
      <c r="B241" t="s">
        <v>8225</v>
      </c>
      <c r="C241">
        <v>25</v>
      </c>
      <c r="D241">
        <v>50</v>
      </c>
      <c r="E241" t="s">
        <v>8308</v>
      </c>
      <c r="F241" t="s">
        <v>8312</v>
      </c>
    </row>
    <row r="242" spans="1:6" hidden="1" x14ac:dyDescent="0.3">
      <c r="A242">
        <v>15000</v>
      </c>
      <c r="B242" t="s">
        <v>8223</v>
      </c>
      <c r="C242">
        <v>108</v>
      </c>
      <c r="D242">
        <v>117.85</v>
      </c>
      <c r="E242" t="s">
        <v>8308</v>
      </c>
      <c r="F242" t="s">
        <v>8313</v>
      </c>
    </row>
    <row r="243" spans="1:6" hidden="1" x14ac:dyDescent="0.3">
      <c r="A243">
        <v>36400</v>
      </c>
      <c r="B243" t="s">
        <v>8223</v>
      </c>
      <c r="C243">
        <v>113</v>
      </c>
      <c r="D243">
        <v>109.04</v>
      </c>
      <c r="E243" t="s">
        <v>8308</v>
      </c>
      <c r="F243" t="s">
        <v>8313</v>
      </c>
    </row>
    <row r="244" spans="1:6" hidden="1" x14ac:dyDescent="0.3">
      <c r="A244">
        <v>13000</v>
      </c>
      <c r="B244" t="s">
        <v>8223</v>
      </c>
      <c r="C244">
        <v>113</v>
      </c>
      <c r="D244">
        <v>73.02</v>
      </c>
      <c r="E244" t="s">
        <v>8308</v>
      </c>
      <c r="F244" t="s">
        <v>8313</v>
      </c>
    </row>
    <row r="245" spans="1:6" hidden="1" x14ac:dyDescent="0.3">
      <c r="A245">
        <v>25000</v>
      </c>
      <c r="B245" t="s">
        <v>8223</v>
      </c>
      <c r="C245">
        <v>103</v>
      </c>
      <c r="D245">
        <v>78.2</v>
      </c>
      <c r="E245" t="s">
        <v>8308</v>
      </c>
      <c r="F245" t="s">
        <v>8313</v>
      </c>
    </row>
    <row r="246" spans="1:6" hidden="1" x14ac:dyDescent="0.3">
      <c r="A246">
        <v>3500</v>
      </c>
      <c r="B246" t="s">
        <v>8223</v>
      </c>
      <c r="C246">
        <v>114</v>
      </c>
      <c r="D246">
        <v>47.4</v>
      </c>
      <c r="E246" t="s">
        <v>8308</v>
      </c>
      <c r="F246" t="s">
        <v>8313</v>
      </c>
    </row>
    <row r="247" spans="1:6" hidden="1" x14ac:dyDescent="0.3">
      <c r="A247">
        <v>5000</v>
      </c>
      <c r="B247" t="s">
        <v>8223</v>
      </c>
      <c r="C247">
        <v>104</v>
      </c>
      <c r="D247">
        <v>54.02</v>
      </c>
      <c r="E247" t="s">
        <v>8308</v>
      </c>
      <c r="F247" t="s">
        <v>8313</v>
      </c>
    </row>
    <row r="248" spans="1:6" hidden="1" x14ac:dyDescent="0.3">
      <c r="A248">
        <v>5000</v>
      </c>
      <c r="B248" t="s">
        <v>8223</v>
      </c>
      <c r="C248">
        <v>305</v>
      </c>
      <c r="D248">
        <v>68.489999999999995</v>
      </c>
      <c r="E248" t="s">
        <v>8308</v>
      </c>
      <c r="F248" t="s">
        <v>8313</v>
      </c>
    </row>
    <row r="249" spans="1:6" hidden="1" x14ac:dyDescent="0.3">
      <c r="A249">
        <v>5000</v>
      </c>
      <c r="B249" t="s">
        <v>8223</v>
      </c>
      <c r="C249">
        <v>134</v>
      </c>
      <c r="D249">
        <v>108.15</v>
      </c>
      <c r="E249" t="s">
        <v>8308</v>
      </c>
      <c r="F249" t="s">
        <v>8313</v>
      </c>
    </row>
    <row r="250" spans="1:6" hidden="1" x14ac:dyDescent="0.3">
      <c r="A250">
        <v>85000</v>
      </c>
      <c r="B250" t="s">
        <v>8223</v>
      </c>
      <c r="C250">
        <v>101</v>
      </c>
      <c r="D250">
        <v>589.95000000000005</v>
      </c>
      <c r="E250" t="s">
        <v>8308</v>
      </c>
      <c r="F250" t="s">
        <v>8313</v>
      </c>
    </row>
    <row r="251" spans="1:6" hidden="1" x14ac:dyDescent="0.3">
      <c r="A251">
        <v>10000</v>
      </c>
      <c r="B251" t="s">
        <v>8223</v>
      </c>
      <c r="C251">
        <v>113</v>
      </c>
      <c r="D251">
        <v>48.05</v>
      </c>
      <c r="E251" t="s">
        <v>8308</v>
      </c>
      <c r="F251" t="s">
        <v>8313</v>
      </c>
    </row>
    <row r="252" spans="1:6" hidden="1" x14ac:dyDescent="0.3">
      <c r="A252">
        <v>30000</v>
      </c>
      <c r="B252" t="s">
        <v>8223</v>
      </c>
      <c r="C252">
        <v>106</v>
      </c>
      <c r="D252">
        <v>72.48</v>
      </c>
      <c r="E252" t="s">
        <v>8308</v>
      </c>
      <c r="F252" t="s">
        <v>8313</v>
      </c>
    </row>
    <row r="253" spans="1:6" hidden="1" x14ac:dyDescent="0.3">
      <c r="A253">
        <v>3500</v>
      </c>
      <c r="B253" t="s">
        <v>8223</v>
      </c>
      <c r="C253">
        <v>126</v>
      </c>
      <c r="D253">
        <v>57.08</v>
      </c>
      <c r="E253" t="s">
        <v>8308</v>
      </c>
      <c r="F253" t="s">
        <v>8313</v>
      </c>
    </row>
    <row r="254" spans="1:6" hidden="1" x14ac:dyDescent="0.3">
      <c r="A254">
        <v>5000</v>
      </c>
      <c r="B254" t="s">
        <v>8223</v>
      </c>
      <c r="C254">
        <v>185</v>
      </c>
      <c r="D254">
        <v>85.44</v>
      </c>
      <c r="E254" t="s">
        <v>8308</v>
      </c>
      <c r="F254" t="s">
        <v>8313</v>
      </c>
    </row>
    <row r="255" spans="1:6" hidden="1" x14ac:dyDescent="0.3">
      <c r="A255">
        <v>1500</v>
      </c>
      <c r="B255" t="s">
        <v>8223</v>
      </c>
      <c r="C255">
        <v>101</v>
      </c>
      <c r="D255">
        <v>215.86</v>
      </c>
      <c r="E255" t="s">
        <v>8308</v>
      </c>
      <c r="F255" t="s">
        <v>8313</v>
      </c>
    </row>
    <row r="256" spans="1:6" hidden="1" x14ac:dyDescent="0.3">
      <c r="A256">
        <v>24000</v>
      </c>
      <c r="B256" t="s">
        <v>8223</v>
      </c>
      <c r="C256">
        <v>117</v>
      </c>
      <c r="D256">
        <v>89.39</v>
      </c>
      <c r="E256" t="s">
        <v>8308</v>
      </c>
      <c r="F256" t="s">
        <v>8313</v>
      </c>
    </row>
    <row r="257" spans="1:6" hidden="1" x14ac:dyDescent="0.3">
      <c r="A257">
        <v>8000</v>
      </c>
      <c r="B257" t="s">
        <v>8223</v>
      </c>
      <c r="C257">
        <v>107</v>
      </c>
      <c r="D257">
        <v>45.42</v>
      </c>
      <c r="E257" t="s">
        <v>8308</v>
      </c>
      <c r="F257" t="s">
        <v>8313</v>
      </c>
    </row>
    <row r="258" spans="1:6" hidden="1" x14ac:dyDescent="0.3">
      <c r="A258">
        <v>13000</v>
      </c>
      <c r="B258" t="s">
        <v>8223</v>
      </c>
      <c r="C258">
        <v>139</v>
      </c>
      <c r="D258">
        <v>65.760000000000005</v>
      </c>
      <c r="E258" t="s">
        <v>8308</v>
      </c>
      <c r="F258" t="s">
        <v>8313</v>
      </c>
    </row>
    <row r="259" spans="1:6" hidden="1" x14ac:dyDescent="0.3">
      <c r="A259">
        <v>35000</v>
      </c>
      <c r="B259" t="s">
        <v>8223</v>
      </c>
      <c r="C259">
        <v>107</v>
      </c>
      <c r="D259">
        <v>66.7</v>
      </c>
      <c r="E259" t="s">
        <v>8308</v>
      </c>
      <c r="F259" t="s">
        <v>8313</v>
      </c>
    </row>
    <row r="260" spans="1:6" hidden="1" x14ac:dyDescent="0.3">
      <c r="A260">
        <v>30000</v>
      </c>
      <c r="B260" t="s">
        <v>8223</v>
      </c>
      <c r="C260">
        <v>191</v>
      </c>
      <c r="D260">
        <v>83.35</v>
      </c>
      <c r="E260" t="s">
        <v>8308</v>
      </c>
      <c r="F260" t="s">
        <v>8313</v>
      </c>
    </row>
    <row r="261" spans="1:6" hidden="1" x14ac:dyDescent="0.3">
      <c r="A261">
        <v>75000</v>
      </c>
      <c r="B261" t="s">
        <v>8223</v>
      </c>
      <c r="C261">
        <v>132</v>
      </c>
      <c r="D261">
        <v>105.05</v>
      </c>
      <c r="E261" t="s">
        <v>8308</v>
      </c>
      <c r="F261" t="s">
        <v>8313</v>
      </c>
    </row>
    <row r="262" spans="1:6" hidden="1" x14ac:dyDescent="0.3">
      <c r="A262">
        <v>10000</v>
      </c>
      <c r="B262" t="s">
        <v>8223</v>
      </c>
      <c r="C262">
        <v>106</v>
      </c>
      <c r="D262">
        <v>120.91</v>
      </c>
      <c r="E262" t="s">
        <v>8308</v>
      </c>
      <c r="F262" t="s">
        <v>8313</v>
      </c>
    </row>
    <row r="263" spans="1:6" hidden="1" x14ac:dyDescent="0.3">
      <c r="A263">
        <v>20000</v>
      </c>
      <c r="B263" t="s">
        <v>8223</v>
      </c>
      <c r="C263">
        <v>107</v>
      </c>
      <c r="D263">
        <v>97.64</v>
      </c>
      <c r="E263" t="s">
        <v>8308</v>
      </c>
      <c r="F263" t="s">
        <v>8313</v>
      </c>
    </row>
    <row r="264" spans="1:6" hidden="1" x14ac:dyDescent="0.3">
      <c r="A264">
        <v>2500</v>
      </c>
      <c r="B264" t="s">
        <v>8223</v>
      </c>
      <c r="C264">
        <v>240</v>
      </c>
      <c r="D264">
        <v>41.38</v>
      </c>
      <c r="E264" t="s">
        <v>8308</v>
      </c>
      <c r="F264" t="s">
        <v>8313</v>
      </c>
    </row>
    <row r="265" spans="1:6" hidden="1" x14ac:dyDescent="0.3">
      <c r="A265">
        <v>25000</v>
      </c>
      <c r="B265" t="s">
        <v>8223</v>
      </c>
      <c r="C265">
        <v>118</v>
      </c>
      <c r="D265">
        <v>30.65</v>
      </c>
      <c r="E265" t="s">
        <v>8308</v>
      </c>
      <c r="F265" t="s">
        <v>8313</v>
      </c>
    </row>
    <row r="266" spans="1:6" hidden="1" x14ac:dyDescent="0.3">
      <c r="A266">
        <v>5000</v>
      </c>
      <c r="B266" t="s">
        <v>8223</v>
      </c>
      <c r="C266">
        <v>118</v>
      </c>
      <c r="D266">
        <v>64.95</v>
      </c>
      <c r="E266" t="s">
        <v>8308</v>
      </c>
      <c r="F266" t="s">
        <v>8313</v>
      </c>
    </row>
    <row r="267" spans="1:6" hidden="1" x14ac:dyDescent="0.3">
      <c r="A267">
        <v>5000</v>
      </c>
      <c r="B267" t="s">
        <v>8223</v>
      </c>
      <c r="C267">
        <v>111</v>
      </c>
      <c r="D267">
        <v>95.78</v>
      </c>
      <c r="E267" t="s">
        <v>8308</v>
      </c>
      <c r="F267" t="s">
        <v>8313</v>
      </c>
    </row>
    <row r="268" spans="1:6" hidden="1" x14ac:dyDescent="0.3">
      <c r="A268">
        <v>1000</v>
      </c>
      <c r="B268" t="s">
        <v>8223</v>
      </c>
      <c r="C268">
        <v>146</v>
      </c>
      <c r="D268">
        <v>40.42</v>
      </c>
      <c r="E268" t="s">
        <v>8308</v>
      </c>
      <c r="F268" t="s">
        <v>8313</v>
      </c>
    </row>
    <row r="269" spans="1:6" hidden="1" x14ac:dyDescent="0.3">
      <c r="A269">
        <v>9850</v>
      </c>
      <c r="B269" t="s">
        <v>8224</v>
      </c>
      <c r="C269">
        <v>132</v>
      </c>
      <c r="D269">
        <v>78.58</v>
      </c>
      <c r="E269" t="s">
        <v>8308</v>
      </c>
      <c r="F269" t="s">
        <v>8313</v>
      </c>
    </row>
    <row r="270" spans="1:6" hidden="1" x14ac:dyDescent="0.3">
      <c r="A270">
        <v>5000</v>
      </c>
      <c r="B270" t="s">
        <v>8223</v>
      </c>
      <c r="C270">
        <v>111</v>
      </c>
      <c r="D270">
        <v>50.18</v>
      </c>
      <c r="E270" t="s">
        <v>8308</v>
      </c>
      <c r="F270" t="s">
        <v>8313</v>
      </c>
    </row>
    <row r="271" spans="1:6" hidden="1" x14ac:dyDescent="0.3">
      <c r="A271">
        <v>100000</v>
      </c>
      <c r="B271" t="s">
        <v>8225</v>
      </c>
      <c r="C271">
        <v>147</v>
      </c>
      <c r="D271">
        <v>92.25</v>
      </c>
      <c r="E271" t="s">
        <v>8308</v>
      </c>
      <c r="F271" t="s">
        <v>8313</v>
      </c>
    </row>
    <row r="272" spans="1:6" hidden="1" x14ac:dyDescent="0.3">
      <c r="A272">
        <v>2300</v>
      </c>
      <c r="B272" t="s">
        <v>8223</v>
      </c>
      <c r="C272">
        <v>153</v>
      </c>
      <c r="D272">
        <v>57.54</v>
      </c>
      <c r="E272" t="s">
        <v>8308</v>
      </c>
      <c r="F272" t="s">
        <v>8313</v>
      </c>
    </row>
    <row r="273" spans="1:6" hidden="1" x14ac:dyDescent="0.3">
      <c r="A273">
        <v>30000</v>
      </c>
      <c r="B273" t="s">
        <v>8223</v>
      </c>
      <c r="C273">
        <v>105</v>
      </c>
      <c r="D273">
        <v>109.42</v>
      </c>
      <c r="E273" t="s">
        <v>8308</v>
      </c>
      <c r="F273" t="s">
        <v>8313</v>
      </c>
    </row>
    <row r="274" spans="1:6" hidden="1" x14ac:dyDescent="0.3">
      <c r="A274">
        <v>3000</v>
      </c>
      <c r="B274" t="s">
        <v>8223</v>
      </c>
      <c r="C274">
        <v>177</v>
      </c>
      <c r="D274">
        <v>81.89</v>
      </c>
      <c r="E274" t="s">
        <v>8308</v>
      </c>
      <c r="F274" t="s">
        <v>8313</v>
      </c>
    </row>
    <row r="275" spans="1:6" hidden="1" x14ac:dyDescent="0.3">
      <c r="A275">
        <v>5000</v>
      </c>
      <c r="B275" t="s">
        <v>8223</v>
      </c>
      <c r="C275">
        <v>108</v>
      </c>
      <c r="D275">
        <v>45.67</v>
      </c>
      <c r="E275" t="s">
        <v>8308</v>
      </c>
      <c r="F275" t="s">
        <v>8313</v>
      </c>
    </row>
    <row r="276" spans="1:6" hidden="1" x14ac:dyDescent="0.3">
      <c r="A276">
        <v>4000</v>
      </c>
      <c r="B276" t="s">
        <v>8223</v>
      </c>
      <c r="C276">
        <v>156</v>
      </c>
      <c r="D276">
        <v>55.22</v>
      </c>
      <c r="E276" t="s">
        <v>8308</v>
      </c>
      <c r="F276" t="s">
        <v>8313</v>
      </c>
    </row>
    <row r="277" spans="1:6" hidden="1" x14ac:dyDescent="0.3">
      <c r="A277">
        <v>20000</v>
      </c>
      <c r="B277" t="s">
        <v>8223</v>
      </c>
      <c r="C277">
        <v>108</v>
      </c>
      <c r="D277">
        <v>65.3</v>
      </c>
      <c r="E277" t="s">
        <v>8308</v>
      </c>
      <c r="F277" t="s">
        <v>8313</v>
      </c>
    </row>
    <row r="278" spans="1:6" hidden="1" x14ac:dyDescent="0.3">
      <c r="A278">
        <v>4000</v>
      </c>
      <c r="B278" t="s">
        <v>8223</v>
      </c>
      <c r="C278">
        <v>148</v>
      </c>
      <c r="D278">
        <v>95.23</v>
      </c>
      <c r="E278" t="s">
        <v>8308</v>
      </c>
      <c r="F278" t="s">
        <v>8313</v>
      </c>
    </row>
    <row r="279" spans="1:6" hidden="1" x14ac:dyDescent="0.3">
      <c r="A279">
        <v>65000</v>
      </c>
      <c r="B279" t="s">
        <v>8223</v>
      </c>
      <c r="C279">
        <v>110</v>
      </c>
      <c r="D279">
        <v>75.44</v>
      </c>
      <c r="E279" t="s">
        <v>8308</v>
      </c>
      <c r="F279" t="s">
        <v>8313</v>
      </c>
    </row>
    <row r="280" spans="1:6" hidden="1" x14ac:dyDescent="0.3">
      <c r="A280">
        <v>27000</v>
      </c>
      <c r="B280" t="s">
        <v>8223</v>
      </c>
      <c r="C280">
        <v>150</v>
      </c>
      <c r="D280">
        <v>97.82</v>
      </c>
      <c r="E280" t="s">
        <v>8308</v>
      </c>
      <c r="F280" t="s">
        <v>8313</v>
      </c>
    </row>
    <row r="281" spans="1:6" hidden="1" x14ac:dyDescent="0.3">
      <c r="A281">
        <v>17000</v>
      </c>
      <c r="B281" t="s">
        <v>8223</v>
      </c>
      <c r="C281">
        <v>157</v>
      </c>
      <c r="D281">
        <v>87.69</v>
      </c>
      <c r="E281" t="s">
        <v>8308</v>
      </c>
      <c r="F281" t="s">
        <v>8313</v>
      </c>
    </row>
    <row r="282" spans="1:6" hidden="1" x14ac:dyDescent="0.3">
      <c r="A282">
        <v>75000</v>
      </c>
      <c r="B282" t="s">
        <v>8223</v>
      </c>
      <c r="C282">
        <v>156</v>
      </c>
      <c r="D282">
        <v>54.75</v>
      </c>
      <c r="E282" t="s">
        <v>8308</v>
      </c>
      <c r="F282" t="s">
        <v>8313</v>
      </c>
    </row>
    <row r="283" spans="1:6" hidden="1" x14ac:dyDescent="0.3">
      <c r="A283">
        <v>5500</v>
      </c>
      <c r="B283" t="s">
        <v>8223</v>
      </c>
      <c r="C283">
        <v>121</v>
      </c>
      <c r="D283">
        <v>83.95</v>
      </c>
      <c r="E283" t="s">
        <v>8308</v>
      </c>
      <c r="F283" t="s">
        <v>8313</v>
      </c>
    </row>
    <row r="284" spans="1:6" hidden="1" x14ac:dyDescent="0.3">
      <c r="A284">
        <v>45000</v>
      </c>
      <c r="B284" t="s">
        <v>8223</v>
      </c>
      <c r="C284">
        <v>101</v>
      </c>
      <c r="D284">
        <v>254.39</v>
      </c>
      <c r="E284" t="s">
        <v>8308</v>
      </c>
      <c r="F284" t="s">
        <v>8313</v>
      </c>
    </row>
    <row r="285" spans="1:6" hidden="1" x14ac:dyDescent="0.3">
      <c r="A285">
        <v>18000</v>
      </c>
      <c r="B285" t="s">
        <v>8223</v>
      </c>
      <c r="C285">
        <v>114</v>
      </c>
      <c r="D285">
        <v>101.83</v>
      </c>
      <c r="E285" t="s">
        <v>8308</v>
      </c>
      <c r="F285" t="s">
        <v>8313</v>
      </c>
    </row>
    <row r="286" spans="1:6" hidden="1" x14ac:dyDescent="0.3">
      <c r="A286">
        <v>40000</v>
      </c>
      <c r="B286" t="s">
        <v>8223</v>
      </c>
      <c r="C286">
        <v>105</v>
      </c>
      <c r="D286">
        <v>55.07</v>
      </c>
      <c r="E286" t="s">
        <v>8308</v>
      </c>
      <c r="F286" t="s">
        <v>8313</v>
      </c>
    </row>
    <row r="287" spans="1:6" hidden="1" x14ac:dyDescent="0.3">
      <c r="A287">
        <v>14000</v>
      </c>
      <c r="B287" t="s">
        <v>8223</v>
      </c>
      <c r="C287">
        <v>229</v>
      </c>
      <c r="D287">
        <v>56.9</v>
      </c>
      <c r="E287" t="s">
        <v>8308</v>
      </c>
      <c r="F287" t="s">
        <v>8313</v>
      </c>
    </row>
    <row r="288" spans="1:6" hidden="1" x14ac:dyDescent="0.3">
      <c r="A288">
        <v>15000</v>
      </c>
      <c r="B288" t="s">
        <v>8223</v>
      </c>
      <c r="C288">
        <v>109</v>
      </c>
      <c r="D288">
        <v>121.28</v>
      </c>
      <c r="E288" t="s">
        <v>8308</v>
      </c>
      <c r="F288" t="s">
        <v>8313</v>
      </c>
    </row>
    <row r="289" spans="1:6" hidden="1" x14ac:dyDescent="0.3">
      <c r="A289">
        <v>15000</v>
      </c>
      <c r="B289" t="s">
        <v>8223</v>
      </c>
      <c r="C289">
        <v>176</v>
      </c>
      <c r="D289">
        <v>91.19</v>
      </c>
      <c r="E289" t="s">
        <v>8308</v>
      </c>
      <c r="F289" t="s">
        <v>8313</v>
      </c>
    </row>
    <row r="290" spans="1:6" hidden="1" x14ac:dyDescent="0.3">
      <c r="A290">
        <v>50000</v>
      </c>
      <c r="B290" t="s">
        <v>8223</v>
      </c>
      <c r="C290">
        <v>103</v>
      </c>
      <c r="D290">
        <v>115.45</v>
      </c>
      <c r="E290" t="s">
        <v>8308</v>
      </c>
      <c r="F290" t="s">
        <v>8313</v>
      </c>
    </row>
    <row r="291" spans="1:6" hidden="1" x14ac:dyDescent="0.3">
      <c r="A291">
        <v>15000</v>
      </c>
      <c r="B291" t="s">
        <v>8224</v>
      </c>
      <c r="C291">
        <v>105</v>
      </c>
      <c r="D291">
        <v>67.77</v>
      </c>
      <c r="E291" t="s">
        <v>8308</v>
      </c>
      <c r="F291" t="s">
        <v>8313</v>
      </c>
    </row>
    <row r="292" spans="1:6" hidden="1" x14ac:dyDescent="0.3">
      <c r="A292">
        <v>4500</v>
      </c>
      <c r="B292" t="s">
        <v>8223</v>
      </c>
      <c r="C292">
        <v>107</v>
      </c>
      <c r="D292">
        <v>28.58</v>
      </c>
      <c r="E292" t="s">
        <v>8308</v>
      </c>
      <c r="F292" t="s">
        <v>8313</v>
      </c>
    </row>
    <row r="293" spans="1:6" hidden="1" x14ac:dyDescent="0.3">
      <c r="A293">
        <v>5000</v>
      </c>
      <c r="B293" t="s">
        <v>8223</v>
      </c>
      <c r="C293">
        <v>120</v>
      </c>
      <c r="D293">
        <v>46.88</v>
      </c>
      <c r="E293" t="s">
        <v>8308</v>
      </c>
      <c r="F293" t="s">
        <v>8313</v>
      </c>
    </row>
    <row r="294" spans="1:6" hidden="1" x14ac:dyDescent="0.3">
      <c r="A294">
        <v>75000</v>
      </c>
      <c r="B294" t="s">
        <v>8223</v>
      </c>
      <c r="C294">
        <v>102</v>
      </c>
      <c r="D294">
        <v>154.41999999999999</v>
      </c>
      <c r="E294" t="s">
        <v>8308</v>
      </c>
      <c r="F294" t="s">
        <v>8313</v>
      </c>
    </row>
    <row r="295" spans="1:6" hidden="1" x14ac:dyDescent="0.3">
      <c r="A295">
        <v>26000</v>
      </c>
      <c r="B295" t="s">
        <v>8223</v>
      </c>
      <c r="C295">
        <v>101</v>
      </c>
      <c r="D295">
        <v>201.22</v>
      </c>
      <c r="E295" t="s">
        <v>8308</v>
      </c>
      <c r="F295" t="s">
        <v>8313</v>
      </c>
    </row>
    <row r="296" spans="1:6" hidden="1" x14ac:dyDescent="0.3">
      <c r="A296">
        <v>5000</v>
      </c>
      <c r="B296" t="s">
        <v>8223</v>
      </c>
      <c r="C296">
        <v>100</v>
      </c>
      <c r="D296">
        <v>100</v>
      </c>
      <c r="E296" t="s">
        <v>8308</v>
      </c>
      <c r="F296" t="s">
        <v>8313</v>
      </c>
    </row>
    <row r="297" spans="1:6" hidden="1" x14ac:dyDescent="0.3">
      <c r="A297">
        <v>50000</v>
      </c>
      <c r="B297" t="s">
        <v>8223</v>
      </c>
      <c r="C297">
        <v>133</v>
      </c>
      <c r="D297">
        <v>100.08</v>
      </c>
      <c r="E297" t="s">
        <v>8308</v>
      </c>
      <c r="F297" t="s">
        <v>8313</v>
      </c>
    </row>
    <row r="298" spans="1:6" hidden="1" x14ac:dyDescent="0.3">
      <c r="A298">
        <v>25000</v>
      </c>
      <c r="B298" t="s">
        <v>8223</v>
      </c>
      <c r="C298">
        <v>119</v>
      </c>
      <c r="D298">
        <v>230.09</v>
      </c>
      <c r="E298" t="s">
        <v>8308</v>
      </c>
      <c r="F298" t="s">
        <v>8313</v>
      </c>
    </row>
    <row r="299" spans="1:6" hidden="1" x14ac:dyDescent="0.3">
      <c r="A299">
        <v>20000</v>
      </c>
      <c r="B299" t="s">
        <v>8223</v>
      </c>
      <c r="C299">
        <v>101</v>
      </c>
      <c r="D299">
        <v>141.75</v>
      </c>
      <c r="E299" t="s">
        <v>8308</v>
      </c>
      <c r="F299" t="s">
        <v>8313</v>
      </c>
    </row>
    <row r="300" spans="1:6" hidden="1" x14ac:dyDescent="0.3">
      <c r="A300">
        <v>126000</v>
      </c>
      <c r="B300" t="s">
        <v>8223</v>
      </c>
      <c r="C300">
        <v>109</v>
      </c>
      <c r="D300">
        <v>56.34</v>
      </c>
      <c r="E300" t="s">
        <v>8308</v>
      </c>
      <c r="F300" t="s">
        <v>8313</v>
      </c>
    </row>
    <row r="301" spans="1:6" hidden="1" x14ac:dyDescent="0.3">
      <c r="A301">
        <v>10000</v>
      </c>
      <c r="B301" t="s">
        <v>8223</v>
      </c>
      <c r="C301">
        <v>179</v>
      </c>
      <c r="D301">
        <v>73.34</v>
      </c>
      <c r="E301" t="s">
        <v>8308</v>
      </c>
      <c r="F301" t="s">
        <v>8313</v>
      </c>
    </row>
    <row r="302" spans="1:6" hidden="1" x14ac:dyDescent="0.3">
      <c r="A302">
        <v>25000</v>
      </c>
      <c r="B302" t="s">
        <v>8223</v>
      </c>
      <c r="C302">
        <v>102</v>
      </c>
      <c r="D302">
        <v>85.34</v>
      </c>
      <c r="E302" t="s">
        <v>8308</v>
      </c>
      <c r="F302" t="s">
        <v>8313</v>
      </c>
    </row>
    <row r="303" spans="1:6" hidden="1" x14ac:dyDescent="0.3">
      <c r="A303">
        <v>13000</v>
      </c>
      <c r="B303" t="s">
        <v>8223</v>
      </c>
      <c r="C303">
        <v>119</v>
      </c>
      <c r="D303">
        <v>61.5</v>
      </c>
      <c r="E303" t="s">
        <v>8308</v>
      </c>
      <c r="F303" t="s">
        <v>8313</v>
      </c>
    </row>
    <row r="304" spans="1:6" hidden="1" x14ac:dyDescent="0.3">
      <c r="A304">
        <v>10000</v>
      </c>
      <c r="B304" t="s">
        <v>8223</v>
      </c>
      <c r="C304">
        <v>100</v>
      </c>
      <c r="D304">
        <v>93.02</v>
      </c>
      <c r="E304" t="s">
        <v>8308</v>
      </c>
      <c r="F304" t="s">
        <v>8313</v>
      </c>
    </row>
    <row r="305" spans="1:6" hidden="1" x14ac:dyDescent="0.3">
      <c r="A305">
        <v>3000</v>
      </c>
      <c r="B305" t="s">
        <v>8223</v>
      </c>
      <c r="C305">
        <v>137</v>
      </c>
      <c r="D305">
        <v>50.29</v>
      </c>
      <c r="E305" t="s">
        <v>8308</v>
      </c>
      <c r="F305" t="s">
        <v>8313</v>
      </c>
    </row>
    <row r="306" spans="1:6" hidden="1" x14ac:dyDescent="0.3">
      <c r="A306">
        <v>3400</v>
      </c>
      <c r="B306" t="s">
        <v>8223</v>
      </c>
      <c r="C306">
        <v>232</v>
      </c>
      <c r="D306">
        <v>106.43</v>
      </c>
      <c r="E306" t="s">
        <v>8308</v>
      </c>
      <c r="F306" t="s">
        <v>8313</v>
      </c>
    </row>
    <row r="307" spans="1:6" hidden="1" x14ac:dyDescent="0.3">
      <c r="A307">
        <v>7500</v>
      </c>
      <c r="B307" t="s">
        <v>8223</v>
      </c>
      <c r="C307">
        <v>130</v>
      </c>
      <c r="D307">
        <v>51.72</v>
      </c>
      <c r="E307" t="s">
        <v>8308</v>
      </c>
      <c r="F307" t="s">
        <v>8313</v>
      </c>
    </row>
    <row r="308" spans="1:6" hidden="1" x14ac:dyDescent="0.3">
      <c r="A308">
        <v>1000</v>
      </c>
      <c r="B308" t="s">
        <v>8223</v>
      </c>
      <c r="C308">
        <v>293</v>
      </c>
      <c r="D308">
        <v>36.61</v>
      </c>
      <c r="E308" t="s">
        <v>8308</v>
      </c>
      <c r="F308" t="s">
        <v>8313</v>
      </c>
    </row>
    <row r="309" spans="1:6" hidden="1" x14ac:dyDescent="0.3">
      <c r="A309">
        <v>22000</v>
      </c>
      <c r="B309" t="s">
        <v>8223</v>
      </c>
      <c r="C309">
        <v>111</v>
      </c>
      <c r="D309">
        <v>42.52</v>
      </c>
      <c r="E309" t="s">
        <v>8308</v>
      </c>
      <c r="F309" t="s">
        <v>8313</v>
      </c>
    </row>
    <row r="310" spans="1:6" hidden="1" x14ac:dyDescent="0.3">
      <c r="A310">
        <v>12000</v>
      </c>
      <c r="B310" t="s">
        <v>8223</v>
      </c>
      <c r="C310">
        <v>106</v>
      </c>
      <c r="D310">
        <v>62.71</v>
      </c>
      <c r="E310" t="s">
        <v>8308</v>
      </c>
      <c r="F310" t="s">
        <v>8313</v>
      </c>
    </row>
    <row r="311" spans="1:6" hidden="1" x14ac:dyDescent="0.3">
      <c r="A311">
        <v>18000</v>
      </c>
      <c r="B311" t="s">
        <v>8223</v>
      </c>
      <c r="C311">
        <v>119</v>
      </c>
      <c r="D311">
        <v>89.96</v>
      </c>
      <c r="E311" t="s">
        <v>8308</v>
      </c>
      <c r="F311" t="s">
        <v>8313</v>
      </c>
    </row>
    <row r="312" spans="1:6" hidden="1" x14ac:dyDescent="0.3">
      <c r="A312">
        <v>1000</v>
      </c>
      <c r="B312" t="s">
        <v>8223</v>
      </c>
      <c r="C312">
        <v>104</v>
      </c>
      <c r="D312">
        <v>28.92</v>
      </c>
      <c r="E312" t="s">
        <v>8308</v>
      </c>
      <c r="F312" t="s">
        <v>8313</v>
      </c>
    </row>
    <row r="313" spans="1:6" hidden="1" x14ac:dyDescent="0.3">
      <c r="A313">
        <v>20000</v>
      </c>
      <c r="B313" t="s">
        <v>8223</v>
      </c>
      <c r="C313">
        <v>104</v>
      </c>
      <c r="D313">
        <v>138.80000000000001</v>
      </c>
      <c r="E313" t="s">
        <v>8308</v>
      </c>
      <c r="F313" t="s">
        <v>8313</v>
      </c>
    </row>
    <row r="314" spans="1:6" hidden="1" x14ac:dyDescent="0.3">
      <c r="A314">
        <v>8000</v>
      </c>
      <c r="B314" t="s">
        <v>8223</v>
      </c>
      <c r="C314">
        <v>112</v>
      </c>
      <c r="D314">
        <v>61.3</v>
      </c>
      <c r="E314" t="s">
        <v>8308</v>
      </c>
      <c r="F314" t="s">
        <v>8313</v>
      </c>
    </row>
    <row r="315" spans="1:6" hidden="1" x14ac:dyDescent="0.3">
      <c r="A315">
        <v>17000</v>
      </c>
      <c r="B315" t="s">
        <v>8223</v>
      </c>
      <c r="C315">
        <v>105</v>
      </c>
      <c r="D315">
        <v>80.2</v>
      </c>
      <c r="E315" t="s">
        <v>8308</v>
      </c>
      <c r="F315" t="s">
        <v>8313</v>
      </c>
    </row>
    <row r="316" spans="1:6" hidden="1" x14ac:dyDescent="0.3">
      <c r="A316">
        <v>1000</v>
      </c>
      <c r="B316" t="s">
        <v>8223</v>
      </c>
      <c r="C316">
        <v>385</v>
      </c>
      <c r="D316">
        <v>32.1</v>
      </c>
      <c r="E316" t="s">
        <v>8308</v>
      </c>
      <c r="F316" t="s">
        <v>8313</v>
      </c>
    </row>
    <row r="317" spans="1:6" hidden="1" x14ac:dyDescent="0.3">
      <c r="A317">
        <v>25000</v>
      </c>
      <c r="B317" t="s">
        <v>8223</v>
      </c>
      <c r="C317">
        <v>101</v>
      </c>
      <c r="D317">
        <v>200.89</v>
      </c>
      <c r="E317" t="s">
        <v>8308</v>
      </c>
      <c r="F317" t="s">
        <v>8313</v>
      </c>
    </row>
    <row r="318" spans="1:6" hidden="1" x14ac:dyDescent="0.3">
      <c r="A318">
        <v>15000</v>
      </c>
      <c r="B318" t="s">
        <v>8228</v>
      </c>
      <c r="C318">
        <v>114</v>
      </c>
      <c r="D318">
        <v>108.01</v>
      </c>
      <c r="E318" t="s">
        <v>8308</v>
      </c>
      <c r="F318" t="s">
        <v>8313</v>
      </c>
    </row>
    <row r="319" spans="1:6" hidden="1" x14ac:dyDescent="0.3">
      <c r="A319">
        <v>30000</v>
      </c>
      <c r="B319" t="s">
        <v>8223</v>
      </c>
      <c r="C319">
        <v>101</v>
      </c>
      <c r="D319">
        <v>95.7</v>
      </c>
      <c r="E319" t="s">
        <v>8308</v>
      </c>
      <c r="F319" t="s">
        <v>8313</v>
      </c>
    </row>
    <row r="320" spans="1:6" hidden="1" x14ac:dyDescent="0.3">
      <c r="A320">
        <v>5000</v>
      </c>
      <c r="B320" t="s">
        <v>8223</v>
      </c>
      <c r="C320">
        <v>283</v>
      </c>
      <c r="D320">
        <v>49.88</v>
      </c>
      <c r="E320" t="s">
        <v>8308</v>
      </c>
      <c r="F320" t="s">
        <v>8313</v>
      </c>
    </row>
    <row r="321" spans="1:6" hidden="1" x14ac:dyDescent="0.3">
      <c r="A321">
        <v>5000</v>
      </c>
      <c r="B321" t="s">
        <v>8223</v>
      </c>
      <c r="C321">
        <v>113</v>
      </c>
      <c r="D321">
        <v>110.47</v>
      </c>
      <c r="E321" t="s">
        <v>8308</v>
      </c>
      <c r="F321" t="s">
        <v>8313</v>
      </c>
    </row>
    <row r="322" spans="1:6" hidden="1" x14ac:dyDescent="0.3">
      <c r="A322">
        <v>20000</v>
      </c>
      <c r="B322" t="s">
        <v>8224</v>
      </c>
      <c r="C322">
        <v>107</v>
      </c>
      <c r="D322">
        <v>134.91</v>
      </c>
      <c r="E322" t="s">
        <v>8308</v>
      </c>
      <c r="F322" t="s">
        <v>8313</v>
      </c>
    </row>
    <row r="323" spans="1:6" hidden="1" x14ac:dyDescent="0.3">
      <c r="A323">
        <v>35000</v>
      </c>
      <c r="B323" t="s">
        <v>8235</v>
      </c>
      <c r="C323">
        <v>103</v>
      </c>
      <c r="D323">
        <v>106.62</v>
      </c>
      <c r="E323" t="s">
        <v>8308</v>
      </c>
      <c r="F323" t="s">
        <v>8313</v>
      </c>
    </row>
    <row r="324" spans="1:6" hidden="1" x14ac:dyDescent="0.3">
      <c r="A324">
        <v>25000</v>
      </c>
      <c r="B324" t="s">
        <v>8223</v>
      </c>
      <c r="C324">
        <v>108</v>
      </c>
      <c r="D324">
        <v>145.04</v>
      </c>
      <c r="E324" t="s">
        <v>8308</v>
      </c>
      <c r="F324" t="s">
        <v>8313</v>
      </c>
    </row>
    <row r="325" spans="1:6" hidden="1" x14ac:dyDescent="0.3">
      <c r="A325">
        <v>5400</v>
      </c>
      <c r="B325" t="s">
        <v>8223</v>
      </c>
      <c r="C325">
        <v>123</v>
      </c>
      <c r="D325">
        <v>114.59</v>
      </c>
      <c r="E325" t="s">
        <v>8308</v>
      </c>
      <c r="F325" t="s">
        <v>8313</v>
      </c>
    </row>
    <row r="326" spans="1:6" hidden="1" x14ac:dyDescent="0.3">
      <c r="A326">
        <v>8500</v>
      </c>
      <c r="B326" t="s">
        <v>8223</v>
      </c>
      <c r="C326">
        <v>102</v>
      </c>
      <c r="D326">
        <v>105.32</v>
      </c>
      <c r="E326" t="s">
        <v>8308</v>
      </c>
      <c r="F326" t="s">
        <v>8313</v>
      </c>
    </row>
    <row r="327" spans="1:6" hidden="1" x14ac:dyDescent="0.3">
      <c r="A327">
        <v>50000</v>
      </c>
      <c r="B327" t="s">
        <v>8223</v>
      </c>
      <c r="C327">
        <v>104</v>
      </c>
      <c r="D327">
        <v>70.92</v>
      </c>
      <c r="E327" t="s">
        <v>8308</v>
      </c>
      <c r="F327" t="s">
        <v>8313</v>
      </c>
    </row>
    <row r="328" spans="1:6" hidden="1" x14ac:dyDescent="0.3">
      <c r="A328">
        <v>150000</v>
      </c>
      <c r="B328" t="s">
        <v>8223</v>
      </c>
      <c r="C328">
        <v>113</v>
      </c>
      <c r="D328">
        <v>147.16999999999999</v>
      </c>
      <c r="E328" t="s">
        <v>8308</v>
      </c>
      <c r="F328" t="s">
        <v>8313</v>
      </c>
    </row>
    <row r="329" spans="1:6" hidden="1" x14ac:dyDescent="0.3">
      <c r="A329">
        <v>4000</v>
      </c>
      <c r="B329" t="s">
        <v>8223</v>
      </c>
      <c r="C329">
        <v>136</v>
      </c>
      <c r="D329">
        <v>160.47</v>
      </c>
      <c r="E329" t="s">
        <v>8308</v>
      </c>
      <c r="F329" t="s">
        <v>8313</v>
      </c>
    </row>
    <row r="330" spans="1:6" hidden="1" x14ac:dyDescent="0.3">
      <c r="A330">
        <v>75000</v>
      </c>
      <c r="B330" t="s">
        <v>8223</v>
      </c>
      <c r="C330">
        <v>104</v>
      </c>
      <c r="D330">
        <v>156.05000000000001</v>
      </c>
      <c r="E330" t="s">
        <v>8308</v>
      </c>
      <c r="F330" t="s">
        <v>8313</v>
      </c>
    </row>
    <row r="331" spans="1:6" hidden="1" x14ac:dyDescent="0.3">
      <c r="A331">
        <v>10000</v>
      </c>
      <c r="B331" t="s">
        <v>8223</v>
      </c>
      <c r="C331">
        <v>106</v>
      </c>
      <c r="D331">
        <v>63.17</v>
      </c>
      <c r="E331" t="s">
        <v>8308</v>
      </c>
      <c r="F331" t="s">
        <v>8313</v>
      </c>
    </row>
    <row r="332" spans="1:6" hidden="1" x14ac:dyDescent="0.3">
      <c r="A332">
        <v>35000</v>
      </c>
      <c r="B332" t="s">
        <v>8223</v>
      </c>
      <c r="C332">
        <v>102</v>
      </c>
      <c r="D332">
        <v>104.82</v>
      </c>
      <c r="E332" t="s">
        <v>8308</v>
      </c>
      <c r="F332" t="s">
        <v>8313</v>
      </c>
    </row>
    <row r="333" spans="1:6" hidden="1" x14ac:dyDescent="0.3">
      <c r="A333">
        <v>40000</v>
      </c>
      <c r="B333" t="s">
        <v>8223</v>
      </c>
      <c r="C333">
        <v>107</v>
      </c>
      <c r="D333">
        <v>97.36</v>
      </c>
      <c r="E333" t="s">
        <v>8308</v>
      </c>
      <c r="F333" t="s">
        <v>8313</v>
      </c>
    </row>
    <row r="334" spans="1:6" hidden="1" x14ac:dyDescent="0.3">
      <c r="A334">
        <v>100000</v>
      </c>
      <c r="B334" t="s">
        <v>8223</v>
      </c>
      <c r="C334">
        <v>113</v>
      </c>
      <c r="D334">
        <v>203.63</v>
      </c>
      <c r="E334" t="s">
        <v>8308</v>
      </c>
      <c r="F334" t="s">
        <v>8313</v>
      </c>
    </row>
    <row r="335" spans="1:6" hidden="1" x14ac:dyDescent="0.3">
      <c r="A335">
        <v>40000</v>
      </c>
      <c r="B335" t="s">
        <v>8223</v>
      </c>
      <c r="C335">
        <v>125</v>
      </c>
      <c r="D335">
        <v>188.31</v>
      </c>
      <c r="E335" t="s">
        <v>8308</v>
      </c>
      <c r="F335" t="s">
        <v>8313</v>
      </c>
    </row>
    <row r="336" spans="1:6" hidden="1" x14ac:dyDescent="0.3">
      <c r="A336">
        <v>10000</v>
      </c>
      <c r="B336" t="s">
        <v>8223</v>
      </c>
      <c r="C336">
        <v>101</v>
      </c>
      <c r="D336">
        <v>146.65</v>
      </c>
      <c r="E336" t="s">
        <v>8308</v>
      </c>
      <c r="F336" t="s">
        <v>8313</v>
      </c>
    </row>
    <row r="337" spans="1:6" hidden="1" x14ac:dyDescent="0.3">
      <c r="A337">
        <v>8500</v>
      </c>
      <c r="B337" t="s">
        <v>8223</v>
      </c>
      <c r="C337">
        <v>103</v>
      </c>
      <c r="D337">
        <v>109.19</v>
      </c>
      <c r="E337" t="s">
        <v>8308</v>
      </c>
      <c r="F337" t="s">
        <v>8313</v>
      </c>
    </row>
    <row r="338" spans="1:6" hidden="1" x14ac:dyDescent="0.3">
      <c r="A338">
        <v>25000</v>
      </c>
      <c r="B338" t="s">
        <v>8223</v>
      </c>
      <c r="C338">
        <v>117</v>
      </c>
      <c r="D338">
        <v>59.25</v>
      </c>
      <c r="E338" t="s">
        <v>8308</v>
      </c>
      <c r="F338" t="s">
        <v>8313</v>
      </c>
    </row>
    <row r="339" spans="1:6" hidden="1" x14ac:dyDescent="0.3">
      <c r="A339">
        <v>3000</v>
      </c>
      <c r="B339" t="s">
        <v>8223</v>
      </c>
      <c r="C339">
        <v>101</v>
      </c>
      <c r="D339">
        <v>97.9</v>
      </c>
      <c r="E339" t="s">
        <v>8308</v>
      </c>
      <c r="F339" t="s">
        <v>8313</v>
      </c>
    </row>
    <row r="340" spans="1:6" hidden="1" x14ac:dyDescent="0.3">
      <c r="A340">
        <v>15000</v>
      </c>
      <c r="B340" t="s">
        <v>8223</v>
      </c>
      <c r="C340">
        <v>110</v>
      </c>
      <c r="D340">
        <v>70</v>
      </c>
      <c r="E340" t="s">
        <v>8308</v>
      </c>
      <c r="F340" t="s">
        <v>8313</v>
      </c>
    </row>
    <row r="341" spans="1:6" hidden="1" x14ac:dyDescent="0.3">
      <c r="A341">
        <v>6000</v>
      </c>
      <c r="B341" t="s">
        <v>8223</v>
      </c>
      <c r="C341">
        <v>108</v>
      </c>
      <c r="D341">
        <v>72.87</v>
      </c>
      <c r="E341" t="s">
        <v>8308</v>
      </c>
      <c r="F341" t="s">
        <v>8313</v>
      </c>
    </row>
    <row r="342" spans="1:6" hidden="1" x14ac:dyDescent="0.3">
      <c r="A342">
        <v>35000</v>
      </c>
      <c r="B342" t="s">
        <v>8223</v>
      </c>
      <c r="C342">
        <v>125</v>
      </c>
      <c r="D342">
        <v>146.35</v>
      </c>
      <c r="E342" t="s">
        <v>8308</v>
      </c>
      <c r="F342" t="s">
        <v>8313</v>
      </c>
    </row>
    <row r="343" spans="1:6" hidden="1" x14ac:dyDescent="0.3">
      <c r="A343">
        <v>3500</v>
      </c>
      <c r="B343" t="s">
        <v>8223</v>
      </c>
      <c r="C343">
        <v>107</v>
      </c>
      <c r="D343">
        <v>67.91</v>
      </c>
      <c r="E343" t="s">
        <v>8308</v>
      </c>
      <c r="F343" t="s">
        <v>8313</v>
      </c>
    </row>
    <row r="344" spans="1:6" hidden="1" x14ac:dyDescent="0.3">
      <c r="A344">
        <v>55000</v>
      </c>
      <c r="B344" t="s">
        <v>8223</v>
      </c>
      <c r="C344">
        <v>100</v>
      </c>
      <c r="D344">
        <v>169.85</v>
      </c>
      <c r="E344" t="s">
        <v>8308</v>
      </c>
      <c r="F344" t="s">
        <v>8313</v>
      </c>
    </row>
    <row r="345" spans="1:6" hidden="1" x14ac:dyDescent="0.3">
      <c r="A345">
        <v>30000</v>
      </c>
      <c r="B345" t="s">
        <v>8223</v>
      </c>
      <c r="C345">
        <v>102</v>
      </c>
      <c r="D345">
        <v>58.41</v>
      </c>
      <c r="E345" t="s">
        <v>8308</v>
      </c>
      <c r="F345" t="s">
        <v>8313</v>
      </c>
    </row>
    <row r="346" spans="1:6" hidden="1" x14ac:dyDescent="0.3">
      <c r="A346">
        <v>33500</v>
      </c>
      <c r="B346" t="s">
        <v>8223</v>
      </c>
      <c r="C346">
        <v>102</v>
      </c>
      <c r="D346">
        <v>119.99</v>
      </c>
      <c r="E346" t="s">
        <v>8308</v>
      </c>
      <c r="F346" t="s">
        <v>8313</v>
      </c>
    </row>
    <row r="347" spans="1:6" hidden="1" x14ac:dyDescent="0.3">
      <c r="A347">
        <v>14500</v>
      </c>
      <c r="B347" t="s">
        <v>8223</v>
      </c>
      <c r="C347">
        <v>123</v>
      </c>
      <c r="D347">
        <v>99.86</v>
      </c>
      <c r="E347" t="s">
        <v>8308</v>
      </c>
      <c r="F347" t="s">
        <v>8313</v>
      </c>
    </row>
    <row r="348" spans="1:6" hidden="1" x14ac:dyDescent="0.3">
      <c r="A348">
        <v>10000</v>
      </c>
      <c r="B348" t="s">
        <v>8223</v>
      </c>
      <c r="C348">
        <v>170</v>
      </c>
      <c r="D348">
        <v>90.58</v>
      </c>
      <c r="E348" t="s">
        <v>8308</v>
      </c>
      <c r="F348" t="s">
        <v>8313</v>
      </c>
    </row>
    <row r="349" spans="1:6" hidden="1" x14ac:dyDescent="0.3">
      <c r="A349">
        <v>40000</v>
      </c>
      <c r="B349" t="s">
        <v>8223</v>
      </c>
      <c r="C349">
        <v>112</v>
      </c>
      <c r="D349">
        <v>117.77</v>
      </c>
      <c r="E349" t="s">
        <v>8308</v>
      </c>
      <c r="F349" t="s">
        <v>8313</v>
      </c>
    </row>
    <row r="350" spans="1:6" hidden="1" x14ac:dyDescent="0.3">
      <c r="A350">
        <v>10000</v>
      </c>
      <c r="B350" t="s">
        <v>8223</v>
      </c>
      <c r="C350">
        <v>103</v>
      </c>
      <c r="D350">
        <v>86.55</v>
      </c>
      <c r="E350" t="s">
        <v>8308</v>
      </c>
      <c r="F350" t="s">
        <v>8313</v>
      </c>
    </row>
    <row r="351" spans="1:6" hidden="1" x14ac:dyDescent="0.3">
      <c r="A351">
        <v>11260</v>
      </c>
      <c r="B351" t="s">
        <v>8223</v>
      </c>
      <c r="C351">
        <v>107</v>
      </c>
      <c r="D351">
        <v>71.900000000000006</v>
      </c>
      <c r="E351" t="s">
        <v>8308</v>
      </c>
      <c r="F351" t="s">
        <v>8313</v>
      </c>
    </row>
    <row r="352" spans="1:6" hidden="1" x14ac:dyDescent="0.3">
      <c r="A352">
        <v>25000</v>
      </c>
      <c r="B352" t="s">
        <v>8223</v>
      </c>
      <c r="C352">
        <v>115</v>
      </c>
      <c r="D352">
        <v>129.82</v>
      </c>
      <c r="E352" t="s">
        <v>8308</v>
      </c>
      <c r="F352" t="s">
        <v>8313</v>
      </c>
    </row>
    <row r="353" spans="1:6" hidden="1" x14ac:dyDescent="0.3">
      <c r="A353">
        <v>34000</v>
      </c>
      <c r="B353" t="s">
        <v>8226</v>
      </c>
      <c r="C353">
        <v>127</v>
      </c>
      <c r="D353">
        <v>44.91</v>
      </c>
      <c r="E353" t="s">
        <v>8308</v>
      </c>
      <c r="F353" t="s">
        <v>8313</v>
      </c>
    </row>
    <row r="354" spans="1:6" hidden="1" x14ac:dyDescent="0.3">
      <c r="A354">
        <v>10000</v>
      </c>
      <c r="B354" t="s">
        <v>8223</v>
      </c>
      <c r="C354">
        <v>117</v>
      </c>
      <c r="D354">
        <v>40.76</v>
      </c>
      <c r="E354" t="s">
        <v>8308</v>
      </c>
      <c r="F354" t="s">
        <v>8313</v>
      </c>
    </row>
    <row r="355" spans="1:6" hidden="1" x14ac:dyDescent="0.3">
      <c r="A355">
        <v>58425</v>
      </c>
      <c r="B355" t="s">
        <v>8223</v>
      </c>
      <c r="C355">
        <v>109</v>
      </c>
      <c r="D355">
        <v>103.52</v>
      </c>
      <c r="E355" t="s">
        <v>8308</v>
      </c>
      <c r="F355" t="s">
        <v>8313</v>
      </c>
    </row>
    <row r="356" spans="1:6" hidden="1" x14ac:dyDescent="0.3">
      <c r="A356">
        <v>3500</v>
      </c>
      <c r="B356" t="s">
        <v>8223</v>
      </c>
      <c r="C356">
        <v>104</v>
      </c>
      <c r="D356">
        <v>125.45</v>
      </c>
      <c r="E356" t="s">
        <v>8308</v>
      </c>
      <c r="F356" t="s">
        <v>8313</v>
      </c>
    </row>
    <row r="357" spans="1:6" hidden="1" x14ac:dyDescent="0.3">
      <c r="A357">
        <v>35000</v>
      </c>
      <c r="B357" t="s">
        <v>8223</v>
      </c>
      <c r="C357">
        <v>116</v>
      </c>
      <c r="D357">
        <v>246.61</v>
      </c>
      <c r="E357" t="s">
        <v>8308</v>
      </c>
      <c r="F357" t="s">
        <v>8313</v>
      </c>
    </row>
    <row r="358" spans="1:6" hidden="1" x14ac:dyDescent="0.3">
      <c r="A358">
        <v>7500</v>
      </c>
      <c r="B358" t="s">
        <v>8223</v>
      </c>
      <c r="C358">
        <v>103</v>
      </c>
      <c r="D358">
        <v>79.400000000000006</v>
      </c>
      <c r="E358" t="s">
        <v>8308</v>
      </c>
      <c r="F358" t="s">
        <v>8313</v>
      </c>
    </row>
    <row r="359" spans="1:6" hidden="1" x14ac:dyDescent="0.3">
      <c r="A359">
        <v>15000</v>
      </c>
      <c r="B359" t="s">
        <v>8223</v>
      </c>
      <c r="C359">
        <v>174</v>
      </c>
      <c r="D359">
        <v>86.14</v>
      </c>
      <c r="E359" t="s">
        <v>8308</v>
      </c>
      <c r="F359" t="s">
        <v>8313</v>
      </c>
    </row>
    <row r="360" spans="1:6" hidden="1" x14ac:dyDescent="0.3">
      <c r="A360">
        <v>50000</v>
      </c>
      <c r="B360" t="s">
        <v>8223</v>
      </c>
      <c r="C360">
        <v>103</v>
      </c>
      <c r="D360">
        <v>193.05</v>
      </c>
      <c r="E360" t="s">
        <v>8308</v>
      </c>
      <c r="F360" t="s">
        <v>8313</v>
      </c>
    </row>
    <row r="361" spans="1:6" hidden="1" x14ac:dyDescent="0.3">
      <c r="A361">
        <v>24200</v>
      </c>
      <c r="B361" t="s">
        <v>8223</v>
      </c>
      <c r="C361">
        <v>105</v>
      </c>
      <c r="D361">
        <v>84.02</v>
      </c>
      <c r="E361" t="s">
        <v>8308</v>
      </c>
      <c r="F361" t="s">
        <v>8313</v>
      </c>
    </row>
    <row r="362" spans="1:6" hidden="1" x14ac:dyDescent="0.3">
      <c r="A362">
        <v>12000</v>
      </c>
      <c r="B362" t="s">
        <v>8223</v>
      </c>
      <c r="C362">
        <v>101</v>
      </c>
      <c r="D362">
        <v>139.83000000000001</v>
      </c>
      <c r="E362" t="s">
        <v>8308</v>
      </c>
      <c r="F362" t="s">
        <v>8313</v>
      </c>
    </row>
    <row r="363" spans="1:6" hidden="1" x14ac:dyDescent="0.3">
      <c r="A363">
        <v>35000</v>
      </c>
      <c r="B363" t="s">
        <v>8223</v>
      </c>
      <c r="C363">
        <v>111</v>
      </c>
      <c r="D363">
        <v>109.82</v>
      </c>
      <c r="E363" t="s">
        <v>8308</v>
      </c>
      <c r="F363" t="s">
        <v>8313</v>
      </c>
    </row>
    <row r="364" spans="1:6" hidden="1" x14ac:dyDescent="0.3">
      <c r="A364">
        <v>9665</v>
      </c>
      <c r="B364" t="s">
        <v>8223</v>
      </c>
      <c r="C364">
        <v>124</v>
      </c>
      <c r="D364">
        <v>139.53</v>
      </c>
      <c r="E364" t="s">
        <v>8308</v>
      </c>
      <c r="F364" t="s">
        <v>8313</v>
      </c>
    </row>
    <row r="365" spans="1:6" hidden="1" x14ac:dyDescent="0.3">
      <c r="A365">
        <v>8925</v>
      </c>
      <c r="B365" t="s">
        <v>8223</v>
      </c>
      <c r="C365">
        <v>101</v>
      </c>
      <c r="D365">
        <v>347.85</v>
      </c>
      <c r="E365" t="s">
        <v>8308</v>
      </c>
      <c r="F365" t="s">
        <v>8313</v>
      </c>
    </row>
    <row r="366" spans="1:6" hidden="1" x14ac:dyDescent="0.3">
      <c r="A366">
        <v>7000</v>
      </c>
      <c r="B366" t="s">
        <v>8223</v>
      </c>
      <c r="C366">
        <v>110</v>
      </c>
      <c r="D366">
        <v>68.239999999999995</v>
      </c>
      <c r="E366" t="s">
        <v>8308</v>
      </c>
      <c r="F366" t="s">
        <v>8313</v>
      </c>
    </row>
    <row r="367" spans="1:6" hidden="1" x14ac:dyDescent="0.3">
      <c r="A367">
        <v>15000</v>
      </c>
      <c r="B367" t="s">
        <v>8224</v>
      </c>
      <c r="C367">
        <v>104</v>
      </c>
      <c r="D367">
        <v>239.94</v>
      </c>
      <c r="E367" t="s">
        <v>8308</v>
      </c>
      <c r="F367" t="s">
        <v>8313</v>
      </c>
    </row>
    <row r="368" spans="1:6" hidden="1" x14ac:dyDescent="0.3">
      <c r="A368">
        <v>38000</v>
      </c>
      <c r="B368" t="s">
        <v>8223</v>
      </c>
      <c r="C368">
        <v>101</v>
      </c>
      <c r="D368">
        <v>287.31</v>
      </c>
      <c r="E368" t="s">
        <v>8308</v>
      </c>
      <c r="F368" t="s">
        <v>8313</v>
      </c>
    </row>
    <row r="369" spans="1:6" hidden="1" x14ac:dyDescent="0.3">
      <c r="A369">
        <v>10000</v>
      </c>
      <c r="B369" t="s">
        <v>8223</v>
      </c>
      <c r="C369">
        <v>103</v>
      </c>
      <c r="D369">
        <v>86.85</v>
      </c>
      <c r="E369" t="s">
        <v>8308</v>
      </c>
      <c r="F369" t="s">
        <v>8313</v>
      </c>
    </row>
    <row r="370" spans="1:6" hidden="1" x14ac:dyDescent="0.3">
      <c r="A370">
        <v>12500</v>
      </c>
      <c r="B370" t="s">
        <v>8223</v>
      </c>
      <c r="C370">
        <v>104</v>
      </c>
      <c r="D370">
        <v>81.849999999999994</v>
      </c>
      <c r="E370" t="s">
        <v>8308</v>
      </c>
      <c r="F370" t="s">
        <v>8313</v>
      </c>
    </row>
    <row r="371" spans="1:6" hidden="1" x14ac:dyDescent="0.3">
      <c r="A371">
        <v>6500</v>
      </c>
      <c r="B371" t="s">
        <v>8223</v>
      </c>
      <c r="C371">
        <v>110</v>
      </c>
      <c r="D371">
        <v>42.87</v>
      </c>
      <c r="E371" t="s">
        <v>8308</v>
      </c>
      <c r="F371" t="s">
        <v>8313</v>
      </c>
    </row>
    <row r="372" spans="1:6" hidden="1" x14ac:dyDescent="0.3">
      <c r="A372">
        <v>25000</v>
      </c>
      <c r="B372" t="s">
        <v>8223</v>
      </c>
      <c r="C372">
        <v>122</v>
      </c>
      <c r="D372">
        <v>709.42</v>
      </c>
      <c r="E372" t="s">
        <v>8308</v>
      </c>
      <c r="F372" t="s">
        <v>8313</v>
      </c>
    </row>
    <row r="373" spans="1:6" hidden="1" x14ac:dyDescent="0.3">
      <c r="A373">
        <v>150000</v>
      </c>
      <c r="B373" t="s">
        <v>8223</v>
      </c>
      <c r="C373">
        <v>114</v>
      </c>
      <c r="D373">
        <v>161.26</v>
      </c>
      <c r="E373" t="s">
        <v>8308</v>
      </c>
      <c r="F373" t="s">
        <v>8313</v>
      </c>
    </row>
    <row r="374" spans="1:6" hidden="1" x14ac:dyDescent="0.3">
      <c r="A374">
        <v>300</v>
      </c>
      <c r="B374" t="s">
        <v>8224</v>
      </c>
      <c r="C374">
        <v>125</v>
      </c>
      <c r="D374">
        <v>41.78</v>
      </c>
      <c r="E374" t="s">
        <v>8308</v>
      </c>
      <c r="F374" t="s">
        <v>8313</v>
      </c>
    </row>
    <row r="375" spans="1:6" hidden="1" x14ac:dyDescent="0.3">
      <c r="A375">
        <v>7500</v>
      </c>
      <c r="B375" t="s">
        <v>8223</v>
      </c>
      <c r="C375">
        <v>107</v>
      </c>
      <c r="D375">
        <v>89.89</v>
      </c>
      <c r="E375" t="s">
        <v>8308</v>
      </c>
      <c r="F375" t="s">
        <v>8313</v>
      </c>
    </row>
    <row r="376" spans="1:6" hidden="1" x14ac:dyDescent="0.3">
      <c r="A376">
        <v>6000</v>
      </c>
      <c r="B376" t="s">
        <v>8223</v>
      </c>
      <c r="C376">
        <v>131</v>
      </c>
      <c r="D376">
        <v>45.05</v>
      </c>
      <c r="E376" t="s">
        <v>8308</v>
      </c>
      <c r="F376" t="s">
        <v>8313</v>
      </c>
    </row>
    <row r="377" spans="1:6" hidden="1" x14ac:dyDescent="0.3">
      <c r="A377">
        <v>500</v>
      </c>
      <c r="B377" t="s">
        <v>8223</v>
      </c>
      <c r="C377">
        <v>120</v>
      </c>
      <c r="D377">
        <v>42.86</v>
      </c>
      <c r="E377" t="s">
        <v>8308</v>
      </c>
      <c r="F377" t="s">
        <v>8313</v>
      </c>
    </row>
    <row r="378" spans="1:6" hidden="1" x14ac:dyDescent="0.3">
      <c r="A378">
        <v>2450</v>
      </c>
      <c r="B378" t="s">
        <v>8224</v>
      </c>
      <c r="C378">
        <v>106</v>
      </c>
      <c r="D378">
        <v>54.08</v>
      </c>
      <c r="E378" t="s">
        <v>8308</v>
      </c>
      <c r="F378" t="s">
        <v>8313</v>
      </c>
    </row>
    <row r="379" spans="1:6" hidden="1" x14ac:dyDescent="0.3">
      <c r="A379">
        <v>12000</v>
      </c>
      <c r="B379" t="s">
        <v>8223</v>
      </c>
      <c r="C379">
        <v>114</v>
      </c>
      <c r="D379">
        <v>103.22</v>
      </c>
      <c r="E379" t="s">
        <v>8308</v>
      </c>
      <c r="F379" t="s">
        <v>8313</v>
      </c>
    </row>
    <row r="380" spans="1:6" hidden="1" x14ac:dyDescent="0.3">
      <c r="A380">
        <v>3000</v>
      </c>
      <c r="B380" t="s">
        <v>8228</v>
      </c>
      <c r="C380">
        <v>112</v>
      </c>
      <c r="D380">
        <v>40.4</v>
      </c>
      <c r="E380" t="s">
        <v>8308</v>
      </c>
      <c r="F380" t="s">
        <v>8313</v>
      </c>
    </row>
    <row r="381" spans="1:6" hidden="1" x14ac:dyDescent="0.3">
      <c r="A381">
        <v>15000</v>
      </c>
      <c r="B381" t="s">
        <v>8223</v>
      </c>
      <c r="C381">
        <v>116</v>
      </c>
      <c r="D381">
        <v>116.86</v>
      </c>
      <c r="E381" t="s">
        <v>8308</v>
      </c>
      <c r="F381" t="s">
        <v>8313</v>
      </c>
    </row>
    <row r="382" spans="1:6" hidden="1" x14ac:dyDescent="0.3">
      <c r="A382">
        <v>4000</v>
      </c>
      <c r="B382" t="s">
        <v>8223</v>
      </c>
      <c r="C382">
        <v>142</v>
      </c>
      <c r="D382">
        <v>115.51</v>
      </c>
      <c r="E382" t="s">
        <v>8308</v>
      </c>
      <c r="F382" t="s">
        <v>8313</v>
      </c>
    </row>
    <row r="383" spans="1:6" hidden="1" x14ac:dyDescent="0.3">
      <c r="A383">
        <v>25000</v>
      </c>
      <c r="B383" t="s">
        <v>8223</v>
      </c>
      <c r="C383">
        <v>105</v>
      </c>
      <c r="D383">
        <v>104.31</v>
      </c>
      <c r="E383" t="s">
        <v>8308</v>
      </c>
      <c r="F383" t="s">
        <v>8313</v>
      </c>
    </row>
    <row r="384" spans="1:6" hidden="1" x14ac:dyDescent="0.3">
      <c r="A384">
        <v>600</v>
      </c>
      <c r="B384" t="s">
        <v>8223</v>
      </c>
      <c r="C384">
        <v>256</v>
      </c>
      <c r="D384">
        <v>69.77</v>
      </c>
      <c r="E384" t="s">
        <v>8308</v>
      </c>
      <c r="F384" t="s">
        <v>8313</v>
      </c>
    </row>
    <row r="385" spans="1:6" hidden="1" x14ac:dyDescent="0.3">
      <c r="A385">
        <v>999</v>
      </c>
      <c r="B385" t="s">
        <v>8223</v>
      </c>
      <c r="C385">
        <v>207</v>
      </c>
      <c r="D385">
        <v>43.02</v>
      </c>
      <c r="E385" t="s">
        <v>8308</v>
      </c>
      <c r="F385" t="s">
        <v>8313</v>
      </c>
    </row>
    <row r="386" spans="1:6" hidden="1" x14ac:dyDescent="0.3">
      <c r="A386">
        <v>20000</v>
      </c>
      <c r="B386" t="s">
        <v>8223</v>
      </c>
      <c r="C386">
        <v>112</v>
      </c>
      <c r="D386">
        <v>58.54</v>
      </c>
      <c r="E386" t="s">
        <v>8308</v>
      </c>
      <c r="F386" t="s">
        <v>8313</v>
      </c>
    </row>
    <row r="387" spans="1:6" hidden="1" x14ac:dyDescent="0.3">
      <c r="A387">
        <v>25000</v>
      </c>
      <c r="B387" t="s">
        <v>8223</v>
      </c>
      <c r="C387">
        <v>106</v>
      </c>
      <c r="D387">
        <v>111.8</v>
      </c>
      <c r="E387" t="s">
        <v>8308</v>
      </c>
      <c r="F387" t="s">
        <v>8313</v>
      </c>
    </row>
    <row r="388" spans="1:6" hidden="1" x14ac:dyDescent="0.3">
      <c r="A388">
        <v>600</v>
      </c>
      <c r="B388" t="s">
        <v>8223</v>
      </c>
      <c r="C388">
        <v>100</v>
      </c>
      <c r="D388">
        <v>46.23</v>
      </c>
      <c r="E388" t="s">
        <v>8308</v>
      </c>
      <c r="F388" t="s">
        <v>8313</v>
      </c>
    </row>
    <row r="389" spans="1:6" hidden="1" x14ac:dyDescent="0.3">
      <c r="A389">
        <v>38000</v>
      </c>
      <c r="B389" t="s">
        <v>8223</v>
      </c>
      <c r="C389">
        <v>214</v>
      </c>
      <c r="D389">
        <v>144.69</v>
      </c>
      <c r="E389" t="s">
        <v>8308</v>
      </c>
      <c r="F389" t="s">
        <v>8313</v>
      </c>
    </row>
    <row r="390" spans="1:6" hidden="1" x14ac:dyDescent="0.3">
      <c r="A390">
        <v>5000</v>
      </c>
      <c r="B390" t="s">
        <v>8223</v>
      </c>
      <c r="C390">
        <v>126</v>
      </c>
      <c r="D390">
        <v>88.85</v>
      </c>
      <c r="E390" t="s">
        <v>8308</v>
      </c>
      <c r="F390" t="s">
        <v>8313</v>
      </c>
    </row>
    <row r="391" spans="1:6" hidden="1" x14ac:dyDescent="0.3">
      <c r="A391">
        <v>68000</v>
      </c>
      <c r="B391" t="s">
        <v>8223</v>
      </c>
      <c r="C391">
        <v>182</v>
      </c>
      <c r="D391">
        <v>81.75</v>
      </c>
      <c r="E391" t="s">
        <v>8308</v>
      </c>
      <c r="F391" t="s">
        <v>8313</v>
      </c>
    </row>
    <row r="392" spans="1:6" hidden="1" x14ac:dyDescent="0.3">
      <c r="A392">
        <v>1000</v>
      </c>
      <c r="B392" t="s">
        <v>8223</v>
      </c>
      <c r="C392">
        <v>100</v>
      </c>
      <c r="D392">
        <v>71.430000000000007</v>
      </c>
      <c r="E392" t="s">
        <v>8308</v>
      </c>
      <c r="F392" t="s">
        <v>8313</v>
      </c>
    </row>
    <row r="393" spans="1:6" hidden="1" x14ac:dyDescent="0.3">
      <c r="A393">
        <v>20000</v>
      </c>
      <c r="B393" t="s">
        <v>8223</v>
      </c>
      <c r="C393">
        <v>101</v>
      </c>
      <c r="D393">
        <v>104.26</v>
      </c>
      <c r="E393" t="s">
        <v>8308</v>
      </c>
      <c r="F393" t="s">
        <v>8313</v>
      </c>
    </row>
    <row r="394" spans="1:6" hidden="1" x14ac:dyDescent="0.3">
      <c r="A394">
        <v>18500</v>
      </c>
      <c r="B394" t="s">
        <v>8223</v>
      </c>
      <c r="C394">
        <v>101</v>
      </c>
      <c r="D394">
        <v>90.62</v>
      </c>
      <c r="E394" t="s">
        <v>8308</v>
      </c>
      <c r="F394" t="s">
        <v>8313</v>
      </c>
    </row>
    <row r="395" spans="1:6" hidden="1" x14ac:dyDescent="0.3">
      <c r="A395">
        <v>50000</v>
      </c>
      <c r="B395" t="s">
        <v>8223</v>
      </c>
      <c r="C395">
        <v>110</v>
      </c>
      <c r="D395">
        <v>157.33000000000001</v>
      </c>
      <c r="E395" t="s">
        <v>8308</v>
      </c>
      <c r="F395" t="s">
        <v>8313</v>
      </c>
    </row>
    <row r="396" spans="1:6" hidden="1" x14ac:dyDescent="0.3">
      <c r="A396">
        <v>4700</v>
      </c>
      <c r="B396" t="s">
        <v>8226</v>
      </c>
      <c r="C396">
        <v>112</v>
      </c>
      <c r="D396">
        <v>105.18</v>
      </c>
      <c r="E396" t="s">
        <v>8308</v>
      </c>
      <c r="F396" t="s">
        <v>8313</v>
      </c>
    </row>
    <row r="397" spans="1:6" hidden="1" x14ac:dyDescent="0.3">
      <c r="A397">
        <v>10000</v>
      </c>
      <c r="B397" t="s">
        <v>8223</v>
      </c>
      <c r="C397">
        <v>108</v>
      </c>
      <c r="D397">
        <v>58.72</v>
      </c>
      <c r="E397" t="s">
        <v>8308</v>
      </c>
      <c r="F397" t="s">
        <v>8313</v>
      </c>
    </row>
    <row r="398" spans="1:6" hidden="1" x14ac:dyDescent="0.3">
      <c r="A398">
        <v>15000</v>
      </c>
      <c r="B398" t="s">
        <v>8223</v>
      </c>
      <c r="C398">
        <v>107</v>
      </c>
      <c r="D398">
        <v>81.63</v>
      </c>
      <c r="E398" t="s">
        <v>8308</v>
      </c>
      <c r="F398" t="s">
        <v>8313</v>
      </c>
    </row>
    <row r="399" spans="1:6" hidden="1" x14ac:dyDescent="0.3">
      <c r="A399">
        <v>12444</v>
      </c>
      <c r="B399" t="s">
        <v>8223</v>
      </c>
      <c r="C399">
        <v>104</v>
      </c>
      <c r="D399">
        <v>56.46</v>
      </c>
      <c r="E399" t="s">
        <v>8308</v>
      </c>
      <c r="F399" t="s">
        <v>8313</v>
      </c>
    </row>
    <row r="400" spans="1:6" hidden="1" x14ac:dyDescent="0.3">
      <c r="A400">
        <v>7500</v>
      </c>
      <c r="B400" t="s">
        <v>8223</v>
      </c>
      <c r="C400">
        <v>125</v>
      </c>
      <c r="D400">
        <v>140.1</v>
      </c>
      <c r="E400" t="s">
        <v>8308</v>
      </c>
      <c r="F400" t="s">
        <v>8313</v>
      </c>
    </row>
    <row r="401" spans="1:6" hidden="1" x14ac:dyDescent="0.3">
      <c r="A401">
        <v>20000</v>
      </c>
      <c r="B401" t="s">
        <v>8224</v>
      </c>
      <c r="C401">
        <v>107</v>
      </c>
      <c r="D401">
        <v>224.85</v>
      </c>
      <c r="E401" t="s">
        <v>8308</v>
      </c>
      <c r="F401" t="s">
        <v>8313</v>
      </c>
    </row>
    <row r="402" spans="1:6" hidden="1" x14ac:dyDescent="0.3">
      <c r="A402">
        <v>10000</v>
      </c>
      <c r="B402" t="s">
        <v>8223</v>
      </c>
      <c r="C402">
        <v>112</v>
      </c>
      <c r="D402">
        <v>181.13</v>
      </c>
      <c r="E402" t="s">
        <v>8308</v>
      </c>
      <c r="F402" t="s">
        <v>8313</v>
      </c>
    </row>
    <row r="403" spans="1:6" hidden="1" x14ac:dyDescent="0.3">
      <c r="A403">
        <v>50000</v>
      </c>
      <c r="B403" t="s">
        <v>8223</v>
      </c>
      <c r="C403">
        <v>104</v>
      </c>
      <c r="D403">
        <v>711.04</v>
      </c>
      <c r="E403" t="s">
        <v>8308</v>
      </c>
      <c r="F403" t="s">
        <v>8313</v>
      </c>
    </row>
    <row r="404" spans="1:6" hidden="1" x14ac:dyDescent="0.3">
      <c r="A404">
        <v>2000</v>
      </c>
      <c r="B404" t="s">
        <v>8223</v>
      </c>
      <c r="C404">
        <v>142</v>
      </c>
      <c r="D404">
        <v>65.88</v>
      </c>
      <c r="E404" t="s">
        <v>8308</v>
      </c>
      <c r="F404" t="s">
        <v>8313</v>
      </c>
    </row>
    <row r="405" spans="1:6" hidden="1" x14ac:dyDescent="0.3">
      <c r="A405">
        <v>5000</v>
      </c>
      <c r="B405" t="s">
        <v>8223</v>
      </c>
      <c r="C405">
        <v>105</v>
      </c>
      <c r="D405">
        <v>75.19</v>
      </c>
      <c r="E405" t="s">
        <v>8308</v>
      </c>
      <c r="F405" t="s">
        <v>8313</v>
      </c>
    </row>
    <row r="406" spans="1:6" hidden="1" x14ac:dyDescent="0.3">
      <c r="A406">
        <v>35000</v>
      </c>
      <c r="B406" t="s">
        <v>8223</v>
      </c>
      <c r="C406">
        <v>103</v>
      </c>
      <c r="D406">
        <v>133.13999999999999</v>
      </c>
      <c r="E406" t="s">
        <v>8308</v>
      </c>
      <c r="F406" t="s">
        <v>8313</v>
      </c>
    </row>
    <row r="407" spans="1:6" hidden="1" x14ac:dyDescent="0.3">
      <c r="A407">
        <v>2820</v>
      </c>
      <c r="B407" t="s">
        <v>8223</v>
      </c>
      <c r="C407">
        <v>108</v>
      </c>
      <c r="D407">
        <v>55.2</v>
      </c>
      <c r="E407" t="s">
        <v>8308</v>
      </c>
      <c r="F407" t="s">
        <v>8313</v>
      </c>
    </row>
    <row r="408" spans="1:6" hidden="1" x14ac:dyDescent="0.3">
      <c r="A408">
        <v>2800</v>
      </c>
      <c r="B408" t="s">
        <v>8223</v>
      </c>
      <c r="C408">
        <v>108</v>
      </c>
      <c r="D408">
        <v>86.16</v>
      </c>
      <c r="E408" t="s">
        <v>8308</v>
      </c>
      <c r="F408" t="s">
        <v>8313</v>
      </c>
    </row>
    <row r="409" spans="1:6" hidden="1" x14ac:dyDescent="0.3">
      <c r="A409">
        <v>2000</v>
      </c>
      <c r="B409" t="s">
        <v>8223</v>
      </c>
      <c r="C409">
        <v>102</v>
      </c>
      <c r="D409">
        <v>92.32</v>
      </c>
      <c r="E409" t="s">
        <v>8308</v>
      </c>
      <c r="F409" t="s">
        <v>8313</v>
      </c>
    </row>
    <row r="410" spans="1:6" hidden="1" x14ac:dyDescent="0.3">
      <c r="A410">
        <v>6000</v>
      </c>
      <c r="B410" t="s">
        <v>8223</v>
      </c>
      <c r="C410">
        <v>101</v>
      </c>
      <c r="D410">
        <v>160.16</v>
      </c>
      <c r="E410" t="s">
        <v>8308</v>
      </c>
      <c r="F410" t="s">
        <v>8313</v>
      </c>
    </row>
    <row r="411" spans="1:6" hidden="1" x14ac:dyDescent="0.3">
      <c r="A411">
        <v>500</v>
      </c>
      <c r="B411" t="s">
        <v>8224</v>
      </c>
      <c r="C411">
        <v>137</v>
      </c>
      <c r="D411">
        <v>45.6</v>
      </c>
      <c r="E411" t="s">
        <v>8308</v>
      </c>
      <c r="F411" t="s">
        <v>8313</v>
      </c>
    </row>
    <row r="412" spans="1:6" hidden="1" x14ac:dyDescent="0.3">
      <c r="A412">
        <v>1000</v>
      </c>
      <c r="B412" t="s">
        <v>8228</v>
      </c>
      <c r="C412">
        <v>128</v>
      </c>
      <c r="D412">
        <v>183.29</v>
      </c>
      <c r="E412" t="s">
        <v>8308</v>
      </c>
      <c r="F412" t="s">
        <v>8313</v>
      </c>
    </row>
    <row r="413" spans="1:6" hidden="1" x14ac:dyDescent="0.3">
      <c r="A413">
        <v>30000</v>
      </c>
      <c r="B413" t="s">
        <v>8223</v>
      </c>
      <c r="C413">
        <v>101</v>
      </c>
      <c r="D413">
        <v>125.79</v>
      </c>
      <c r="E413" t="s">
        <v>8308</v>
      </c>
      <c r="F413" t="s">
        <v>8313</v>
      </c>
    </row>
    <row r="414" spans="1:6" hidden="1" x14ac:dyDescent="0.3">
      <c r="A414">
        <v>2500</v>
      </c>
      <c r="B414" t="s">
        <v>8223</v>
      </c>
      <c r="C414">
        <v>127</v>
      </c>
      <c r="D414">
        <v>57.65</v>
      </c>
      <c r="E414" t="s">
        <v>8308</v>
      </c>
      <c r="F414" t="s">
        <v>8313</v>
      </c>
    </row>
    <row r="415" spans="1:6" hidden="1" x14ac:dyDescent="0.3">
      <c r="A415">
        <v>12800</v>
      </c>
      <c r="B415" t="s">
        <v>8223</v>
      </c>
      <c r="C415">
        <v>105</v>
      </c>
      <c r="D415">
        <v>78.66</v>
      </c>
      <c r="E415" t="s">
        <v>8308</v>
      </c>
      <c r="F415" t="s">
        <v>8313</v>
      </c>
    </row>
    <row r="416" spans="1:6" hidden="1" x14ac:dyDescent="0.3">
      <c r="A416">
        <v>18500</v>
      </c>
      <c r="B416" t="s">
        <v>8223</v>
      </c>
      <c r="C416">
        <v>103</v>
      </c>
      <c r="D416">
        <v>91.48</v>
      </c>
      <c r="E416" t="s">
        <v>8308</v>
      </c>
      <c r="F416" t="s">
        <v>8313</v>
      </c>
    </row>
    <row r="417" spans="1:6" hidden="1" x14ac:dyDescent="0.3">
      <c r="A417">
        <v>1400</v>
      </c>
      <c r="B417" t="s">
        <v>8228</v>
      </c>
      <c r="C417">
        <v>102</v>
      </c>
      <c r="D417">
        <v>68.099999999999994</v>
      </c>
      <c r="E417" t="s">
        <v>8308</v>
      </c>
      <c r="F417" t="s">
        <v>8313</v>
      </c>
    </row>
    <row r="418" spans="1:6" hidden="1" x14ac:dyDescent="0.3">
      <c r="A418">
        <v>1000</v>
      </c>
      <c r="B418" t="s">
        <v>8223</v>
      </c>
      <c r="C418">
        <v>120</v>
      </c>
      <c r="D418">
        <v>48.09</v>
      </c>
      <c r="E418" t="s">
        <v>8308</v>
      </c>
      <c r="F418" t="s">
        <v>8313</v>
      </c>
    </row>
    <row r="419" spans="1:6" hidden="1" x14ac:dyDescent="0.3">
      <c r="A419">
        <v>10500</v>
      </c>
      <c r="B419" t="s">
        <v>8223</v>
      </c>
      <c r="C419">
        <v>100</v>
      </c>
      <c r="D419">
        <v>202.42</v>
      </c>
      <c r="E419" t="s">
        <v>8308</v>
      </c>
      <c r="F419" t="s">
        <v>8313</v>
      </c>
    </row>
    <row r="420" spans="1:6" hidden="1" x14ac:dyDescent="0.3">
      <c r="A420">
        <v>22400</v>
      </c>
      <c r="B420" t="s">
        <v>8223</v>
      </c>
      <c r="C420">
        <v>101</v>
      </c>
      <c r="D420">
        <v>216.75</v>
      </c>
      <c r="E420" t="s">
        <v>8308</v>
      </c>
      <c r="F420" t="s">
        <v>8313</v>
      </c>
    </row>
    <row r="421" spans="1:6" hidden="1" x14ac:dyDescent="0.3">
      <c r="A421">
        <v>8000</v>
      </c>
      <c r="B421" t="s">
        <v>8223</v>
      </c>
      <c r="C421">
        <v>100</v>
      </c>
      <c r="D421">
        <v>110.07</v>
      </c>
      <c r="E421" t="s">
        <v>8308</v>
      </c>
      <c r="F421" t="s">
        <v>8313</v>
      </c>
    </row>
    <row r="422" spans="1:6" hidden="1" x14ac:dyDescent="0.3">
      <c r="A422">
        <v>3300</v>
      </c>
      <c r="B422" t="s">
        <v>8223</v>
      </c>
      <c r="C422">
        <v>0</v>
      </c>
      <c r="D422">
        <v>4.83</v>
      </c>
      <c r="E422" t="s">
        <v>8308</v>
      </c>
      <c r="F422" t="s">
        <v>8314</v>
      </c>
    </row>
    <row r="423" spans="1:6" hidden="1" x14ac:dyDescent="0.3">
      <c r="A423">
        <v>15000</v>
      </c>
      <c r="B423" t="s">
        <v>8223</v>
      </c>
      <c r="C423">
        <v>2</v>
      </c>
      <c r="D423">
        <v>50.17</v>
      </c>
      <c r="E423" t="s">
        <v>8308</v>
      </c>
      <c r="F423" t="s">
        <v>8314</v>
      </c>
    </row>
    <row r="424" spans="1:6" hidden="1" x14ac:dyDescent="0.3">
      <c r="A424">
        <v>40000</v>
      </c>
      <c r="B424" t="s">
        <v>8223</v>
      </c>
      <c r="C424">
        <v>1</v>
      </c>
      <c r="D424">
        <v>35.83</v>
      </c>
      <c r="E424" t="s">
        <v>8308</v>
      </c>
      <c r="F424" t="s">
        <v>8314</v>
      </c>
    </row>
    <row r="425" spans="1:6" hidden="1" x14ac:dyDescent="0.3">
      <c r="A425">
        <v>20000</v>
      </c>
      <c r="B425" t="s">
        <v>8223</v>
      </c>
      <c r="C425">
        <v>1</v>
      </c>
      <c r="D425">
        <v>11.77</v>
      </c>
      <c r="E425" t="s">
        <v>8308</v>
      </c>
      <c r="F425" t="s">
        <v>8314</v>
      </c>
    </row>
    <row r="426" spans="1:6" hidden="1" x14ac:dyDescent="0.3">
      <c r="A426">
        <v>3000</v>
      </c>
      <c r="B426" t="s">
        <v>8223</v>
      </c>
      <c r="C426">
        <v>7</v>
      </c>
      <c r="D426">
        <v>40.78</v>
      </c>
      <c r="E426" t="s">
        <v>8308</v>
      </c>
      <c r="F426" t="s">
        <v>8314</v>
      </c>
    </row>
    <row r="427" spans="1:6" hidden="1" x14ac:dyDescent="0.3">
      <c r="A427">
        <v>50000</v>
      </c>
      <c r="B427" t="s">
        <v>8223</v>
      </c>
      <c r="C427">
        <v>0</v>
      </c>
      <c r="D427">
        <v>3</v>
      </c>
      <c r="E427" t="s">
        <v>8308</v>
      </c>
      <c r="F427" t="s">
        <v>8314</v>
      </c>
    </row>
    <row r="428" spans="1:6" hidden="1" x14ac:dyDescent="0.3">
      <c r="A428">
        <v>10000</v>
      </c>
      <c r="B428" t="s">
        <v>8223</v>
      </c>
      <c r="C428">
        <v>1</v>
      </c>
      <c r="D428">
        <v>16.63</v>
      </c>
      <c r="E428" t="s">
        <v>8308</v>
      </c>
      <c r="F428" t="s">
        <v>8314</v>
      </c>
    </row>
    <row r="429" spans="1:6" hidden="1" x14ac:dyDescent="0.3">
      <c r="A429">
        <v>6500</v>
      </c>
      <c r="B429" t="s">
        <v>8223</v>
      </c>
      <c r="C429">
        <v>0</v>
      </c>
      <c r="D429">
        <v>0</v>
      </c>
      <c r="E429" t="s">
        <v>8308</v>
      </c>
      <c r="F429" t="s">
        <v>8314</v>
      </c>
    </row>
    <row r="430" spans="1:6" hidden="1" x14ac:dyDescent="0.3">
      <c r="A430">
        <v>12000</v>
      </c>
      <c r="B430" t="s">
        <v>8223</v>
      </c>
      <c r="C430">
        <v>6</v>
      </c>
      <c r="D430">
        <v>52</v>
      </c>
      <c r="E430" t="s">
        <v>8308</v>
      </c>
      <c r="F430" t="s">
        <v>8314</v>
      </c>
    </row>
    <row r="431" spans="1:6" hidden="1" x14ac:dyDescent="0.3">
      <c r="A431">
        <v>5000</v>
      </c>
      <c r="B431" t="s">
        <v>8223</v>
      </c>
      <c r="C431">
        <v>0</v>
      </c>
      <c r="D431">
        <v>0</v>
      </c>
      <c r="E431" t="s">
        <v>8308</v>
      </c>
      <c r="F431" t="s">
        <v>8314</v>
      </c>
    </row>
    <row r="432" spans="1:6" hidden="1" x14ac:dyDescent="0.3">
      <c r="A432">
        <v>1000</v>
      </c>
      <c r="B432" t="s">
        <v>8223</v>
      </c>
      <c r="C432">
        <v>2</v>
      </c>
      <c r="D432">
        <v>4.8</v>
      </c>
      <c r="E432" t="s">
        <v>8308</v>
      </c>
      <c r="F432" t="s">
        <v>8314</v>
      </c>
    </row>
    <row r="433" spans="1:6" hidden="1" x14ac:dyDescent="0.3">
      <c r="A433">
        <v>3000</v>
      </c>
      <c r="B433" t="s">
        <v>8224</v>
      </c>
      <c r="C433">
        <v>14</v>
      </c>
      <c r="D433">
        <v>51.88</v>
      </c>
      <c r="E433" t="s">
        <v>8308</v>
      </c>
      <c r="F433" t="s">
        <v>8314</v>
      </c>
    </row>
    <row r="434" spans="1:6" hidden="1" x14ac:dyDescent="0.3">
      <c r="A434">
        <v>6000</v>
      </c>
      <c r="B434" t="s">
        <v>8223</v>
      </c>
      <c r="C434">
        <v>10</v>
      </c>
      <c r="D434">
        <v>71.25</v>
      </c>
      <c r="E434" t="s">
        <v>8308</v>
      </c>
      <c r="F434" t="s">
        <v>8314</v>
      </c>
    </row>
    <row r="435" spans="1:6" hidden="1" x14ac:dyDescent="0.3">
      <c r="A435">
        <v>3000</v>
      </c>
      <c r="B435" t="s">
        <v>8223</v>
      </c>
      <c r="C435">
        <v>0</v>
      </c>
      <c r="D435">
        <v>0</v>
      </c>
      <c r="E435" t="s">
        <v>8308</v>
      </c>
      <c r="F435" t="s">
        <v>8314</v>
      </c>
    </row>
    <row r="436" spans="1:6" hidden="1" x14ac:dyDescent="0.3">
      <c r="A436">
        <v>2500</v>
      </c>
      <c r="B436" t="s">
        <v>8223</v>
      </c>
      <c r="C436">
        <v>5</v>
      </c>
      <c r="D436">
        <v>62.5</v>
      </c>
      <c r="E436" t="s">
        <v>8308</v>
      </c>
      <c r="F436" t="s">
        <v>8314</v>
      </c>
    </row>
    <row r="437" spans="1:6" hidden="1" x14ac:dyDescent="0.3">
      <c r="A437">
        <v>110000</v>
      </c>
      <c r="B437" t="s">
        <v>8223</v>
      </c>
      <c r="C437">
        <v>0</v>
      </c>
      <c r="D437">
        <v>1</v>
      </c>
      <c r="E437" t="s">
        <v>8308</v>
      </c>
      <c r="F437" t="s">
        <v>8314</v>
      </c>
    </row>
    <row r="438" spans="1:6" hidden="1" x14ac:dyDescent="0.3">
      <c r="A438">
        <v>1000</v>
      </c>
      <c r="B438" t="s">
        <v>8223</v>
      </c>
      <c r="C438">
        <v>0</v>
      </c>
      <c r="D438">
        <v>0</v>
      </c>
      <c r="E438" t="s">
        <v>8308</v>
      </c>
      <c r="F438" t="s">
        <v>8314</v>
      </c>
    </row>
    <row r="439" spans="1:6" hidden="1" x14ac:dyDescent="0.3">
      <c r="A439">
        <v>7000</v>
      </c>
      <c r="B439" t="s">
        <v>8228</v>
      </c>
      <c r="C439">
        <v>0</v>
      </c>
      <c r="D439">
        <v>0</v>
      </c>
      <c r="E439" t="s">
        <v>8308</v>
      </c>
      <c r="F439" t="s">
        <v>8314</v>
      </c>
    </row>
    <row r="440" spans="1:6" hidden="1" x14ac:dyDescent="0.3">
      <c r="A440">
        <v>20000</v>
      </c>
      <c r="B440" t="s">
        <v>8223</v>
      </c>
      <c r="C440">
        <v>9</v>
      </c>
      <c r="D440">
        <v>170.55</v>
      </c>
      <c r="E440" t="s">
        <v>8308</v>
      </c>
      <c r="F440" t="s">
        <v>8314</v>
      </c>
    </row>
    <row r="441" spans="1:6" hidden="1" x14ac:dyDescent="0.3">
      <c r="A441">
        <v>450</v>
      </c>
      <c r="B441" t="s">
        <v>8223</v>
      </c>
      <c r="C441">
        <v>0</v>
      </c>
      <c r="D441">
        <v>0</v>
      </c>
      <c r="E441" t="s">
        <v>8308</v>
      </c>
      <c r="F441" t="s">
        <v>8314</v>
      </c>
    </row>
    <row r="442" spans="1:6" hidden="1" x14ac:dyDescent="0.3">
      <c r="A442">
        <v>5000</v>
      </c>
      <c r="B442" t="s">
        <v>8223</v>
      </c>
      <c r="C442">
        <v>0</v>
      </c>
      <c r="D442">
        <v>5</v>
      </c>
      <c r="E442" t="s">
        <v>8308</v>
      </c>
      <c r="F442" t="s">
        <v>8314</v>
      </c>
    </row>
    <row r="443" spans="1:6" hidden="1" x14ac:dyDescent="0.3">
      <c r="A443">
        <v>400</v>
      </c>
      <c r="B443" t="s">
        <v>8224</v>
      </c>
      <c r="C443">
        <v>0</v>
      </c>
      <c r="D443">
        <v>0</v>
      </c>
      <c r="E443" t="s">
        <v>8308</v>
      </c>
      <c r="F443" t="s">
        <v>8314</v>
      </c>
    </row>
    <row r="444" spans="1:6" hidden="1" x14ac:dyDescent="0.3">
      <c r="A444">
        <v>17000</v>
      </c>
      <c r="B444" t="s">
        <v>8223</v>
      </c>
      <c r="C444">
        <v>39</v>
      </c>
      <c r="D444">
        <v>393.59</v>
      </c>
      <c r="E444" t="s">
        <v>8308</v>
      </c>
      <c r="F444" t="s">
        <v>8314</v>
      </c>
    </row>
    <row r="445" spans="1:6" hidden="1" x14ac:dyDescent="0.3">
      <c r="A445">
        <v>10000</v>
      </c>
      <c r="B445" t="s">
        <v>8228</v>
      </c>
      <c r="C445">
        <v>0</v>
      </c>
      <c r="D445">
        <v>5</v>
      </c>
      <c r="E445" t="s">
        <v>8308</v>
      </c>
      <c r="F445" t="s">
        <v>8314</v>
      </c>
    </row>
    <row r="446" spans="1:6" hidden="1" x14ac:dyDescent="0.3">
      <c r="A446">
        <v>1000</v>
      </c>
      <c r="B446" t="s">
        <v>8223</v>
      </c>
      <c r="C446">
        <v>5</v>
      </c>
      <c r="D446">
        <v>50</v>
      </c>
      <c r="E446" t="s">
        <v>8308</v>
      </c>
      <c r="F446" t="s">
        <v>8314</v>
      </c>
    </row>
    <row r="447" spans="1:6" hidden="1" x14ac:dyDescent="0.3">
      <c r="A447">
        <v>60000</v>
      </c>
      <c r="B447" t="s">
        <v>8223</v>
      </c>
      <c r="C447">
        <v>0</v>
      </c>
      <c r="D447">
        <v>1</v>
      </c>
      <c r="E447" t="s">
        <v>8308</v>
      </c>
      <c r="F447" t="s">
        <v>8314</v>
      </c>
    </row>
    <row r="448" spans="1:6" hidden="1" x14ac:dyDescent="0.3">
      <c r="A448">
        <v>10500</v>
      </c>
      <c r="B448" t="s">
        <v>8223</v>
      </c>
      <c r="C448">
        <v>7</v>
      </c>
      <c r="D448">
        <v>47.88</v>
      </c>
      <c r="E448" t="s">
        <v>8308</v>
      </c>
      <c r="F448" t="s">
        <v>8314</v>
      </c>
    </row>
    <row r="449" spans="1:6" hidden="1" x14ac:dyDescent="0.3">
      <c r="A449">
        <v>30000</v>
      </c>
      <c r="B449" t="s">
        <v>8224</v>
      </c>
      <c r="C449">
        <v>0</v>
      </c>
      <c r="D449">
        <v>5</v>
      </c>
      <c r="E449" t="s">
        <v>8308</v>
      </c>
      <c r="F449" t="s">
        <v>8314</v>
      </c>
    </row>
    <row r="450" spans="1:6" hidden="1" x14ac:dyDescent="0.3">
      <c r="A450">
        <v>2500</v>
      </c>
      <c r="B450" t="s">
        <v>8223</v>
      </c>
      <c r="C450">
        <v>3</v>
      </c>
      <c r="D450">
        <v>20.5</v>
      </c>
      <c r="E450" t="s">
        <v>8308</v>
      </c>
      <c r="F450" t="s">
        <v>8314</v>
      </c>
    </row>
    <row r="451" spans="1:6" hidden="1" x14ac:dyDescent="0.3">
      <c r="A451">
        <v>2000</v>
      </c>
      <c r="B451" t="s">
        <v>8224</v>
      </c>
      <c r="C451">
        <v>2</v>
      </c>
      <c r="D451">
        <v>9</v>
      </c>
      <c r="E451" t="s">
        <v>8308</v>
      </c>
      <c r="F451" t="s">
        <v>8314</v>
      </c>
    </row>
    <row r="452" spans="1:6" hidden="1" x14ac:dyDescent="0.3">
      <c r="A452">
        <v>50000</v>
      </c>
      <c r="B452" t="s">
        <v>8223</v>
      </c>
      <c r="C452">
        <v>1</v>
      </c>
      <c r="D452">
        <v>56.57</v>
      </c>
      <c r="E452" t="s">
        <v>8308</v>
      </c>
      <c r="F452" t="s">
        <v>8314</v>
      </c>
    </row>
    <row r="453" spans="1:6" hidden="1" x14ac:dyDescent="0.3">
      <c r="A453">
        <v>20000</v>
      </c>
      <c r="B453" t="s">
        <v>8223</v>
      </c>
      <c r="C453">
        <v>0</v>
      </c>
      <c r="D453">
        <v>0</v>
      </c>
      <c r="E453" t="s">
        <v>8308</v>
      </c>
      <c r="F453" t="s">
        <v>8314</v>
      </c>
    </row>
    <row r="454" spans="1:6" hidden="1" x14ac:dyDescent="0.3">
      <c r="A454">
        <v>750</v>
      </c>
      <c r="B454" t="s">
        <v>8223</v>
      </c>
      <c r="C454">
        <v>64</v>
      </c>
      <c r="D454">
        <v>40</v>
      </c>
      <c r="E454" t="s">
        <v>8308</v>
      </c>
      <c r="F454" t="s">
        <v>8314</v>
      </c>
    </row>
    <row r="455" spans="1:6" hidden="1" x14ac:dyDescent="0.3">
      <c r="A455">
        <v>94875</v>
      </c>
      <c r="B455" t="s">
        <v>8223</v>
      </c>
      <c r="C455">
        <v>0</v>
      </c>
      <c r="D455">
        <v>13</v>
      </c>
      <c r="E455" t="s">
        <v>8308</v>
      </c>
      <c r="F455" t="s">
        <v>8314</v>
      </c>
    </row>
    <row r="456" spans="1:6" hidden="1" x14ac:dyDescent="0.3">
      <c r="A456">
        <v>10000</v>
      </c>
      <c r="B456" t="s">
        <v>8223</v>
      </c>
      <c r="C456">
        <v>1</v>
      </c>
      <c r="D456">
        <v>16.399999999999999</v>
      </c>
      <c r="E456" t="s">
        <v>8308</v>
      </c>
      <c r="F456" t="s">
        <v>8314</v>
      </c>
    </row>
    <row r="457" spans="1:6" hidden="1" x14ac:dyDescent="0.3">
      <c r="A457">
        <v>65000</v>
      </c>
      <c r="B457" t="s">
        <v>8223</v>
      </c>
      <c r="C457">
        <v>0</v>
      </c>
      <c r="D457">
        <v>22.5</v>
      </c>
      <c r="E457" t="s">
        <v>8308</v>
      </c>
      <c r="F457" t="s">
        <v>8314</v>
      </c>
    </row>
    <row r="458" spans="1:6" hidden="1" x14ac:dyDescent="0.3">
      <c r="A458">
        <v>8888</v>
      </c>
      <c r="B458" t="s">
        <v>8223</v>
      </c>
      <c r="C458">
        <v>1</v>
      </c>
      <c r="D458">
        <v>20.329999999999998</v>
      </c>
      <c r="E458" t="s">
        <v>8308</v>
      </c>
      <c r="F458" t="s">
        <v>8314</v>
      </c>
    </row>
    <row r="459" spans="1:6" hidden="1" x14ac:dyDescent="0.3">
      <c r="A459">
        <v>20000</v>
      </c>
      <c r="B459" t="s">
        <v>8228</v>
      </c>
      <c r="C459">
        <v>0</v>
      </c>
      <c r="D459">
        <v>0</v>
      </c>
      <c r="E459" t="s">
        <v>8308</v>
      </c>
      <c r="F459" t="s">
        <v>8314</v>
      </c>
    </row>
    <row r="460" spans="1:6" hidden="1" x14ac:dyDescent="0.3">
      <c r="A460">
        <v>10000</v>
      </c>
      <c r="B460" t="s">
        <v>8224</v>
      </c>
      <c r="C460">
        <v>8</v>
      </c>
      <c r="D460">
        <v>16.760000000000002</v>
      </c>
      <c r="E460" t="s">
        <v>8308</v>
      </c>
      <c r="F460" t="s">
        <v>8314</v>
      </c>
    </row>
    <row r="461" spans="1:6" hidden="1" x14ac:dyDescent="0.3">
      <c r="A461">
        <v>39000</v>
      </c>
      <c r="B461" t="s">
        <v>8223</v>
      </c>
      <c r="C461">
        <v>0</v>
      </c>
      <c r="D461">
        <v>25</v>
      </c>
      <c r="E461" t="s">
        <v>8308</v>
      </c>
      <c r="F461" t="s">
        <v>8314</v>
      </c>
    </row>
    <row r="462" spans="1:6" hidden="1" x14ac:dyDescent="0.3">
      <c r="A462">
        <v>8500</v>
      </c>
      <c r="B462" t="s">
        <v>8223</v>
      </c>
      <c r="C462">
        <v>0</v>
      </c>
      <c r="D462">
        <v>12.5</v>
      </c>
      <c r="E462" t="s">
        <v>8308</v>
      </c>
      <c r="F462" t="s">
        <v>8314</v>
      </c>
    </row>
    <row r="463" spans="1:6" hidden="1" x14ac:dyDescent="0.3">
      <c r="A463">
        <v>550</v>
      </c>
      <c r="B463" t="s">
        <v>8224</v>
      </c>
      <c r="C463">
        <v>0</v>
      </c>
      <c r="D463">
        <v>0</v>
      </c>
      <c r="E463" t="s">
        <v>8308</v>
      </c>
      <c r="F463" t="s">
        <v>8314</v>
      </c>
    </row>
    <row r="464" spans="1:6" hidden="1" x14ac:dyDescent="0.3">
      <c r="A464">
        <v>100000</v>
      </c>
      <c r="B464" t="s">
        <v>8223</v>
      </c>
      <c r="C464">
        <v>0</v>
      </c>
      <c r="D464">
        <v>0</v>
      </c>
      <c r="E464" t="s">
        <v>8308</v>
      </c>
      <c r="F464" t="s">
        <v>8314</v>
      </c>
    </row>
    <row r="465" spans="1:6" hidden="1" x14ac:dyDescent="0.3">
      <c r="A465">
        <v>55000</v>
      </c>
      <c r="B465" t="s">
        <v>8223</v>
      </c>
      <c r="C465">
        <v>2</v>
      </c>
      <c r="D465">
        <v>113.64</v>
      </c>
      <c r="E465" t="s">
        <v>8308</v>
      </c>
      <c r="F465" t="s">
        <v>8314</v>
      </c>
    </row>
    <row r="466" spans="1:6" hidden="1" x14ac:dyDescent="0.3">
      <c r="A466">
        <v>1010</v>
      </c>
      <c r="B466" t="s">
        <v>8235</v>
      </c>
      <c r="C466">
        <v>0</v>
      </c>
      <c r="D466">
        <v>1</v>
      </c>
      <c r="E466" t="s">
        <v>8308</v>
      </c>
      <c r="F466" t="s">
        <v>8314</v>
      </c>
    </row>
    <row r="467" spans="1:6" hidden="1" x14ac:dyDescent="0.3">
      <c r="A467">
        <v>512</v>
      </c>
      <c r="B467" t="s">
        <v>8223</v>
      </c>
      <c r="C467">
        <v>27</v>
      </c>
      <c r="D467">
        <v>17.25</v>
      </c>
      <c r="E467" t="s">
        <v>8308</v>
      </c>
      <c r="F467" t="s">
        <v>8314</v>
      </c>
    </row>
    <row r="468" spans="1:6" hidden="1" x14ac:dyDescent="0.3">
      <c r="A468">
        <v>10000</v>
      </c>
      <c r="B468" t="s">
        <v>8223</v>
      </c>
      <c r="C468">
        <v>1</v>
      </c>
      <c r="D468">
        <v>15.2</v>
      </c>
      <c r="E468" t="s">
        <v>8308</v>
      </c>
      <c r="F468" t="s">
        <v>8314</v>
      </c>
    </row>
    <row r="469" spans="1:6" hidden="1" x14ac:dyDescent="0.3">
      <c r="A469">
        <v>20000</v>
      </c>
      <c r="B469" t="s">
        <v>8223</v>
      </c>
      <c r="C469">
        <v>22</v>
      </c>
      <c r="D469">
        <v>110.64</v>
      </c>
      <c r="E469" t="s">
        <v>8308</v>
      </c>
      <c r="F469" t="s">
        <v>8314</v>
      </c>
    </row>
    <row r="470" spans="1:6" hidden="1" x14ac:dyDescent="0.3">
      <c r="A470">
        <v>7500</v>
      </c>
      <c r="B470" t="s">
        <v>8223</v>
      </c>
      <c r="C470">
        <v>0</v>
      </c>
      <c r="D470">
        <v>0</v>
      </c>
      <c r="E470" t="s">
        <v>8308</v>
      </c>
      <c r="F470" t="s">
        <v>8314</v>
      </c>
    </row>
    <row r="471" spans="1:6" hidden="1" x14ac:dyDescent="0.3">
      <c r="A471">
        <v>6000</v>
      </c>
      <c r="B471" t="s">
        <v>8224</v>
      </c>
      <c r="C471">
        <v>0</v>
      </c>
      <c r="D471">
        <v>0</v>
      </c>
      <c r="E471" t="s">
        <v>8308</v>
      </c>
      <c r="F471" t="s">
        <v>8314</v>
      </c>
    </row>
    <row r="472" spans="1:6" hidden="1" x14ac:dyDescent="0.3">
      <c r="A472">
        <v>5000</v>
      </c>
      <c r="B472" t="s">
        <v>8223</v>
      </c>
      <c r="C472">
        <v>1</v>
      </c>
      <c r="D472">
        <v>25.5</v>
      </c>
      <c r="E472" t="s">
        <v>8308</v>
      </c>
      <c r="F472" t="s">
        <v>8314</v>
      </c>
    </row>
    <row r="473" spans="1:6" hidden="1" x14ac:dyDescent="0.3">
      <c r="A473">
        <v>55000</v>
      </c>
      <c r="B473" t="s">
        <v>8223</v>
      </c>
      <c r="C473">
        <v>12</v>
      </c>
      <c r="D473">
        <v>38.479999999999997</v>
      </c>
      <c r="E473" t="s">
        <v>8308</v>
      </c>
      <c r="F473" t="s">
        <v>8314</v>
      </c>
    </row>
    <row r="474" spans="1:6" hidden="1" x14ac:dyDescent="0.3">
      <c r="A474">
        <v>800</v>
      </c>
      <c r="B474" t="s">
        <v>8223</v>
      </c>
      <c r="C474">
        <v>18</v>
      </c>
      <c r="D474">
        <v>28.2</v>
      </c>
      <c r="E474" t="s">
        <v>8308</v>
      </c>
      <c r="F474" t="s">
        <v>8314</v>
      </c>
    </row>
    <row r="475" spans="1:6" hidden="1" x14ac:dyDescent="0.3">
      <c r="A475">
        <v>30000</v>
      </c>
      <c r="B475" t="s">
        <v>8223</v>
      </c>
      <c r="C475">
        <v>3</v>
      </c>
      <c r="D475">
        <v>61.5</v>
      </c>
      <c r="E475" t="s">
        <v>8308</v>
      </c>
      <c r="F475" t="s">
        <v>8314</v>
      </c>
    </row>
    <row r="476" spans="1:6" hidden="1" x14ac:dyDescent="0.3">
      <c r="A476">
        <v>3300</v>
      </c>
      <c r="B476" t="s">
        <v>8223</v>
      </c>
      <c r="C476">
        <v>0</v>
      </c>
      <c r="D476">
        <v>1</v>
      </c>
      <c r="E476" t="s">
        <v>8308</v>
      </c>
      <c r="F476" t="s">
        <v>8314</v>
      </c>
    </row>
    <row r="477" spans="1:6" hidden="1" x14ac:dyDescent="0.3">
      <c r="A477">
        <v>2000</v>
      </c>
      <c r="B477" t="s">
        <v>8223</v>
      </c>
      <c r="C477">
        <v>0</v>
      </c>
      <c r="D477">
        <v>0</v>
      </c>
      <c r="E477" t="s">
        <v>8308</v>
      </c>
      <c r="F477" t="s">
        <v>8314</v>
      </c>
    </row>
    <row r="478" spans="1:6" hidden="1" x14ac:dyDescent="0.3">
      <c r="A478">
        <v>220000</v>
      </c>
      <c r="B478" t="s">
        <v>8223</v>
      </c>
      <c r="C478">
        <v>2</v>
      </c>
      <c r="D478">
        <v>39.57</v>
      </c>
      <c r="E478" t="s">
        <v>8308</v>
      </c>
      <c r="F478" t="s">
        <v>8314</v>
      </c>
    </row>
    <row r="479" spans="1:6" hidden="1" x14ac:dyDescent="0.3">
      <c r="A479">
        <v>1500</v>
      </c>
      <c r="B479" t="s">
        <v>8223</v>
      </c>
      <c r="C479">
        <v>0</v>
      </c>
      <c r="D479">
        <v>0</v>
      </c>
      <c r="E479" t="s">
        <v>8308</v>
      </c>
      <c r="F479" t="s">
        <v>8314</v>
      </c>
    </row>
    <row r="480" spans="1:6" hidden="1" x14ac:dyDescent="0.3">
      <c r="A480">
        <v>10000</v>
      </c>
      <c r="B480" t="s">
        <v>8223</v>
      </c>
      <c r="C480">
        <v>0</v>
      </c>
      <c r="D480">
        <v>0</v>
      </c>
      <c r="E480" t="s">
        <v>8308</v>
      </c>
      <c r="F480" t="s">
        <v>8314</v>
      </c>
    </row>
    <row r="481" spans="1:6" hidden="1" x14ac:dyDescent="0.3">
      <c r="A481">
        <v>15000</v>
      </c>
      <c r="B481" t="s">
        <v>8223</v>
      </c>
      <c r="C481">
        <v>33</v>
      </c>
      <c r="D481">
        <v>88.8</v>
      </c>
      <c r="E481" t="s">
        <v>8308</v>
      </c>
      <c r="F481" t="s">
        <v>8314</v>
      </c>
    </row>
    <row r="482" spans="1:6" hidden="1" x14ac:dyDescent="0.3">
      <c r="A482">
        <v>40000</v>
      </c>
      <c r="B482" t="s">
        <v>8223</v>
      </c>
      <c r="C482">
        <v>19</v>
      </c>
      <c r="D482">
        <v>55.46</v>
      </c>
      <c r="E482" t="s">
        <v>8308</v>
      </c>
      <c r="F482" t="s">
        <v>8314</v>
      </c>
    </row>
    <row r="483" spans="1:6" hidden="1" x14ac:dyDescent="0.3">
      <c r="A483">
        <v>30000</v>
      </c>
      <c r="B483" t="s">
        <v>8223</v>
      </c>
      <c r="C483">
        <v>6</v>
      </c>
      <c r="D483">
        <v>87.14</v>
      </c>
      <c r="E483" t="s">
        <v>8308</v>
      </c>
      <c r="F483" t="s">
        <v>8314</v>
      </c>
    </row>
    <row r="484" spans="1:6" hidden="1" x14ac:dyDescent="0.3">
      <c r="A484">
        <v>10000</v>
      </c>
      <c r="B484" t="s">
        <v>8223</v>
      </c>
      <c r="C484">
        <v>0</v>
      </c>
      <c r="D484">
        <v>10</v>
      </c>
      <c r="E484" t="s">
        <v>8308</v>
      </c>
      <c r="F484" t="s">
        <v>8314</v>
      </c>
    </row>
    <row r="485" spans="1:6" hidden="1" x14ac:dyDescent="0.3">
      <c r="A485">
        <v>15000</v>
      </c>
      <c r="B485" t="s">
        <v>8224</v>
      </c>
      <c r="C485">
        <v>50</v>
      </c>
      <c r="D485">
        <v>51.22</v>
      </c>
      <c r="E485" t="s">
        <v>8308</v>
      </c>
      <c r="F485" t="s">
        <v>8314</v>
      </c>
    </row>
    <row r="486" spans="1:6" hidden="1" x14ac:dyDescent="0.3">
      <c r="A486">
        <v>80000</v>
      </c>
      <c r="B486" t="s">
        <v>8224</v>
      </c>
      <c r="C486">
        <v>0</v>
      </c>
      <c r="D486">
        <v>13.55</v>
      </c>
      <c r="E486" t="s">
        <v>8308</v>
      </c>
      <c r="F486" t="s">
        <v>8314</v>
      </c>
    </row>
    <row r="487" spans="1:6" hidden="1" x14ac:dyDescent="0.3">
      <c r="A487">
        <v>37956</v>
      </c>
      <c r="B487" t="s">
        <v>8224</v>
      </c>
      <c r="C487">
        <v>22</v>
      </c>
      <c r="D487">
        <v>66.52</v>
      </c>
      <c r="E487" t="s">
        <v>8308</v>
      </c>
      <c r="F487" t="s">
        <v>8314</v>
      </c>
    </row>
    <row r="488" spans="1:6" hidden="1" x14ac:dyDescent="0.3">
      <c r="A488">
        <v>550000</v>
      </c>
      <c r="B488" t="s">
        <v>8225</v>
      </c>
      <c r="C488">
        <v>0</v>
      </c>
      <c r="D488">
        <v>50</v>
      </c>
      <c r="E488" t="s">
        <v>8308</v>
      </c>
      <c r="F488" t="s">
        <v>8314</v>
      </c>
    </row>
    <row r="489" spans="1:6" hidden="1" x14ac:dyDescent="0.3">
      <c r="A489">
        <v>50000</v>
      </c>
      <c r="B489" t="s">
        <v>8228</v>
      </c>
      <c r="C489">
        <v>0</v>
      </c>
      <c r="D489">
        <v>0</v>
      </c>
      <c r="E489" t="s">
        <v>8308</v>
      </c>
      <c r="F489" t="s">
        <v>8314</v>
      </c>
    </row>
    <row r="490" spans="1:6" hidden="1" x14ac:dyDescent="0.3">
      <c r="A490">
        <v>12000</v>
      </c>
      <c r="B490" t="s">
        <v>8223</v>
      </c>
      <c r="C490">
        <v>0</v>
      </c>
      <c r="D490">
        <v>0</v>
      </c>
      <c r="E490" t="s">
        <v>8308</v>
      </c>
      <c r="F490" t="s">
        <v>8314</v>
      </c>
    </row>
    <row r="491" spans="1:6" hidden="1" x14ac:dyDescent="0.3">
      <c r="A491">
        <v>74997</v>
      </c>
      <c r="B491" t="s">
        <v>8223</v>
      </c>
      <c r="C491">
        <v>0</v>
      </c>
      <c r="D491">
        <v>71.67</v>
      </c>
      <c r="E491" t="s">
        <v>8308</v>
      </c>
      <c r="F491" t="s">
        <v>8314</v>
      </c>
    </row>
    <row r="492" spans="1:6" hidden="1" x14ac:dyDescent="0.3">
      <c r="A492">
        <v>1000</v>
      </c>
      <c r="B492" t="s">
        <v>8223</v>
      </c>
      <c r="C492">
        <v>0</v>
      </c>
      <c r="D492">
        <v>0</v>
      </c>
      <c r="E492" t="s">
        <v>8308</v>
      </c>
      <c r="F492" t="s">
        <v>8314</v>
      </c>
    </row>
    <row r="493" spans="1:6" hidden="1" x14ac:dyDescent="0.3">
      <c r="A493">
        <v>10000</v>
      </c>
      <c r="B493" t="s">
        <v>8223</v>
      </c>
      <c r="C493">
        <v>0</v>
      </c>
      <c r="D493">
        <v>0</v>
      </c>
      <c r="E493" t="s">
        <v>8308</v>
      </c>
      <c r="F493" t="s">
        <v>8314</v>
      </c>
    </row>
    <row r="494" spans="1:6" hidden="1" x14ac:dyDescent="0.3">
      <c r="A494">
        <v>10000000</v>
      </c>
      <c r="B494" t="s">
        <v>8234</v>
      </c>
      <c r="C494">
        <v>0</v>
      </c>
      <c r="D494">
        <v>0</v>
      </c>
      <c r="E494" t="s">
        <v>8308</v>
      </c>
      <c r="F494" t="s">
        <v>8314</v>
      </c>
    </row>
    <row r="495" spans="1:6" hidden="1" x14ac:dyDescent="0.3">
      <c r="A495">
        <v>30000</v>
      </c>
      <c r="B495" t="s">
        <v>8224</v>
      </c>
      <c r="C495">
        <v>0</v>
      </c>
      <c r="D495">
        <v>0</v>
      </c>
      <c r="E495" t="s">
        <v>8308</v>
      </c>
      <c r="F495" t="s">
        <v>8314</v>
      </c>
    </row>
    <row r="496" spans="1:6" hidden="1" x14ac:dyDescent="0.3">
      <c r="A496">
        <v>20000</v>
      </c>
      <c r="B496" t="s">
        <v>8223</v>
      </c>
      <c r="C496">
        <v>0</v>
      </c>
      <c r="D496">
        <v>10.33</v>
      </c>
      <c r="E496" t="s">
        <v>8308</v>
      </c>
      <c r="F496" t="s">
        <v>8314</v>
      </c>
    </row>
    <row r="497" spans="1:6" hidden="1" x14ac:dyDescent="0.3">
      <c r="A497">
        <v>7000</v>
      </c>
      <c r="B497" t="s">
        <v>8223</v>
      </c>
      <c r="C497">
        <v>0</v>
      </c>
      <c r="D497">
        <v>0</v>
      </c>
      <c r="E497" t="s">
        <v>8308</v>
      </c>
      <c r="F497" t="s">
        <v>8314</v>
      </c>
    </row>
    <row r="498" spans="1:6" hidden="1" x14ac:dyDescent="0.3">
      <c r="A498">
        <v>60000</v>
      </c>
      <c r="B498" t="s">
        <v>8223</v>
      </c>
      <c r="C498">
        <v>0</v>
      </c>
      <c r="D498">
        <v>1</v>
      </c>
      <c r="E498" t="s">
        <v>8308</v>
      </c>
      <c r="F498" t="s">
        <v>8314</v>
      </c>
    </row>
    <row r="499" spans="1:6" hidden="1" x14ac:dyDescent="0.3">
      <c r="A499">
        <v>4480</v>
      </c>
      <c r="B499" t="s">
        <v>8223</v>
      </c>
      <c r="C499">
        <v>1</v>
      </c>
      <c r="D499">
        <v>10</v>
      </c>
      <c r="E499" t="s">
        <v>8308</v>
      </c>
      <c r="F499" t="s">
        <v>8314</v>
      </c>
    </row>
    <row r="500" spans="1:6" hidden="1" x14ac:dyDescent="0.3">
      <c r="A500">
        <v>65108</v>
      </c>
      <c r="B500" t="s">
        <v>8223</v>
      </c>
      <c r="C500">
        <v>5</v>
      </c>
      <c r="D500">
        <v>136.09</v>
      </c>
      <c r="E500" t="s">
        <v>8308</v>
      </c>
      <c r="F500" t="s">
        <v>8314</v>
      </c>
    </row>
    <row r="501" spans="1:6" hidden="1" x14ac:dyDescent="0.3">
      <c r="A501">
        <v>20000</v>
      </c>
      <c r="B501" t="s">
        <v>8223</v>
      </c>
      <c r="C501">
        <v>10</v>
      </c>
      <c r="D501">
        <v>73.459999999999994</v>
      </c>
      <c r="E501" t="s">
        <v>8308</v>
      </c>
      <c r="F501" t="s">
        <v>8314</v>
      </c>
    </row>
    <row r="502" spans="1:6" hidden="1" x14ac:dyDescent="0.3">
      <c r="A502">
        <v>6500</v>
      </c>
      <c r="B502" t="s">
        <v>8223</v>
      </c>
      <c r="C502">
        <v>3</v>
      </c>
      <c r="D502">
        <v>53.75</v>
      </c>
      <c r="E502" t="s">
        <v>8308</v>
      </c>
      <c r="F502" t="s">
        <v>8314</v>
      </c>
    </row>
    <row r="503" spans="1:6" hidden="1" x14ac:dyDescent="0.3">
      <c r="A503">
        <v>10000</v>
      </c>
      <c r="B503" t="s">
        <v>8223</v>
      </c>
      <c r="C503">
        <v>0</v>
      </c>
      <c r="D503">
        <v>0</v>
      </c>
      <c r="E503" t="s">
        <v>8308</v>
      </c>
      <c r="F503" t="s">
        <v>8314</v>
      </c>
    </row>
    <row r="504" spans="1:6" hidden="1" x14ac:dyDescent="0.3">
      <c r="A504">
        <v>20000</v>
      </c>
      <c r="B504" t="s">
        <v>8223</v>
      </c>
      <c r="C504">
        <v>1</v>
      </c>
      <c r="D504">
        <v>57.5</v>
      </c>
      <c r="E504" t="s">
        <v>8308</v>
      </c>
      <c r="F504" t="s">
        <v>8314</v>
      </c>
    </row>
    <row r="505" spans="1:6" hidden="1" x14ac:dyDescent="0.3">
      <c r="A505">
        <v>6500</v>
      </c>
      <c r="B505" t="s">
        <v>8224</v>
      </c>
      <c r="C505">
        <v>2</v>
      </c>
      <c r="D505">
        <v>12.67</v>
      </c>
      <c r="E505" t="s">
        <v>8308</v>
      </c>
      <c r="F505" t="s">
        <v>8314</v>
      </c>
    </row>
    <row r="506" spans="1:6" hidden="1" x14ac:dyDescent="0.3">
      <c r="A506">
        <v>24500</v>
      </c>
      <c r="B506" t="s">
        <v>8223</v>
      </c>
      <c r="C506">
        <v>1</v>
      </c>
      <c r="D506">
        <v>67</v>
      </c>
      <c r="E506" t="s">
        <v>8308</v>
      </c>
      <c r="F506" t="s">
        <v>8314</v>
      </c>
    </row>
    <row r="507" spans="1:6" hidden="1" x14ac:dyDescent="0.3">
      <c r="A507">
        <v>12000</v>
      </c>
      <c r="B507" t="s">
        <v>8223</v>
      </c>
      <c r="C507">
        <v>0</v>
      </c>
      <c r="D507">
        <v>3.71</v>
      </c>
      <c r="E507" t="s">
        <v>8308</v>
      </c>
      <c r="F507" t="s">
        <v>8314</v>
      </c>
    </row>
    <row r="508" spans="1:6" hidden="1" x14ac:dyDescent="0.3">
      <c r="A508">
        <v>200000</v>
      </c>
      <c r="B508" t="s">
        <v>8223</v>
      </c>
      <c r="C508">
        <v>0</v>
      </c>
      <c r="D508">
        <v>250</v>
      </c>
      <c r="E508" t="s">
        <v>8308</v>
      </c>
      <c r="F508" t="s">
        <v>8314</v>
      </c>
    </row>
    <row r="509" spans="1:6" hidden="1" x14ac:dyDescent="0.3">
      <c r="A509">
        <v>20000</v>
      </c>
      <c r="B509" t="s">
        <v>8223</v>
      </c>
      <c r="C509">
        <v>3</v>
      </c>
      <c r="D509">
        <v>64</v>
      </c>
      <c r="E509" t="s">
        <v>8308</v>
      </c>
      <c r="F509" t="s">
        <v>8314</v>
      </c>
    </row>
    <row r="510" spans="1:6" hidden="1" x14ac:dyDescent="0.3">
      <c r="A510">
        <v>50000</v>
      </c>
      <c r="B510" t="s">
        <v>8223</v>
      </c>
      <c r="C510">
        <v>1</v>
      </c>
      <c r="D510">
        <v>133.33000000000001</v>
      </c>
      <c r="E510" t="s">
        <v>8308</v>
      </c>
      <c r="F510" t="s">
        <v>8314</v>
      </c>
    </row>
    <row r="511" spans="1:6" hidden="1" x14ac:dyDescent="0.3">
      <c r="A511">
        <v>5000</v>
      </c>
      <c r="B511" t="s">
        <v>8224</v>
      </c>
      <c r="C511">
        <v>0</v>
      </c>
      <c r="D511">
        <v>10</v>
      </c>
      <c r="E511" t="s">
        <v>8308</v>
      </c>
      <c r="F511" t="s">
        <v>8314</v>
      </c>
    </row>
    <row r="512" spans="1:6" hidden="1" x14ac:dyDescent="0.3">
      <c r="A512">
        <v>14000</v>
      </c>
      <c r="B512" t="s">
        <v>8223</v>
      </c>
      <c r="C512">
        <v>0</v>
      </c>
      <c r="D512">
        <v>0</v>
      </c>
      <c r="E512" t="s">
        <v>8308</v>
      </c>
      <c r="F512" t="s">
        <v>8314</v>
      </c>
    </row>
    <row r="513" spans="1:6" hidden="1" x14ac:dyDescent="0.3">
      <c r="A513">
        <v>5000</v>
      </c>
      <c r="B513" t="s">
        <v>8223</v>
      </c>
      <c r="C513">
        <v>3</v>
      </c>
      <c r="D513">
        <v>30</v>
      </c>
      <c r="E513" t="s">
        <v>8308</v>
      </c>
      <c r="F513" t="s">
        <v>8314</v>
      </c>
    </row>
    <row r="514" spans="1:6" hidden="1" x14ac:dyDescent="0.3">
      <c r="A514">
        <v>8000</v>
      </c>
      <c r="B514" t="s">
        <v>8223</v>
      </c>
      <c r="C514">
        <v>0</v>
      </c>
      <c r="D514">
        <v>5.5</v>
      </c>
      <c r="E514" t="s">
        <v>8308</v>
      </c>
      <c r="F514" t="s">
        <v>8314</v>
      </c>
    </row>
    <row r="515" spans="1:6" hidden="1" x14ac:dyDescent="0.3">
      <c r="A515">
        <v>50000</v>
      </c>
      <c r="B515" t="s">
        <v>8223</v>
      </c>
      <c r="C515">
        <v>14</v>
      </c>
      <c r="D515">
        <v>102.38</v>
      </c>
      <c r="E515" t="s">
        <v>8308</v>
      </c>
      <c r="F515" t="s">
        <v>8314</v>
      </c>
    </row>
    <row r="516" spans="1:6" hidden="1" x14ac:dyDescent="0.3">
      <c r="A516">
        <v>1500</v>
      </c>
      <c r="B516" t="s">
        <v>8228</v>
      </c>
      <c r="C516">
        <v>3</v>
      </c>
      <c r="D516">
        <v>16.670000000000002</v>
      </c>
      <c r="E516" t="s">
        <v>8308</v>
      </c>
      <c r="F516" t="s">
        <v>8314</v>
      </c>
    </row>
    <row r="517" spans="1:6" hidden="1" x14ac:dyDescent="0.3">
      <c r="A517">
        <v>97000</v>
      </c>
      <c r="B517" t="s">
        <v>8223</v>
      </c>
      <c r="C517">
        <v>25</v>
      </c>
      <c r="D517">
        <v>725.03</v>
      </c>
      <c r="E517" t="s">
        <v>8308</v>
      </c>
      <c r="F517" t="s">
        <v>8314</v>
      </c>
    </row>
    <row r="518" spans="1:6" hidden="1" x14ac:dyDescent="0.3">
      <c r="A518">
        <v>5000</v>
      </c>
      <c r="B518" t="s">
        <v>8224</v>
      </c>
      <c r="C518">
        <v>0</v>
      </c>
      <c r="D518">
        <v>0</v>
      </c>
      <c r="E518" t="s">
        <v>8308</v>
      </c>
      <c r="F518" t="s">
        <v>8314</v>
      </c>
    </row>
    <row r="519" spans="1:6" hidden="1" x14ac:dyDescent="0.3">
      <c r="A519">
        <v>15000</v>
      </c>
      <c r="B519" t="s">
        <v>8223</v>
      </c>
      <c r="C519">
        <v>1</v>
      </c>
      <c r="D519">
        <v>68.33</v>
      </c>
      <c r="E519" t="s">
        <v>8308</v>
      </c>
      <c r="F519" t="s">
        <v>8314</v>
      </c>
    </row>
    <row r="520" spans="1:6" hidden="1" x14ac:dyDescent="0.3">
      <c r="A520">
        <v>7175</v>
      </c>
      <c r="B520" t="s">
        <v>8223</v>
      </c>
      <c r="C520">
        <v>0</v>
      </c>
      <c r="D520">
        <v>0</v>
      </c>
      <c r="E520" t="s">
        <v>8308</v>
      </c>
      <c r="F520" t="s">
        <v>8314</v>
      </c>
    </row>
    <row r="521" spans="1:6" hidden="1" x14ac:dyDescent="0.3">
      <c r="A521">
        <v>12001</v>
      </c>
      <c r="B521" t="s">
        <v>8223</v>
      </c>
      <c r="C521">
        <v>23</v>
      </c>
      <c r="D521">
        <v>39.229999999999997</v>
      </c>
      <c r="E521" t="s">
        <v>8308</v>
      </c>
      <c r="F521" t="s">
        <v>8314</v>
      </c>
    </row>
    <row r="522" spans="1:6" hidden="1" x14ac:dyDescent="0.3">
      <c r="A522">
        <v>5000</v>
      </c>
      <c r="B522" t="s">
        <v>8224</v>
      </c>
      <c r="C522">
        <v>102</v>
      </c>
      <c r="D522">
        <v>150.15</v>
      </c>
      <c r="E522" t="s">
        <v>8315</v>
      </c>
      <c r="F522" t="s">
        <v>8316</v>
      </c>
    </row>
    <row r="523" spans="1:6" hidden="1" x14ac:dyDescent="0.3">
      <c r="A523">
        <v>5000</v>
      </c>
      <c r="B523" t="s">
        <v>8223</v>
      </c>
      <c r="C523">
        <v>105</v>
      </c>
      <c r="D523">
        <v>93.43</v>
      </c>
      <c r="E523" t="s">
        <v>8315</v>
      </c>
      <c r="F523" t="s">
        <v>8316</v>
      </c>
    </row>
    <row r="524" spans="1:6" hidden="1" x14ac:dyDescent="0.3">
      <c r="A524">
        <v>3000</v>
      </c>
      <c r="B524" t="s">
        <v>8223</v>
      </c>
      <c r="C524">
        <v>115</v>
      </c>
      <c r="D524">
        <v>110.97</v>
      </c>
      <c r="E524" t="s">
        <v>8315</v>
      </c>
      <c r="F524" t="s">
        <v>8316</v>
      </c>
    </row>
    <row r="525" spans="1:6" hidden="1" x14ac:dyDescent="0.3">
      <c r="A525">
        <v>5000</v>
      </c>
      <c r="B525" t="s">
        <v>8223</v>
      </c>
      <c r="C525">
        <v>121</v>
      </c>
      <c r="D525">
        <v>71.790000000000006</v>
      </c>
      <c r="E525" t="s">
        <v>8315</v>
      </c>
      <c r="F525" t="s">
        <v>8316</v>
      </c>
    </row>
    <row r="526" spans="1:6" hidden="1" x14ac:dyDescent="0.3">
      <c r="A526">
        <v>3500</v>
      </c>
      <c r="B526" t="s">
        <v>8224</v>
      </c>
      <c r="C526">
        <v>109</v>
      </c>
      <c r="D526">
        <v>29.26</v>
      </c>
      <c r="E526" t="s">
        <v>8315</v>
      </c>
      <c r="F526" t="s">
        <v>8316</v>
      </c>
    </row>
    <row r="527" spans="1:6" x14ac:dyDescent="0.3">
      <c r="A527">
        <v>12000</v>
      </c>
      <c r="B527" t="s">
        <v>8223</v>
      </c>
      <c r="C527">
        <v>100</v>
      </c>
      <c r="D527">
        <v>1000</v>
      </c>
      <c r="E527" t="s">
        <v>8315</v>
      </c>
      <c r="F527" t="s">
        <v>8316</v>
      </c>
    </row>
    <row r="528" spans="1:6" hidden="1" x14ac:dyDescent="0.3">
      <c r="A528">
        <v>1500</v>
      </c>
      <c r="B528" t="s">
        <v>8224</v>
      </c>
      <c r="C528">
        <v>114</v>
      </c>
      <c r="D528">
        <v>74.349999999999994</v>
      </c>
      <c r="E528" t="s">
        <v>8315</v>
      </c>
      <c r="F528" t="s">
        <v>8316</v>
      </c>
    </row>
    <row r="529" spans="1:6" x14ac:dyDescent="0.3">
      <c r="A529">
        <v>10000</v>
      </c>
      <c r="B529" t="s">
        <v>8223</v>
      </c>
      <c r="C529">
        <v>101</v>
      </c>
      <c r="D529">
        <v>63.83</v>
      </c>
      <c r="E529" t="s">
        <v>8315</v>
      </c>
      <c r="F529" t="s">
        <v>8316</v>
      </c>
    </row>
    <row r="530" spans="1:6" hidden="1" x14ac:dyDescent="0.3">
      <c r="A530">
        <v>1150</v>
      </c>
      <c r="B530" t="s">
        <v>8223</v>
      </c>
      <c r="C530">
        <v>116</v>
      </c>
      <c r="D530">
        <v>44.33</v>
      </c>
      <c r="E530" t="s">
        <v>8315</v>
      </c>
      <c r="F530" t="s">
        <v>8316</v>
      </c>
    </row>
    <row r="531" spans="1:6" hidden="1" x14ac:dyDescent="0.3">
      <c r="A531">
        <v>1200</v>
      </c>
      <c r="B531" t="s">
        <v>8228</v>
      </c>
      <c r="C531">
        <v>130</v>
      </c>
      <c r="D531">
        <v>86.94</v>
      </c>
      <c r="E531" t="s">
        <v>8315</v>
      </c>
      <c r="F531" t="s">
        <v>8316</v>
      </c>
    </row>
    <row r="532" spans="1:6" hidden="1" x14ac:dyDescent="0.3">
      <c r="A532">
        <v>3405</v>
      </c>
      <c r="B532" t="s">
        <v>8223</v>
      </c>
      <c r="C532">
        <v>108</v>
      </c>
      <c r="D532">
        <v>126.55</v>
      </c>
      <c r="E532" t="s">
        <v>8315</v>
      </c>
      <c r="F532" t="s">
        <v>8316</v>
      </c>
    </row>
    <row r="533" spans="1:6" hidden="1" x14ac:dyDescent="0.3">
      <c r="A533">
        <v>4000</v>
      </c>
      <c r="B533" t="s">
        <v>8223</v>
      </c>
      <c r="C533">
        <v>100</v>
      </c>
      <c r="D533">
        <v>129.03</v>
      </c>
      <c r="E533" t="s">
        <v>8315</v>
      </c>
      <c r="F533" t="s">
        <v>8316</v>
      </c>
    </row>
    <row r="534" spans="1:6" x14ac:dyDescent="0.3">
      <c r="A534">
        <v>10000</v>
      </c>
      <c r="B534" t="s">
        <v>8223</v>
      </c>
      <c r="C534">
        <v>123</v>
      </c>
      <c r="D534">
        <v>71.239999999999995</v>
      </c>
      <c r="E534" t="s">
        <v>8315</v>
      </c>
      <c r="F534" t="s">
        <v>8316</v>
      </c>
    </row>
    <row r="535" spans="1:6" hidden="1" x14ac:dyDescent="0.3">
      <c r="A535">
        <v>2000</v>
      </c>
      <c r="B535" t="s">
        <v>8224</v>
      </c>
      <c r="C535">
        <v>100</v>
      </c>
      <c r="D535">
        <v>117.88</v>
      </c>
      <c r="E535" t="s">
        <v>8315</v>
      </c>
      <c r="F535" t="s">
        <v>8316</v>
      </c>
    </row>
    <row r="536" spans="1:6" hidden="1" x14ac:dyDescent="0.3">
      <c r="A536">
        <v>15000</v>
      </c>
      <c r="B536" t="s">
        <v>8233</v>
      </c>
      <c r="C536">
        <v>105</v>
      </c>
      <c r="D536">
        <v>327.08</v>
      </c>
      <c r="E536" t="s">
        <v>8315</v>
      </c>
      <c r="F536" t="s">
        <v>8316</v>
      </c>
    </row>
    <row r="537" spans="1:6" hidden="1" x14ac:dyDescent="0.3">
      <c r="A537">
        <v>2000</v>
      </c>
      <c r="B537" t="s">
        <v>8224</v>
      </c>
      <c r="C537">
        <v>103</v>
      </c>
      <c r="D537">
        <v>34.75</v>
      </c>
      <c r="E537" t="s">
        <v>8315</v>
      </c>
      <c r="F537" t="s">
        <v>8316</v>
      </c>
    </row>
    <row r="538" spans="1:6" hidden="1" x14ac:dyDescent="0.3">
      <c r="A538">
        <v>3300</v>
      </c>
      <c r="B538" t="s">
        <v>8224</v>
      </c>
      <c r="C538">
        <v>118</v>
      </c>
      <c r="D538">
        <v>100.06</v>
      </c>
      <c r="E538" t="s">
        <v>8315</v>
      </c>
      <c r="F538" t="s">
        <v>8316</v>
      </c>
    </row>
    <row r="539" spans="1:6" hidden="1" x14ac:dyDescent="0.3">
      <c r="A539">
        <v>2000</v>
      </c>
      <c r="B539" t="s">
        <v>8223</v>
      </c>
      <c r="C539">
        <v>121</v>
      </c>
      <c r="D539">
        <v>40.85</v>
      </c>
      <c r="E539" t="s">
        <v>8315</v>
      </c>
      <c r="F539" t="s">
        <v>8316</v>
      </c>
    </row>
    <row r="540" spans="1:6" hidden="1" x14ac:dyDescent="0.3">
      <c r="A540">
        <v>5000</v>
      </c>
      <c r="B540" t="s">
        <v>8223</v>
      </c>
      <c r="C540">
        <v>302</v>
      </c>
      <c r="D540">
        <v>252.02</v>
      </c>
      <c r="E540" t="s">
        <v>8315</v>
      </c>
      <c r="F540" t="s">
        <v>8316</v>
      </c>
    </row>
    <row r="541" spans="1:6" hidden="1" x14ac:dyDescent="0.3">
      <c r="A541">
        <v>500</v>
      </c>
      <c r="B541" t="s">
        <v>8224</v>
      </c>
      <c r="C541">
        <v>101</v>
      </c>
      <c r="D541">
        <v>25.16</v>
      </c>
      <c r="E541" t="s">
        <v>8315</v>
      </c>
      <c r="F541" t="s">
        <v>8316</v>
      </c>
    </row>
    <row r="542" spans="1:6" hidden="1" x14ac:dyDescent="0.3">
      <c r="A542">
        <v>15000</v>
      </c>
      <c r="B542" t="s">
        <v>8223</v>
      </c>
      <c r="C542">
        <v>0</v>
      </c>
      <c r="D542">
        <v>1</v>
      </c>
      <c r="E542" t="s">
        <v>8317</v>
      </c>
      <c r="F542" t="s">
        <v>8318</v>
      </c>
    </row>
    <row r="543" spans="1:6" hidden="1" x14ac:dyDescent="0.3">
      <c r="A543">
        <v>4500</v>
      </c>
      <c r="B543" t="s">
        <v>8223</v>
      </c>
      <c r="C543">
        <v>1</v>
      </c>
      <c r="D543">
        <v>25</v>
      </c>
      <c r="E543" t="s">
        <v>8317</v>
      </c>
      <c r="F543" t="s">
        <v>8318</v>
      </c>
    </row>
    <row r="544" spans="1:6" hidden="1" x14ac:dyDescent="0.3">
      <c r="A544">
        <v>250000</v>
      </c>
      <c r="B544" t="s">
        <v>8223</v>
      </c>
      <c r="C544">
        <v>0</v>
      </c>
      <c r="D544">
        <v>1</v>
      </c>
      <c r="E544" t="s">
        <v>8317</v>
      </c>
      <c r="F544" t="s">
        <v>8318</v>
      </c>
    </row>
    <row r="545" spans="1:6" hidden="1" x14ac:dyDescent="0.3">
      <c r="A545">
        <v>22000</v>
      </c>
      <c r="B545" t="s">
        <v>8225</v>
      </c>
      <c r="C545">
        <v>0</v>
      </c>
      <c r="D545">
        <v>35</v>
      </c>
      <c r="E545" t="s">
        <v>8317</v>
      </c>
      <c r="F545" t="s">
        <v>8318</v>
      </c>
    </row>
    <row r="546" spans="1:6" hidden="1" x14ac:dyDescent="0.3">
      <c r="A546">
        <v>500</v>
      </c>
      <c r="B546" t="s">
        <v>8223</v>
      </c>
      <c r="C546">
        <v>1</v>
      </c>
      <c r="D546">
        <v>3</v>
      </c>
      <c r="E546" t="s">
        <v>8317</v>
      </c>
      <c r="F546" t="s">
        <v>8318</v>
      </c>
    </row>
    <row r="547" spans="1:6" hidden="1" x14ac:dyDescent="0.3">
      <c r="A547">
        <v>50000</v>
      </c>
      <c r="B547" t="s">
        <v>8229</v>
      </c>
      <c r="C547">
        <v>27</v>
      </c>
      <c r="D547">
        <v>402.71</v>
      </c>
      <c r="E547" t="s">
        <v>8317</v>
      </c>
      <c r="F547" t="s">
        <v>8318</v>
      </c>
    </row>
    <row r="548" spans="1:6" hidden="1" x14ac:dyDescent="0.3">
      <c r="A548">
        <v>60000</v>
      </c>
      <c r="B548" t="s">
        <v>8223</v>
      </c>
      <c r="C548">
        <v>0</v>
      </c>
      <c r="D548">
        <v>26</v>
      </c>
      <c r="E548" t="s">
        <v>8317</v>
      </c>
      <c r="F548" t="s">
        <v>8318</v>
      </c>
    </row>
    <row r="549" spans="1:6" hidden="1" x14ac:dyDescent="0.3">
      <c r="A549">
        <v>7500</v>
      </c>
      <c r="B549" t="s">
        <v>8224</v>
      </c>
      <c r="C549">
        <v>0</v>
      </c>
      <c r="D549">
        <v>0</v>
      </c>
      <c r="E549" t="s">
        <v>8317</v>
      </c>
      <c r="F549" t="s">
        <v>8318</v>
      </c>
    </row>
    <row r="550" spans="1:6" hidden="1" x14ac:dyDescent="0.3">
      <c r="A550">
        <v>10000</v>
      </c>
      <c r="B550" t="s">
        <v>8224</v>
      </c>
      <c r="C550">
        <v>0</v>
      </c>
      <c r="D550">
        <v>9</v>
      </c>
      <c r="E550" t="s">
        <v>8317</v>
      </c>
      <c r="F550" t="s">
        <v>8318</v>
      </c>
    </row>
    <row r="551" spans="1:6" hidden="1" x14ac:dyDescent="0.3">
      <c r="A551">
        <v>2500</v>
      </c>
      <c r="B551" t="s">
        <v>8224</v>
      </c>
      <c r="C551">
        <v>3</v>
      </c>
      <c r="D551">
        <v>8.5</v>
      </c>
      <c r="E551" t="s">
        <v>8317</v>
      </c>
      <c r="F551" t="s">
        <v>8318</v>
      </c>
    </row>
    <row r="552" spans="1:6" hidden="1" x14ac:dyDescent="0.3">
      <c r="A552">
        <v>5000</v>
      </c>
      <c r="B552" t="s">
        <v>8228</v>
      </c>
      <c r="C552">
        <v>1</v>
      </c>
      <c r="D552">
        <v>8.75</v>
      </c>
      <c r="E552" t="s">
        <v>8317</v>
      </c>
      <c r="F552" t="s">
        <v>8318</v>
      </c>
    </row>
    <row r="553" spans="1:6" hidden="1" x14ac:dyDescent="0.3">
      <c r="A553">
        <v>75000</v>
      </c>
      <c r="B553" t="s">
        <v>8223</v>
      </c>
      <c r="C553">
        <v>5</v>
      </c>
      <c r="D553">
        <v>135.04</v>
      </c>
      <c r="E553" t="s">
        <v>8317</v>
      </c>
      <c r="F553" t="s">
        <v>8318</v>
      </c>
    </row>
    <row r="554" spans="1:6" hidden="1" x14ac:dyDescent="0.3">
      <c r="A554">
        <v>45000</v>
      </c>
      <c r="B554" t="s">
        <v>8228</v>
      </c>
      <c r="C554">
        <v>0</v>
      </c>
      <c r="D554">
        <v>0</v>
      </c>
      <c r="E554" t="s">
        <v>8317</v>
      </c>
      <c r="F554" t="s">
        <v>8318</v>
      </c>
    </row>
    <row r="555" spans="1:6" hidden="1" x14ac:dyDescent="0.3">
      <c r="A555">
        <v>25000</v>
      </c>
      <c r="B555" t="s">
        <v>8223</v>
      </c>
      <c r="C555">
        <v>0</v>
      </c>
      <c r="D555">
        <v>20.5</v>
      </c>
      <c r="E555" t="s">
        <v>8317</v>
      </c>
      <c r="F555" t="s">
        <v>8318</v>
      </c>
    </row>
    <row r="556" spans="1:6" hidden="1" x14ac:dyDescent="0.3">
      <c r="A556">
        <v>3870</v>
      </c>
      <c r="B556" t="s">
        <v>8223</v>
      </c>
      <c r="C556">
        <v>37</v>
      </c>
      <c r="D556">
        <v>64.36</v>
      </c>
      <c r="E556" t="s">
        <v>8317</v>
      </c>
      <c r="F556" t="s">
        <v>8318</v>
      </c>
    </row>
    <row r="557" spans="1:6" hidden="1" x14ac:dyDescent="0.3">
      <c r="A557">
        <v>7500</v>
      </c>
      <c r="B557" t="s">
        <v>8224</v>
      </c>
      <c r="C557">
        <v>0</v>
      </c>
      <c r="D557">
        <v>0</v>
      </c>
      <c r="E557" t="s">
        <v>8317</v>
      </c>
      <c r="F557" t="s">
        <v>8318</v>
      </c>
    </row>
    <row r="558" spans="1:6" hidden="1" x14ac:dyDescent="0.3">
      <c r="A558">
        <v>8000</v>
      </c>
      <c r="B558" t="s">
        <v>8223</v>
      </c>
      <c r="C558">
        <v>3</v>
      </c>
      <c r="D558">
        <v>200</v>
      </c>
      <c r="E558" t="s">
        <v>8317</v>
      </c>
      <c r="F558" t="s">
        <v>8318</v>
      </c>
    </row>
    <row r="559" spans="1:6" hidden="1" x14ac:dyDescent="0.3">
      <c r="A559">
        <v>150000</v>
      </c>
      <c r="B559" t="s">
        <v>8235</v>
      </c>
      <c r="C559">
        <v>1</v>
      </c>
      <c r="D559">
        <v>68.3</v>
      </c>
      <c r="E559" t="s">
        <v>8317</v>
      </c>
      <c r="F559" t="s">
        <v>8318</v>
      </c>
    </row>
    <row r="560" spans="1:6" hidden="1" x14ac:dyDescent="0.3">
      <c r="A560">
        <v>750</v>
      </c>
      <c r="B560" t="s">
        <v>8223</v>
      </c>
      <c r="C560">
        <v>0</v>
      </c>
      <c r="D560">
        <v>0</v>
      </c>
      <c r="E560" t="s">
        <v>8317</v>
      </c>
      <c r="F560" t="s">
        <v>8318</v>
      </c>
    </row>
    <row r="561" spans="1:6" hidden="1" x14ac:dyDescent="0.3">
      <c r="A561">
        <v>240000</v>
      </c>
      <c r="B561" t="s">
        <v>8223</v>
      </c>
      <c r="C561">
        <v>0</v>
      </c>
      <c r="D561">
        <v>50</v>
      </c>
      <c r="E561" t="s">
        <v>8317</v>
      </c>
      <c r="F561" t="s">
        <v>8318</v>
      </c>
    </row>
    <row r="562" spans="1:6" hidden="1" x14ac:dyDescent="0.3">
      <c r="A562">
        <v>100000</v>
      </c>
      <c r="B562" t="s">
        <v>8228</v>
      </c>
      <c r="C562">
        <v>0</v>
      </c>
      <c r="D562">
        <v>4</v>
      </c>
      <c r="E562" t="s">
        <v>8317</v>
      </c>
      <c r="F562" t="s">
        <v>8318</v>
      </c>
    </row>
    <row r="563" spans="1:6" hidden="1" x14ac:dyDescent="0.3">
      <c r="A563">
        <v>15000</v>
      </c>
      <c r="B563" t="s">
        <v>8223</v>
      </c>
      <c r="C563">
        <v>0</v>
      </c>
      <c r="D563">
        <v>27.5</v>
      </c>
      <c r="E563" t="s">
        <v>8317</v>
      </c>
      <c r="F563" t="s">
        <v>8318</v>
      </c>
    </row>
    <row r="564" spans="1:6" hidden="1" x14ac:dyDescent="0.3">
      <c r="A564">
        <v>50000</v>
      </c>
      <c r="B564" t="s">
        <v>8232</v>
      </c>
      <c r="C564">
        <v>0</v>
      </c>
      <c r="D564">
        <v>0</v>
      </c>
      <c r="E564" t="s">
        <v>8317</v>
      </c>
      <c r="F564" t="s">
        <v>8318</v>
      </c>
    </row>
    <row r="565" spans="1:6" hidden="1" x14ac:dyDescent="0.3">
      <c r="A565">
        <v>75000</v>
      </c>
      <c r="B565" t="s">
        <v>8225</v>
      </c>
      <c r="C565">
        <v>0</v>
      </c>
      <c r="D565">
        <v>34</v>
      </c>
      <c r="E565" t="s">
        <v>8317</v>
      </c>
      <c r="F565" t="s">
        <v>8318</v>
      </c>
    </row>
    <row r="566" spans="1:6" hidden="1" x14ac:dyDescent="0.3">
      <c r="A566">
        <v>18000</v>
      </c>
      <c r="B566" t="s">
        <v>8229</v>
      </c>
      <c r="C566">
        <v>0</v>
      </c>
      <c r="D566">
        <v>1</v>
      </c>
      <c r="E566" t="s">
        <v>8317</v>
      </c>
      <c r="F566" t="s">
        <v>8318</v>
      </c>
    </row>
    <row r="567" spans="1:6" hidden="1" x14ac:dyDescent="0.3">
      <c r="A567">
        <v>25000</v>
      </c>
      <c r="B567" t="s">
        <v>8224</v>
      </c>
      <c r="C567">
        <v>0</v>
      </c>
      <c r="D567">
        <v>0</v>
      </c>
      <c r="E567" t="s">
        <v>8317</v>
      </c>
      <c r="F567" t="s">
        <v>8318</v>
      </c>
    </row>
    <row r="568" spans="1:6" hidden="1" x14ac:dyDescent="0.3">
      <c r="A568">
        <v>5000</v>
      </c>
      <c r="B568" t="s">
        <v>8223</v>
      </c>
      <c r="C568">
        <v>0</v>
      </c>
      <c r="D568">
        <v>1</v>
      </c>
      <c r="E568" t="s">
        <v>8317</v>
      </c>
      <c r="F568" t="s">
        <v>8318</v>
      </c>
    </row>
    <row r="569" spans="1:6" hidden="1" x14ac:dyDescent="0.3">
      <c r="A569">
        <v>10000</v>
      </c>
      <c r="B569" t="s">
        <v>8223</v>
      </c>
      <c r="C569">
        <v>0</v>
      </c>
      <c r="D569">
        <v>0</v>
      </c>
      <c r="E569" t="s">
        <v>8317</v>
      </c>
      <c r="F569" t="s">
        <v>8318</v>
      </c>
    </row>
    <row r="570" spans="1:6" hidden="1" x14ac:dyDescent="0.3">
      <c r="A570">
        <v>24500</v>
      </c>
      <c r="B570" t="s">
        <v>8227</v>
      </c>
      <c r="C570">
        <v>1</v>
      </c>
      <c r="D570">
        <v>49</v>
      </c>
      <c r="E570" t="s">
        <v>8317</v>
      </c>
      <c r="F570" t="s">
        <v>8318</v>
      </c>
    </row>
    <row r="571" spans="1:6" hidden="1" x14ac:dyDescent="0.3">
      <c r="A571">
        <v>2500</v>
      </c>
      <c r="B571" t="s">
        <v>8228</v>
      </c>
      <c r="C571">
        <v>1</v>
      </c>
      <c r="D571">
        <v>20</v>
      </c>
      <c r="E571" t="s">
        <v>8317</v>
      </c>
      <c r="F571" t="s">
        <v>8318</v>
      </c>
    </row>
    <row r="572" spans="1:6" hidden="1" x14ac:dyDescent="0.3">
      <c r="A572">
        <v>85000</v>
      </c>
      <c r="B572" t="s">
        <v>8223</v>
      </c>
      <c r="C572">
        <v>0</v>
      </c>
      <c r="D572">
        <v>142</v>
      </c>
      <c r="E572" t="s">
        <v>8317</v>
      </c>
      <c r="F572" t="s">
        <v>8318</v>
      </c>
    </row>
    <row r="573" spans="1:6" hidden="1" x14ac:dyDescent="0.3">
      <c r="A573">
        <v>25000</v>
      </c>
      <c r="B573" t="s">
        <v>8223</v>
      </c>
      <c r="C573">
        <v>0</v>
      </c>
      <c r="D573">
        <v>53</v>
      </c>
      <c r="E573" t="s">
        <v>8317</v>
      </c>
      <c r="F573" t="s">
        <v>8318</v>
      </c>
    </row>
    <row r="574" spans="1:6" hidden="1" x14ac:dyDescent="0.3">
      <c r="A574">
        <v>2500</v>
      </c>
      <c r="B574" t="s">
        <v>8223</v>
      </c>
      <c r="C574">
        <v>0</v>
      </c>
      <c r="D574">
        <v>0</v>
      </c>
      <c r="E574" t="s">
        <v>8317</v>
      </c>
      <c r="F574" t="s">
        <v>8318</v>
      </c>
    </row>
    <row r="575" spans="1:6" hidden="1" x14ac:dyDescent="0.3">
      <c r="A575">
        <v>88888</v>
      </c>
      <c r="B575" t="s">
        <v>8223</v>
      </c>
      <c r="C575">
        <v>0</v>
      </c>
      <c r="D575">
        <v>38.44</v>
      </c>
      <c r="E575" t="s">
        <v>8317</v>
      </c>
      <c r="F575" t="s">
        <v>8318</v>
      </c>
    </row>
    <row r="576" spans="1:6" hidden="1" x14ac:dyDescent="0.3">
      <c r="A576">
        <v>11180</v>
      </c>
      <c r="B576" t="s">
        <v>8224</v>
      </c>
      <c r="C576">
        <v>1</v>
      </c>
      <c r="D576">
        <v>20</v>
      </c>
      <c r="E576" t="s">
        <v>8317</v>
      </c>
      <c r="F576" t="s">
        <v>8318</v>
      </c>
    </row>
    <row r="577" spans="1:6" hidden="1" x14ac:dyDescent="0.3">
      <c r="A577">
        <v>60000</v>
      </c>
      <c r="B577" t="s">
        <v>8235</v>
      </c>
      <c r="C577">
        <v>0</v>
      </c>
      <c r="D577">
        <v>64.75</v>
      </c>
      <c r="E577" t="s">
        <v>8317</v>
      </c>
      <c r="F577" t="s">
        <v>8318</v>
      </c>
    </row>
    <row r="578" spans="1:6" hidden="1" x14ac:dyDescent="0.3">
      <c r="A578">
        <v>80000</v>
      </c>
      <c r="B578" t="s">
        <v>8223</v>
      </c>
      <c r="C578">
        <v>0</v>
      </c>
      <c r="D578">
        <v>1</v>
      </c>
      <c r="E578" t="s">
        <v>8317</v>
      </c>
      <c r="F578" t="s">
        <v>8318</v>
      </c>
    </row>
    <row r="579" spans="1:6" hidden="1" x14ac:dyDescent="0.3">
      <c r="A579">
        <v>5000</v>
      </c>
      <c r="B579" t="s">
        <v>8223</v>
      </c>
      <c r="C579">
        <v>0</v>
      </c>
      <c r="D579">
        <v>10</v>
      </c>
      <c r="E579" t="s">
        <v>8317</v>
      </c>
      <c r="F579" t="s">
        <v>8318</v>
      </c>
    </row>
    <row r="580" spans="1:6" hidden="1" x14ac:dyDescent="0.3">
      <c r="A580">
        <v>125000</v>
      </c>
      <c r="B580" t="s">
        <v>8224</v>
      </c>
      <c r="C580">
        <v>0</v>
      </c>
      <c r="D580">
        <v>2</v>
      </c>
      <c r="E580" t="s">
        <v>8317</v>
      </c>
      <c r="F580" t="s">
        <v>8318</v>
      </c>
    </row>
    <row r="581" spans="1:6" hidden="1" x14ac:dyDescent="0.3">
      <c r="A581">
        <v>12000</v>
      </c>
      <c r="B581" t="s">
        <v>8223</v>
      </c>
      <c r="C581">
        <v>1</v>
      </c>
      <c r="D581">
        <v>35</v>
      </c>
      <c r="E581" t="s">
        <v>8317</v>
      </c>
      <c r="F581" t="s">
        <v>8318</v>
      </c>
    </row>
    <row r="582" spans="1:6" hidden="1" x14ac:dyDescent="0.3">
      <c r="A582">
        <v>3000</v>
      </c>
      <c r="B582" t="s">
        <v>8223</v>
      </c>
      <c r="C582">
        <v>0</v>
      </c>
      <c r="D582">
        <v>1</v>
      </c>
      <c r="E582" t="s">
        <v>8317</v>
      </c>
      <c r="F582" t="s">
        <v>8318</v>
      </c>
    </row>
    <row r="583" spans="1:6" hidden="1" x14ac:dyDescent="0.3">
      <c r="A583">
        <v>400</v>
      </c>
      <c r="B583" t="s">
        <v>8223</v>
      </c>
      <c r="C583">
        <v>0</v>
      </c>
      <c r="D583">
        <v>0</v>
      </c>
      <c r="E583" t="s">
        <v>8317</v>
      </c>
      <c r="F583" t="s">
        <v>8318</v>
      </c>
    </row>
    <row r="584" spans="1:6" hidden="1" x14ac:dyDescent="0.3">
      <c r="A584">
        <v>100000</v>
      </c>
      <c r="B584" t="s">
        <v>8223</v>
      </c>
      <c r="C584">
        <v>0</v>
      </c>
      <c r="D584">
        <v>0</v>
      </c>
      <c r="E584" t="s">
        <v>8317</v>
      </c>
      <c r="F584" t="s">
        <v>8318</v>
      </c>
    </row>
    <row r="585" spans="1:6" hidden="1" x14ac:dyDescent="0.3">
      <c r="A585">
        <v>9000</v>
      </c>
      <c r="B585" t="s">
        <v>8223</v>
      </c>
      <c r="C585">
        <v>0</v>
      </c>
      <c r="D585">
        <v>1</v>
      </c>
      <c r="E585" t="s">
        <v>8317</v>
      </c>
      <c r="F585" t="s">
        <v>8318</v>
      </c>
    </row>
    <row r="586" spans="1:6" hidden="1" x14ac:dyDescent="0.3">
      <c r="A586">
        <v>1000</v>
      </c>
      <c r="B586" t="s">
        <v>8223</v>
      </c>
      <c r="C586">
        <v>1</v>
      </c>
      <c r="D586">
        <v>5</v>
      </c>
      <c r="E586" t="s">
        <v>8317</v>
      </c>
      <c r="F586" t="s">
        <v>8318</v>
      </c>
    </row>
    <row r="587" spans="1:6" hidden="1" x14ac:dyDescent="0.3">
      <c r="A587">
        <v>9000</v>
      </c>
      <c r="B587" t="s">
        <v>8224</v>
      </c>
      <c r="C587">
        <v>0</v>
      </c>
      <c r="D587">
        <v>0</v>
      </c>
      <c r="E587" t="s">
        <v>8317</v>
      </c>
      <c r="F587" t="s">
        <v>8318</v>
      </c>
    </row>
    <row r="588" spans="1:6" hidden="1" x14ac:dyDescent="0.3">
      <c r="A588">
        <v>10000</v>
      </c>
      <c r="B588" t="s">
        <v>8223</v>
      </c>
      <c r="C588">
        <v>1</v>
      </c>
      <c r="D588">
        <v>14</v>
      </c>
      <c r="E588" t="s">
        <v>8317</v>
      </c>
      <c r="F588" t="s">
        <v>8318</v>
      </c>
    </row>
    <row r="589" spans="1:6" hidden="1" x14ac:dyDescent="0.3">
      <c r="A589">
        <v>30000</v>
      </c>
      <c r="B589" t="s">
        <v>8228</v>
      </c>
      <c r="C589">
        <v>9</v>
      </c>
      <c r="D589">
        <v>389.29</v>
      </c>
      <c r="E589" t="s">
        <v>8317</v>
      </c>
      <c r="F589" t="s">
        <v>8318</v>
      </c>
    </row>
    <row r="590" spans="1:6" hidden="1" x14ac:dyDescent="0.3">
      <c r="A590">
        <v>9000</v>
      </c>
      <c r="B590" t="s">
        <v>8236</v>
      </c>
      <c r="C590">
        <v>3</v>
      </c>
      <c r="D590">
        <v>150.5</v>
      </c>
      <c r="E590" t="s">
        <v>8317</v>
      </c>
      <c r="F590" t="s">
        <v>8318</v>
      </c>
    </row>
    <row r="591" spans="1:6" hidden="1" x14ac:dyDescent="0.3">
      <c r="A591">
        <v>7500</v>
      </c>
      <c r="B591" t="s">
        <v>8223</v>
      </c>
      <c r="C591">
        <v>0</v>
      </c>
      <c r="D591">
        <v>1</v>
      </c>
      <c r="E591" t="s">
        <v>8317</v>
      </c>
      <c r="F591" t="s">
        <v>8318</v>
      </c>
    </row>
    <row r="592" spans="1:6" hidden="1" x14ac:dyDescent="0.3">
      <c r="A592">
        <v>5000</v>
      </c>
      <c r="B592" t="s">
        <v>8224</v>
      </c>
      <c r="C592">
        <v>4</v>
      </c>
      <c r="D592">
        <v>24.78</v>
      </c>
      <c r="E592" t="s">
        <v>8317</v>
      </c>
      <c r="F592" t="s">
        <v>8318</v>
      </c>
    </row>
    <row r="593" spans="1:6" hidden="1" x14ac:dyDescent="0.3">
      <c r="A593">
        <v>100000</v>
      </c>
      <c r="B593" t="s">
        <v>8223</v>
      </c>
      <c r="C593">
        <v>0</v>
      </c>
      <c r="D593">
        <v>30.5</v>
      </c>
      <c r="E593" t="s">
        <v>8317</v>
      </c>
      <c r="F593" t="s">
        <v>8318</v>
      </c>
    </row>
    <row r="594" spans="1:6" hidden="1" x14ac:dyDescent="0.3">
      <c r="A594">
        <v>7500</v>
      </c>
      <c r="B594" t="s">
        <v>8223</v>
      </c>
      <c r="C594">
        <v>3</v>
      </c>
      <c r="D594">
        <v>250</v>
      </c>
      <c r="E594" t="s">
        <v>8317</v>
      </c>
      <c r="F594" t="s">
        <v>8318</v>
      </c>
    </row>
    <row r="595" spans="1:6" hidden="1" x14ac:dyDescent="0.3">
      <c r="A595">
        <v>500</v>
      </c>
      <c r="B595" t="s">
        <v>8224</v>
      </c>
      <c r="C595">
        <v>23</v>
      </c>
      <c r="D595">
        <v>16.43</v>
      </c>
      <c r="E595" t="s">
        <v>8317</v>
      </c>
      <c r="F595" t="s">
        <v>8318</v>
      </c>
    </row>
    <row r="596" spans="1:6" hidden="1" x14ac:dyDescent="0.3">
      <c r="A596">
        <v>25000</v>
      </c>
      <c r="B596" t="s">
        <v>8223</v>
      </c>
      <c r="C596">
        <v>0</v>
      </c>
      <c r="D596">
        <v>13</v>
      </c>
      <c r="E596" t="s">
        <v>8317</v>
      </c>
      <c r="F596" t="s">
        <v>8318</v>
      </c>
    </row>
    <row r="597" spans="1:6" hidden="1" x14ac:dyDescent="0.3">
      <c r="A597">
        <v>100000</v>
      </c>
      <c r="B597" t="s">
        <v>8223</v>
      </c>
      <c r="C597">
        <v>0</v>
      </c>
      <c r="D597">
        <v>53.25</v>
      </c>
      <c r="E597" t="s">
        <v>8317</v>
      </c>
      <c r="F597" t="s">
        <v>8318</v>
      </c>
    </row>
    <row r="598" spans="1:6" hidden="1" x14ac:dyDescent="0.3">
      <c r="A598">
        <v>20000</v>
      </c>
      <c r="B598" t="s">
        <v>8223</v>
      </c>
      <c r="C598">
        <v>0</v>
      </c>
      <c r="D598">
        <v>3</v>
      </c>
      <c r="E598" t="s">
        <v>8317</v>
      </c>
      <c r="F598" t="s">
        <v>8318</v>
      </c>
    </row>
    <row r="599" spans="1:6" hidden="1" x14ac:dyDescent="0.3">
      <c r="A599">
        <v>7500</v>
      </c>
      <c r="B599" t="s">
        <v>8223</v>
      </c>
      <c r="C599">
        <v>0</v>
      </c>
      <c r="D599">
        <v>10</v>
      </c>
      <c r="E599" t="s">
        <v>8317</v>
      </c>
      <c r="F599" t="s">
        <v>8318</v>
      </c>
    </row>
    <row r="600" spans="1:6" hidden="1" x14ac:dyDescent="0.3">
      <c r="A600">
        <v>2500</v>
      </c>
      <c r="B600" t="s">
        <v>8223</v>
      </c>
      <c r="C600">
        <v>34</v>
      </c>
      <c r="D600">
        <v>121.43</v>
      </c>
      <c r="E600" t="s">
        <v>8317</v>
      </c>
      <c r="F600" t="s">
        <v>8318</v>
      </c>
    </row>
    <row r="601" spans="1:6" hidden="1" x14ac:dyDescent="0.3">
      <c r="A601">
        <v>50000</v>
      </c>
      <c r="B601" t="s">
        <v>8223</v>
      </c>
      <c r="C601">
        <v>0</v>
      </c>
      <c r="D601">
        <v>15.5</v>
      </c>
      <c r="E601" t="s">
        <v>8317</v>
      </c>
      <c r="F601" t="s">
        <v>8318</v>
      </c>
    </row>
    <row r="602" spans="1:6" hidden="1" x14ac:dyDescent="0.3">
      <c r="A602">
        <v>5000</v>
      </c>
      <c r="B602" t="s">
        <v>8223</v>
      </c>
      <c r="C602">
        <v>2</v>
      </c>
      <c r="D602">
        <v>100</v>
      </c>
      <c r="E602" t="s">
        <v>8317</v>
      </c>
      <c r="F602" t="s">
        <v>8318</v>
      </c>
    </row>
    <row r="603" spans="1:6" hidden="1" x14ac:dyDescent="0.3">
      <c r="A603">
        <v>10000</v>
      </c>
      <c r="B603" t="s">
        <v>8228</v>
      </c>
      <c r="C603">
        <v>1</v>
      </c>
      <c r="D603">
        <v>23.33</v>
      </c>
      <c r="E603" t="s">
        <v>8317</v>
      </c>
      <c r="F603" t="s">
        <v>8318</v>
      </c>
    </row>
    <row r="604" spans="1:6" hidden="1" x14ac:dyDescent="0.3">
      <c r="A604">
        <v>70000</v>
      </c>
      <c r="B604" t="s">
        <v>8223</v>
      </c>
      <c r="C604">
        <v>0</v>
      </c>
      <c r="D604">
        <v>0</v>
      </c>
      <c r="E604" t="s">
        <v>8317</v>
      </c>
      <c r="F604" t="s">
        <v>8318</v>
      </c>
    </row>
    <row r="605" spans="1:6" hidden="1" x14ac:dyDescent="0.3">
      <c r="A605">
        <v>15000</v>
      </c>
      <c r="B605" t="s">
        <v>8223</v>
      </c>
      <c r="C605">
        <v>4</v>
      </c>
      <c r="D605">
        <v>45.39</v>
      </c>
      <c r="E605" t="s">
        <v>8317</v>
      </c>
      <c r="F605" t="s">
        <v>8318</v>
      </c>
    </row>
    <row r="606" spans="1:6" hidden="1" x14ac:dyDescent="0.3">
      <c r="A606">
        <v>1500</v>
      </c>
      <c r="B606" t="s">
        <v>8223</v>
      </c>
      <c r="C606">
        <v>0</v>
      </c>
      <c r="D606">
        <v>0</v>
      </c>
      <c r="E606" t="s">
        <v>8317</v>
      </c>
      <c r="F606" t="s">
        <v>8318</v>
      </c>
    </row>
    <row r="607" spans="1:6" hidden="1" x14ac:dyDescent="0.3">
      <c r="A607">
        <v>5000</v>
      </c>
      <c r="B607" t="s">
        <v>8223</v>
      </c>
      <c r="C607">
        <v>3</v>
      </c>
      <c r="D607">
        <v>16.38</v>
      </c>
      <c r="E607" t="s">
        <v>8317</v>
      </c>
      <c r="F607" t="s">
        <v>8318</v>
      </c>
    </row>
    <row r="608" spans="1:6" hidden="1" x14ac:dyDescent="0.3">
      <c r="A608">
        <v>5000</v>
      </c>
      <c r="B608" t="s">
        <v>8232</v>
      </c>
      <c r="C608">
        <v>0</v>
      </c>
      <c r="D608">
        <v>10</v>
      </c>
      <c r="E608" t="s">
        <v>8317</v>
      </c>
      <c r="F608" t="s">
        <v>8318</v>
      </c>
    </row>
    <row r="609" spans="1:6" hidden="1" x14ac:dyDescent="0.3">
      <c r="A609">
        <v>250</v>
      </c>
      <c r="B609" t="s">
        <v>8223</v>
      </c>
      <c r="C609">
        <v>0</v>
      </c>
      <c r="D609">
        <v>0</v>
      </c>
      <c r="E609" t="s">
        <v>8317</v>
      </c>
      <c r="F609" t="s">
        <v>8318</v>
      </c>
    </row>
    <row r="610" spans="1:6" hidden="1" x14ac:dyDescent="0.3">
      <c r="A610">
        <v>150000</v>
      </c>
      <c r="B610" t="s">
        <v>8223</v>
      </c>
      <c r="C610">
        <v>1</v>
      </c>
      <c r="D610">
        <v>292.2</v>
      </c>
      <c r="E610" t="s">
        <v>8317</v>
      </c>
      <c r="F610" t="s">
        <v>8318</v>
      </c>
    </row>
    <row r="611" spans="1:6" hidden="1" x14ac:dyDescent="0.3">
      <c r="A611">
        <v>780</v>
      </c>
      <c r="B611" t="s">
        <v>8224</v>
      </c>
      <c r="C611">
        <v>1</v>
      </c>
      <c r="D611">
        <v>5</v>
      </c>
      <c r="E611" t="s">
        <v>8317</v>
      </c>
      <c r="F611" t="s">
        <v>8318</v>
      </c>
    </row>
    <row r="612" spans="1:6" hidden="1" x14ac:dyDescent="0.3">
      <c r="A612">
        <v>13803</v>
      </c>
      <c r="B612" t="s">
        <v>8223</v>
      </c>
      <c r="C612">
        <v>0</v>
      </c>
      <c r="D612">
        <v>0</v>
      </c>
      <c r="E612" t="s">
        <v>8317</v>
      </c>
      <c r="F612" t="s">
        <v>8318</v>
      </c>
    </row>
    <row r="613" spans="1:6" hidden="1" x14ac:dyDescent="0.3">
      <c r="A613">
        <v>80000</v>
      </c>
      <c r="B613" t="s">
        <v>8229</v>
      </c>
      <c r="C613">
        <v>0</v>
      </c>
      <c r="D613">
        <v>0</v>
      </c>
      <c r="E613" t="s">
        <v>8317</v>
      </c>
      <c r="F613" t="s">
        <v>8318</v>
      </c>
    </row>
    <row r="614" spans="1:6" hidden="1" x14ac:dyDescent="0.3">
      <c r="A614">
        <v>10000</v>
      </c>
      <c r="B614" t="s">
        <v>8236</v>
      </c>
      <c r="C614">
        <v>0</v>
      </c>
      <c r="D614">
        <v>0</v>
      </c>
      <c r="E614" t="s">
        <v>8317</v>
      </c>
      <c r="F614" t="s">
        <v>8318</v>
      </c>
    </row>
    <row r="615" spans="1:6" hidden="1" x14ac:dyDescent="0.3">
      <c r="A615">
        <v>60000</v>
      </c>
      <c r="B615" t="s">
        <v>8223</v>
      </c>
      <c r="C615">
        <v>21</v>
      </c>
      <c r="D615">
        <v>105.93</v>
      </c>
      <c r="E615" t="s">
        <v>8317</v>
      </c>
      <c r="F615" t="s">
        <v>8318</v>
      </c>
    </row>
    <row r="616" spans="1:6" hidden="1" x14ac:dyDescent="0.3">
      <c r="A616">
        <v>10000</v>
      </c>
      <c r="B616" t="s">
        <v>8223</v>
      </c>
      <c r="C616">
        <v>0</v>
      </c>
      <c r="D616">
        <v>0</v>
      </c>
      <c r="E616" t="s">
        <v>8317</v>
      </c>
      <c r="F616" t="s">
        <v>8318</v>
      </c>
    </row>
    <row r="617" spans="1:6" hidden="1" x14ac:dyDescent="0.3">
      <c r="A617">
        <v>515</v>
      </c>
      <c r="B617" t="s">
        <v>8227</v>
      </c>
      <c r="C617">
        <v>0</v>
      </c>
      <c r="D617">
        <v>0</v>
      </c>
      <c r="E617" t="s">
        <v>8317</v>
      </c>
      <c r="F617" t="s">
        <v>8318</v>
      </c>
    </row>
    <row r="618" spans="1:6" hidden="1" x14ac:dyDescent="0.3">
      <c r="A618">
        <v>5000</v>
      </c>
      <c r="B618" t="s">
        <v>8229</v>
      </c>
      <c r="C618">
        <v>0</v>
      </c>
      <c r="D618">
        <v>0</v>
      </c>
      <c r="E618" t="s">
        <v>8317</v>
      </c>
      <c r="F618" t="s">
        <v>8318</v>
      </c>
    </row>
    <row r="619" spans="1:6" hidden="1" x14ac:dyDescent="0.3">
      <c r="A619">
        <v>2000</v>
      </c>
      <c r="B619" t="s">
        <v>8224</v>
      </c>
      <c r="C619">
        <v>3</v>
      </c>
      <c r="D619">
        <v>20</v>
      </c>
      <c r="E619" t="s">
        <v>8317</v>
      </c>
      <c r="F619" t="s">
        <v>8318</v>
      </c>
    </row>
    <row r="620" spans="1:6" hidden="1" x14ac:dyDescent="0.3">
      <c r="A620">
        <v>400</v>
      </c>
      <c r="B620" t="s">
        <v>8223</v>
      </c>
      <c r="C620">
        <v>0</v>
      </c>
      <c r="D620">
        <v>0</v>
      </c>
      <c r="E620" t="s">
        <v>8317</v>
      </c>
      <c r="F620" t="s">
        <v>8318</v>
      </c>
    </row>
    <row r="621" spans="1:6" hidden="1" x14ac:dyDescent="0.3">
      <c r="A621">
        <v>2500000</v>
      </c>
      <c r="B621" t="s">
        <v>8223</v>
      </c>
      <c r="C621">
        <v>0</v>
      </c>
      <c r="D621">
        <v>1</v>
      </c>
      <c r="E621" t="s">
        <v>8317</v>
      </c>
      <c r="F621" t="s">
        <v>8318</v>
      </c>
    </row>
    <row r="622" spans="1:6" hidden="1" x14ac:dyDescent="0.3">
      <c r="A622">
        <v>30000</v>
      </c>
      <c r="B622" t="s">
        <v>8228</v>
      </c>
      <c r="C622">
        <v>1</v>
      </c>
      <c r="D622">
        <v>300</v>
      </c>
      <c r="E622" t="s">
        <v>8317</v>
      </c>
      <c r="F622" t="s">
        <v>8318</v>
      </c>
    </row>
    <row r="623" spans="1:6" hidden="1" x14ac:dyDescent="0.3">
      <c r="A623">
        <v>25000</v>
      </c>
      <c r="B623" t="s">
        <v>8223</v>
      </c>
      <c r="C623">
        <v>1</v>
      </c>
      <c r="D623">
        <v>87</v>
      </c>
      <c r="E623" t="s">
        <v>8317</v>
      </c>
      <c r="F623" t="s">
        <v>8318</v>
      </c>
    </row>
    <row r="624" spans="1:6" hidden="1" x14ac:dyDescent="0.3">
      <c r="A624">
        <v>6000</v>
      </c>
      <c r="B624" t="s">
        <v>8223</v>
      </c>
      <c r="C624">
        <v>6</v>
      </c>
      <c r="D624">
        <v>37.89</v>
      </c>
      <c r="E624" t="s">
        <v>8317</v>
      </c>
      <c r="F624" t="s">
        <v>8318</v>
      </c>
    </row>
    <row r="625" spans="1:6" hidden="1" x14ac:dyDescent="0.3">
      <c r="A625">
        <v>75000</v>
      </c>
      <c r="B625" t="s">
        <v>8225</v>
      </c>
      <c r="C625">
        <v>0</v>
      </c>
      <c r="D625">
        <v>0</v>
      </c>
      <c r="E625" t="s">
        <v>8317</v>
      </c>
      <c r="F625" t="s">
        <v>8318</v>
      </c>
    </row>
    <row r="626" spans="1:6" hidden="1" x14ac:dyDescent="0.3">
      <c r="A626">
        <v>5000</v>
      </c>
      <c r="B626" t="s">
        <v>8223</v>
      </c>
      <c r="C626">
        <v>0</v>
      </c>
      <c r="D626">
        <v>0</v>
      </c>
      <c r="E626" t="s">
        <v>8317</v>
      </c>
      <c r="F626" t="s">
        <v>8318</v>
      </c>
    </row>
    <row r="627" spans="1:6" hidden="1" x14ac:dyDescent="0.3">
      <c r="A627">
        <v>25000</v>
      </c>
      <c r="B627" t="s">
        <v>8228</v>
      </c>
      <c r="C627">
        <v>0</v>
      </c>
      <c r="D627">
        <v>0</v>
      </c>
      <c r="E627" t="s">
        <v>8317</v>
      </c>
      <c r="F627" t="s">
        <v>8318</v>
      </c>
    </row>
    <row r="628" spans="1:6" hidden="1" x14ac:dyDescent="0.3">
      <c r="A628">
        <v>25000</v>
      </c>
      <c r="B628" t="s">
        <v>8223</v>
      </c>
      <c r="C628">
        <v>17</v>
      </c>
      <c r="D628">
        <v>111.41</v>
      </c>
      <c r="E628" t="s">
        <v>8317</v>
      </c>
      <c r="F628" t="s">
        <v>8318</v>
      </c>
    </row>
    <row r="629" spans="1:6" hidden="1" x14ac:dyDescent="0.3">
      <c r="A629">
        <v>450000</v>
      </c>
      <c r="B629" t="s">
        <v>8234</v>
      </c>
      <c r="C629">
        <v>0</v>
      </c>
      <c r="D629">
        <v>90</v>
      </c>
      <c r="E629" t="s">
        <v>8317</v>
      </c>
      <c r="F629" t="s">
        <v>8318</v>
      </c>
    </row>
    <row r="630" spans="1:6" hidden="1" x14ac:dyDescent="0.3">
      <c r="A630">
        <v>5000</v>
      </c>
      <c r="B630" t="s">
        <v>8223</v>
      </c>
      <c r="C630">
        <v>0</v>
      </c>
      <c r="D630">
        <v>0</v>
      </c>
      <c r="E630" t="s">
        <v>8317</v>
      </c>
      <c r="F630" t="s">
        <v>8318</v>
      </c>
    </row>
    <row r="631" spans="1:6" hidden="1" x14ac:dyDescent="0.3">
      <c r="A631">
        <v>200000</v>
      </c>
      <c r="B631" t="s">
        <v>8225</v>
      </c>
      <c r="C631">
        <v>0</v>
      </c>
      <c r="D631">
        <v>116.67</v>
      </c>
      <c r="E631" t="s">
        <v>8317</v>
      </c>
      <c r="F631" t="s">
        <v>8318</v>
      </c>
    </row>
    <row r="632" spans="1:6" hidden="1" x14ac:dyDescent="0.3">
      <c r="A632">
        <v>11999</v>
      </c>
      <c r="B632" t="s">
        <v>8223</v>
      </c>
      <c r="C632">
        <v>0</v>
      </c>
      <c r="D632">
        <v>10</v>
      </c>
      <c r="E632" t="s">
        <v>8317</v>
      </c>
      <c r="F632" t="s">
        <v>8318</v>
      </c>
    </row>
    <row r="633" spans="1:6" hidden="1" x14ac:dyDescent="0.3">
      <c r="A633">
        <v>50000</v>
      </c>
      <c r="B633" t="s">
        <v>8228</v>
      </c>
      <c r="C633">
        <v>1</v>
      </c>
      <c r="D633">
        <v>76.67</v>
      </c>
      <c r="E633" t="s">
        <v>8317</v>
      </c>
      <c r="F633" t="s">
        <v>8318</v>
      </c>
    </row>
    <row r="634" spans="1:6" hidden="1" x14ac:dyDescent="0.3">
      <c r="A634">
        <v>20000</v>
      </c>
      <c r="B634" t="s">
        <v>8232</v>
      </c>
      <c r="C634">
        <v>0</v>
      </c>
      <c r="D634">
        <v>0</v>
      </c>
      <c r="E634" t="s">
        <v>8317</v>
      </c>
      <c r="F634" t="s">
        <v>8318</v>
      </c>
    </row>
    <row r="635" spans="1:6" hidden="1" x14ac:dyDescent="0.3">
      <c r="A635">
        <v>10000</v>
      </c>
      <c r="B635" t="s">
        <v>8223</v>
      </c>
      <c r="C635">
        <v>12</v>
      </c>
      <c r="D635">
        <v>49.8</v>
      </c>
      <c r="E635" t="s">
        <v>8317</v>
      </c>
      <c r="F635" t="s">
        <v>8318</v>
      </c>
    </row>
    <row r="636" spans="1:6" hidden="1" x14ac:dyDescent="0.3">
      <c r="A636">
        <v>5000</v>
      </c>
      <c r="B636" t="s">
        <v>8223</v>
      </c>
      <c r="C636">
        <v>0</v>
      </c>
      <c r="D636">
        <v>1</v>
      </c>
      <c r="E636" t="s">
        <v>8317</v>
      </c>
      <c r="F636" t="s">
        <v>8318</v>
      </c>
    </row>
    <row r="637" spans="1:6" hidden="1" x14ac:dyDescent="0.3">
      <c r="A637">
        <v>25000</v>
      </c>
      <c r="B637" t="s">
        <v>8223</v>
      </c>
      <c r="C637">
        <v>0</v>
      </c>
      <c r="D637">
        <v>2</v>
      </c>
      <c r="E637" t="s">
        <v>8317</v>
      </c>
      <c r="F637" t="s">
        <v>8318</v>
      </c>
    </row>
    <row r="638" spans="1:6" hidden="1" x14ac:dyDescent="0.3">
      <c r="A638">
        <v>2000</v>
      </c>
      <c r="B638" t="s">
        <v>8224</v>
      </c>
      <c r="C638">
        <v>0</v>
      </c>
      <c r="D638">
        <v>4</v>
      </c>
      <c r="E638" t="s">
        <v>8317</v>
      </c>
      <c r="F638" t="s">
        <v>8318</v>
      </c>
    </row>
    <row r="639" spans="1:6" hidden="1" x14ac:dyDescent="0.3">
      <c r="A639">
        <v>100000</v>
      </c>
      <c r="B639" t="s">
        <v>8224</v>
      </c>
      <c r="C639">
        <v>0</v>
      </c>
      <c r="D639">
        <v>0</v>
      </c>
      <c r="E639" t="s">
        <v>8317</v>
      </c>
      <c r="F639" t="s">
        <v>8318</v>
      </c>
    </row>
    <row r="640" spans="1:6" hidden="1" x14ac:dyDescent="0.3">
      <c r="A640">
        <v>200000</v>
      </c>
      <c r="B640" t="s">
        <v>8235</v>
      </c>
      <c r="C640">
        <v>0</v>
      </c>
      <c r="D640">
        <v>3</v>
      </c>
      <c r="E640" t="s">
        <v>8317</v>
      </c>
      <c r="F640" t="s">
        <v>8318</v>
      </c>
    </row>
    <row r="641" spans="1:6" hidden="1" x14ac:dyDescent="0.3">
      <c r="A641">
        <v>1000000</v>
      </c>
      <c r="B641" t="s">
        <v>8223</v>
      </c>
      <c r="C641">
        <v>0</v>
      </c>
      <c r="D641">
        <v>1</v>
      </c>
      <c r="E641" t="s">
        <v>8317</v>
      </c>
      <c r="F641" t="s">
        <v>8318</v>
      </c>
    </row>
    <row r="642" spans="1:6" hidden="1" x14ac:dyDescent="0.3">
      <c r="A642">
        <v>70</v>
      </c>
      <c r="B642" t="s">
        <v>8229</v>
      </c>
      <c r="C642">
        <v>144</v>
      </c>
      <c r="D642">
        <v>50.5</v>
      </c>
      <c r="E642" t="s">
        <v>8317</v>
      </c>
      <c r="F642" t="s">
        <v>8319</v>
      </c>
    </row>
    <row r="643" spans="1:6" hidden="1" x14ac:dyDescent="0.3">
      <c r="A643">
        <v>40000</v>
      </c>
      <c r="B643" t="s">
        <v>8223</v>
      </c>
      <c r="C643">
        <v>119</v>
      </c>
      <c r="D643">
        <v>151.32</v>
      </c>
      <c r="E643" t="s">
        <v>8317</v>
      </c>
      <c r="F643" t="s">
        <v>8319</v>
      </c>
    </row>
    <row r="644" spans="1:6" hidden="1" x14ac:dyDescent="0.3">
      <c r="A644">
        <v>20000</v>
      </c>
      <c r="B644" t="s">
        <v>8235</v>
      </c>
      <c r="C644">
        <v>1460</v>
      </c>
      <c r="D644">
        <v>134.36000000000001</v>
      </c>
      <c r="E644" t="s">
        <v>8317</v>
      </c>
      <c r="F644" t="s">
        <v>8319</v>
      </c>
    </row>
    <row r="645" spans="1:6" hidden="1" x14ac:dyDescent="0.3">
      <c r="A645">
        <v>25000</v>
      </c>
      <c r="B645" t="s">
        <v>8223</v>
      </c>
      <c r="C645">
        <v>106</v>
      </c>
      <c r="D645">
        <v>174.03</v>
      </c>
      <c r="E645" t="s">
        <v>8317</v>
      </c>
      <c r="F645" t="s">
        <v>8319</v>
      </c>
    </row>
    <row r="646" spans="1:6" hidden="1" x14ac:dyDescent="0.3">
      <c r="A646">
        <v>25000</v>
      </c>
      <c r="B646" t="s">
        <v>8223</v>
      </c>
      <c r="C646">
        <v>300</v>
      </c>
      <c r="D646">
        <v>73.489999999999995</v>
      </c>
      <c r="E646" t="s">
        <v>8317</v>
      </c>
      <c r="F646" t="s">
        <v>8319</v>
      </c>
    </row>
    <row r="647" spans="1:6" hidden="1" x14ac:dyDescent="0.3">
      <c r="A647">
        <v>2000</v>
      </c>
      <c r="B647" t="s">
        <v>8223</v>
      </c>
      <c r="C647">
        <v>279</v>
      </c>
      <c r="D647">
        <v>23.52</v>
      </c>
      <c r="E647" t="s">
        <v>8317</v>
      </c>
      <c r="F647" t="s">
        <v>8319</v>
      </c>
    </row>
    <row r="648" spans="1:6" hidden="1" x14ac:dyDescent="0.3">
      <c r="A648">
        <v>800</v>
      </c>
      <c r="B648" t="s">
        <v>8223</v>
      </c>
      <c r="C648">
        <v>132</v>
      </c>
      <c r="D648">
        <v>39.07</v>
      </c>
      <c r="E648" t="s">
        <v>8317</v>
      </c>
      <c r="F648" t="s">
        <v>8319</v>
      </c>
    </row>
    <row r="649" spans="1:6" hidden="1" x14ac:dyDescent="0.3">
      <c r="A649">
        <v>2000</v>
      </c>
      <c r="B649" t="s">
        <v>8228</v>
      </c>
      <c r="C649">
        <v>107</v>
      </c>
      <c r="D649">
        <v>125.94</v>
      </c>
      <c r="E649" t="s">
        <v>8317</v>
      </c>
      <c r="F649" t="s">
        <v>8319</v>
      </c>
    </row>
    <row r="650" spans="1:6" hidden="1" x14ac:dyDescent="0.3">
      <c r="A650">
        <v>35000</v>
      </c>
      <c r="B650" t="s">
        <v>8223</v>
      </c>
      <c r="C650">
        <v>127</v>
      </c>
      <c r="D650">
        <v>1644</v>
      </c>
      <c r="E650" t="s">
        <v>8317</v>
      </c>
      <c r="F650" t="s">
        <v>8319</v>
      </c>
    </row>
    <row r="651" spans="1:6" hidden="1" x14ac:dyDescent="0.3">
      <c r="A651">
        <v>2500</v>
      </c>
      <c r="B651" t="s">
        <v>8223</v>
      </c>
      <c r="C651">
        <v>140</v>
      </c>
      <c r="D651">
        <v>42.67</v>
      </c>
      <c r="E651" t="s">
        <v>8317</v>
      </c>
      <c r="F651" t="s">
        <v>8319</v>
      </c>
    </row>
    <row r="652" spans="1:6" hidden="1" x14ac:dyDescent="0.3">
      <c r="A652">
        <v>1500</v>
      </c>
      <c r="B652" t="s">
        <v>8223</v>
      </c>
      <c r="C652">
        <v>112</v>
      </c>
      <c r="D652">
        <v>35.130000000000003</v>
      </c>
      <c r="E652" t="s">
        <v>8317</v>
      </c>
      <c r="F652" t="s">
        <v>8319</v>
      </c>
    </row>
    <row r="653" spans="1:6" hidden="1" x14ac:dyDescent="0.3">
      <c r="A653">
        <v>25000</v>
      </c>
      <c r="B653" t="s">
        <v>8223</v>
      </c>
      <c r="C653">
        <v>101</v>
      </c>
      <c r="D653">
        <v>239.35</v>
      </c>
      <c r="E653" t="s">
        <v>8317</v>
      </c>
      <c r="F653" t="s">
        <v>8319</v>
      </c>
    </row>
    <row r="654" spans="1:6" hidden="1" x14ac:dyDescent="0.3">
      <c r="A654">
        <v>3000</v>
      </c>
      <c r="B654" t="s">
        <v>8223</v>
      </c>
      <c r="C654">
        <v>100</v>
      </c>
      <c r="D654">
        <v>107.64</v>
      </c>
      <c r="E654" t="s">
        <v>8317</v>
      </c>
      <c r="F654" t="s">
        <v>8319</v>
      </c>
    </row>
    <row r="655" spans="1:6" hidden="1" x14ac:dyDescent="0.3">
      <c r="A655">
        <v>75000</v>
      </c>
      <c r="B655" t="s">
        <v>8223</v>
      </c>
      <c r="C655">
        <v>141</v>
      </c>
      <c r="D655">
        <v>95.83</v>
      </c>
      <c r="E655" t="s">
        <v>8317</v>
      </c>
      <c r="F655" t="s">
        <v>8319</v>
      </c>
    </row>
    <row r="656" spans="1:6" hidden="1" x14ac:dyDescent="0.3">
      <c r="A656">
        <v>12000</v>
      </c>
      <c r="B656" t="s">
        <v>8223</v>
      </c>
      <c r="C656">
        <v>267</v>
      </c>
      <c r="D656">
        <v>31.66</v>
      </c>
      <c r="E656" t="s">
        <v>8317</v>
      </c>
      <c r="F656" t="s">
        <v>8319</v>
      </c>
    </row>
    <row r="657" spans="1:6" hidden="1" x14ac:dyDescent="0.3">
      <c r="A657">
        <v>8000</v>
      </c>
      <c r="B657" t="s">
        <v>8223</v>
      </c>
      <c r="C657">
        <v>147</v>
      </c>
      <c r="D657">
        <v>42.89</v>
      </c>
      <c r="E657" t="s">
        <v>8317</v>
      </c>
      <c r="F657" t="s">
        <v>8319</v>
      </c>
    </row>
    <row r="658" spans="1:6" hidden="1" x14ac:dyDescent="0.3">
      <c r="A658">
        <v>5000</v>
      </c>
      <c r="B658" t="s">
        <v>8223</v>
      </c>
      <c r="C658">
        <v>214</v>
      </c>
      <c r="D658">
        <v>122.74</v>
      </c>
      <c r="E658" t="s">
        <v>8317</v>
      </c>
      <c r="F658" t="s">
        <v>8319</v>
      </c>
    </row>
    <row r="659" spans="1:6" hidden="1" x14ac:dyDescent="0.3">
      <c r="A659">
        <v>15000</v>
      </c>
      <c r="B659" t="s">
        <v>8223</v>
      </c>
      <c r="C659">
        <v>126</v>
      </c>
      <c r="D659">
        <v>190.45</v>
      </c>
      <c r="E659" t="s">
        <v>8317</v>
      </c>
      <c r="F659" t="s">
        <v>8319</v>
      </c>
    </row>
    <row r="660" spans="1:6" hidden="1" x14ac:dyDescent="0.3">
      <c r="A660">
        <v>28888</v>
      </c>
      <c r="B660" t="s">
        <v>8223</v>
      </c>
      <c r="C660">
        <v>104</v>
      </c>
      <c r="D660">
        <v>109.34</v>
      </c>
      <c r="E660" t="s">
        <v>8317</v>
      </c>
      <c r="F660" t="s">
        <v>8319</v>
      </c>
    </row>
    <row r="661" spans="1:6" hidden="1" x14ac:dyDescent="0.3">
      <c r="A661">
        <v>3000</v>
      </c>
      <c r="B661" t="s">
        <v>8223</v>
      </c>
      <c r="C661">
        <v>101</v>
      </c>
      <c r="D661">
        <v>143.66999999999999</v>
      </c>
      <c r="E661" t="s">
        <v>8317</v>
      </c>
      <c r="F661" t="s">
        <v>8319</v>
      </c>
    </row>
    <row r="662" spans="1:6" hidden="1" x14ac:dyDescent="0.3">
      <c r="A662">
        <v>50000</v>
      </c>
      <c r="B662" t="s">
        <v>8223</v>
      </c>
      <c r="C662">
        <v>3</v>
      </c>
      <c r="D662">
        <v>84.94</v>
      </c>
      <c r="E662" t="s">
        <v>8317</v>
      </c>
      <c r="F662" t="s">
        <v>8319</v>
      </c>
    </row>
    <row r="663" spans="1:6" hidden="1" x14ac:dyDescent="0.3">
      <c r="A663">
        <v>10000</v>
      </c>
      <c r="B663" t="s">
        <v>8223</v>
      </c>
      <c r="C663">
        <v>1</v>
      </c>
      <c r="D663">
        <v>10.56</v>
      </c>
      <c r="E663" t="s">
        <v>8317</v>
      </c>
      <c r="F663" t="s">
        <v>8319</v>
      </c>
    </row>
    <row r="664" spans="1:6" hidden="1" x14ac:dyDescent="0.3">
      <c r="A664">
        <v>39000</v>
      </c>
      <c r="B664" t="s">
        <v>8223</v>
      </c>
      <c r="C664">
        <v>0</v>
      </c>
      <c r="D664">
        <v>39</v>
      </c>
      <c r="E664" t="s">
        <v>8317</v>
      </c>
      <c r="F664" t="s">
        <v>8319</v>
      </c>
    </row>
    <row r="665" spans="1:6" hidden="1" x14ac:dyDescent="0.3">
      <c r="A665">
        <v>200000</v>
      </c>
      <c r="B665" t="s">
        <v>8231</v>
      </c>
      <c r="C665">
        <v>0</v>
      </c>
      <c r="D665">
        <v>100</v>
      </c>
      <c r="E665" t="s">
        <v>8317</v>
      </c>
      <c r="F665" t="s">
        <v>8319</v>
      </c>
    </row>
    <row r="666" spans="1:6" hidden="1" x14ac:dyDescent="0.3">
      <c r="A666">
        <v>12000</v>
      </c>
      <c r="B666" t="s">
        <v>8223</v>
      </c>
      <c r="C666">
        <v>8</v>
      </c>
      <c r="D666">
        <v>31.17</v>
      </c>
      <c r="E666" t="s">
        <v>8317</v>
      </c>
      <c r="F666" t="s">
        <v>8319</v>
      </c>
    </row>
    <row r="667" spans="1:6" hidden="1" x14ac:dyDescent="0.3">
      <c r="A667">
        <v>10000</v>
      </c>
      <c r="B667" t="s">
        <v>8223</v>
      </c>
      <c r="C667">
        <v>19</v>
      </c>
      <c r="D667">
        <v>155.33000000000001</v>
      </c>
      <c r="E667" t="s">
        <v>8317</v>
      </c>
      <c r="F667" t="s">
        <v>8319</v>
      </c>
    </row>
    <row r="668" spans="1:6" hidden="1" x14ac:dyDescent="0.3">
      <c r="A668">
        <v>200000</v>
      </c>
      <c r="B668" t="s">
        <v>8223</v>
      </c>
      <c r="C668">
        <v>0</v>
      </c>
      <c r="D668">
        <v>2</v>
      </c>
      <c r="E668" t="s">
        <v>8317</v>
      </c>
      <c r="F668" t="s">
        <v>8319</v>
      </c>
    </row>
    <row r="669" spans="1:6" hidden="1" x14ac:dyDescent="0.3">
      <c r="A669">
        <v>50000</v>
      </c>
      <c r="B669" t="s">
        <v>8236</v>
      </c>
      <c r="C669">
        <v>10</v>
      </c>
      <c r="D669">
        <v>178.93</v>
      </c>
      <c r="E669" t="s">
        <v>8317</v>
      </c>
      <c r="F669" t="s">
        <v>8319</v>
      </c>
    </row>
    <row r="670" spans="1:6" hidden="1" x14ac:dyDescent="0.3">
      <c r="A670">
        <v>15000</v>
      </c>
      <c r="B670" t="s">
        <v>8223</v>
      </c>
      <c r="C670">
        <v>5</v>
      </c>
      <c r="D670">
        <v>27.36</v>
      </c>
      <c r="E670" t="s">
        <v>8317</v>
      </c>
      <c r="F670" t="s">
        <v>8319</v>
      </c>
    </row>
    <row r="671" spans="1:6" hidden="1" x14ac:dyDescent="0.3">
      <c r="A671">
        <v>200000</v>
      </c>
      <c r="B671" t="s">
        <v>8234</v>
      </c>
      <c r="C671">
        <v>22</v>
      </c>
      <c r="D671">
        <v>1536.25</v>
      </c>
      <c r="E671" t="s">
        <v>8317</v>
      </c>
      <c r="F671" t="s">
        <v>8319</v>
      </c>
    </row>
    <row r="672" spans="1:6" hidden="1" x14ac:dyDescent="0.3">
      <c r="A672">
        <v>90000</v>
      </c>
      <c r="B672" t="s">
        <v>8236</v>
      </c>
      <c r="C672">
        <v>29</v>
      </c>
      <c r="D672">
        <v>85</v>
      </c>
      <c r="E672" t="s">
        <v>8317</v>
      </c>
      <c r="F672" t="s">
        <v>8319</v>
      </c>
    </row>
    <row r="673" spans="1:6" hidden="1" x14ac:dyDescent="0.3">
      <c r="A673">
        <v>30000</v>
      </c>
      <c r="B673" t="s">
        <v>8223</v>
      </c>
      <c r="C673">
        <v>39</v>
      </c>
      <c r="D673">
        <v>788.53</v>
      </c>
      <c r="E673" t="s">
        <v>8317</v>
      </c>
      <c r="F673" t="s">
        <v>8319</v>
      </c>
    </row>
    <row r="674" spans="1:6" hidden="1" x14ac:dyDescent="0.3">
      <c r="A674">
        <v>50000</v>
      </c>
      <c r="B674" t="s">
        <v>8223</v>
      </c>
      <c r="C674">
        <v>22</v>
      </c>
      <c r="D674">
        <v>50.3</v>
      </c>
      <c r="E674" t="s">
        <v>8317</v>
      </c>
      <c r="F674" t="s">
        <v>8319</v>
      </c>
    </row>
    <row r="675" spans="1:6" hidden="1" x14ac:dyDescent="0.3">
      <c r="A675">
        <v>100000</v>
      </c>
      <c r="B675" t="s">
        <v>8223</v>
      </c>
      <c r="C675">
        <v>0</v>
      </c>
      <c r="D675">
        <v>68.33</v>
      </c>
      <c r="E675" t="s">
        <v>8317</v>
      </c>
      <c r="F675" t="s">
        <v>8319</v>
      </c>
    </row>
    <row r="676" spans="1:6" hidden="1" x14ac:dyDescent="0.3">
      <c r="A676">
        <v>50000</v>
      </c>
      <c r="B676" t="s">
        <v>8223</v>
      </c>
      <c r="C676">
        <v>0</v>
      </c>
      <c r="D676">
        <v>7.5</v>
      </c>
      <c r="E676" t="s">
        <v>8317</v>
      </c>
      <c r="F676" t="s">
        <v>8319</v>
      </c>
    </row>
    <row r="677" spans="1:6" hidden="1" x14ac:dyDescent="0.3">
      <c r="A677">
        <v>6000</v>
      </c>
      <c r="B677" t="s">
        <v>8223</v>
      </c>
      <c r="C677">
        <v>15</v>
      </c>
      <c r="D677">
        <v>34.270000000000003</v>
      </c>
      <c r="E677" t="s">
        <v>8317</v>
      </c>
      <c r="F677" t="s">
        <v>8319</v>
      </c>
    </row>
    <row r="678" spans="1:6" hidden="1" x14ac:dyDescent="0.3">
      <c r="A678">
        <v>100000</v>
      </c>
      <c r="B678" t="s">
        <v>8228</v>
      </c>
      <c r="C678">
        <v>1</v>
      </c>
      <c r="D678">
        <v>61.29</v>
      </c>
      <c r="E678" t="s">
        <v>8317</v>
      </c>
      <c r="F678" t="s">
        <v>8319</v>
      </c>
    </row>
    <row r="679" spans="1:6" hidden="1" x14ac:dyDescent="0.3">
      <c r="A679">
        <v>50000</v>
      </c>
      <c r="B679" t="s">
        <v>8236</v>
      </c>
      <c r="C679">
        <v>26</v>
      </c>
      <c r="D679">
        <v>133.25</v>
      </c>
      <c r="E679" t="s">
        <v>8317</v>
      </c>
      <c r="F679" t="s">
        <v>8319</v>
      </c>
    </row>
    <row r="680" spans="1:6" hidden="1" x14ac:dyDescent="0.3">
      <c r="A680">
        <v>29000</v>
      </c>
      <c r="B680" t="s">
        <v>8223</v>
      </c>
      <c r="C680">
        <v>4</v>
      </c>
      <c r="D680">
        <v>65.180000000000007</v>
      </c>
      <c r="E680" t="s">
        <v>8317</v>
      </c>
      <c r="F680" t="s">
        <v>8319</v>
      </c>
    </row>
    <row r="681" spans="1:6" hidden="1" x14ac:dyDescent="0.3">
      <c r="A681">
        <v>57000</v>
      </c>
      <c r="B681" t="s">
        <v>8223</v>
      </c>
      <c r="C681">
        <v>15</v>
      </c>
      <c r="D681">
        <v>93.9</v>
      </c>
      <c r="E681" t="s">
        <v>8317</v>
      </c>
      <c r="F681" t="s">
        <v>8319</v>
      </c>
    </row>
    <row r="682" spans="1:6" hidden="1" x14ac:dyDescent="0.3">
      <c r="A682">
        <v>75000</v>
      </c>
      <c r="B682" t="s">
        <v>8223</v>
      </c>
      <c r="C682">
        <v>26</v>
      </c>
      <c r="D682">
        <v>150.65</v>
      </c>
      <c r="E682" t="s">
        <v>8317</v>
      </c>
      <c r="F682" t="s">
        <v>8319</v>
      </c>
    </row>
    <row r="683" spans="1:6" hidden="1" x14ac:dyDescent="0.3">
      <c r="A683">
        <v>2500</v>
      </c>
      <c r="B683" t="s">
        <v>8223</v>
      </c>
      <c r="C683">
        <v>0</v>
      </c>
      <c r="D683">
        <v>1</v>
      </c>
      <c r="E683" t="s">
        <v>8317</v>
      </c>
      <c r="F683" t="s">
        <v>8319</v>
      </c>
    </row>
    <row r="684" spans="1:6" hidden="1" x14ac:dyDescent="0.3">
      <c r="A684">
        <v>50000</v>
      </c>
      <c r="B684" t="s">
        <v>8223</v>
      </c>
      <c r="C684">
        <v>0</v>
      </c>
      <c r="D684">
        <v>13.25</v>
      </c>
      <c r="E684" t="s">
        <v>8317</v>
      </c>
      <c r="F684" t="s">
        <v>8319</v>
      </c>
    </row>
    <row r="685" spans="1:6" hidden="1" x14ac:dyDescent="0.3">
      <c r="A685">
        <v>35000</v>
      </c>
      <c r="B685" t="s">
        <v>8223</v>
      </c>
      <c r="C685">
        <v>1</v>
      </c>
      <c r="D685">
        <v>99.33</v>
      </c>
      <c r="E685" t="s">
        <v>8317</v>
      </c>
      <c r="F685" t="s">
        <v>8319</v>
      </c>
    </row>
    <row r="686" spans="1:6" hidden="1" x14ac:dyDescent="0.3">
      <c r="A686">
        <v>320000</v>
      </c>
      <c r="B686" t="s">
        <v>8223</v>
      </c>
      <c r="C686">
        <v>7</v>
      </c>
      <c r="D686">
        <v>177.39</v>
      </c>
      <c r="E686" t="s">
        <v>8317</v>
      </c>
      <c r="F686" t="s">
        <v>8319</v>
      </c>
    </row>
    <row r="687" spans="1:6" hidden="1" x14ac:dyDescent="0.3">
      <c r="A687">
        <v>2000</v>
      </c>
      <c r="B687" t="s">
        <v>8223</v>
      </c>
      <c r="C687">
        <v>28</v>
      </c>
      <c r="D687">
        <v>55.3</v>
      </c>
      <c r="E687" t="s">
        <v>8317</v>
      </c>
      <c r="F687" t="s">
        <v>8319</v>
      </c>
    </row>
    <row r="688" spans="1:6" hidden="1" x14ac:dyDescent="0.3">
      <c r="A688">
        <v>500000</v>
      </c>
      <c r="B688" t="s">
        <v>8236</v>
      </c>
      <c r="C688">
        <v>0</v>
      </c>
      <c r="D688">
        <v>0</v>
      </c>
      <c r="E688" t="s">
        <v>8317</v>
      </c>
      <c r="F688" t="s">
        <v>8319</v>
      </c>
    </row>
    <row r="689" spans="1:6" hidden="1" x14ac:dyDescent="0.3">
      <c r="A689">
        <v>100000</v>
      </c>
      <c r="B689" t="s">
        <v>8237</v>
      </c>
      <c r="C689">
        <v>4</v>
      </c>
      <c r="D689">
        <v>591.66999999999996</v>
      </c>
      <c r="E689" t="s">
        <v>8317</v>
      </c>
      <c r="F689" t="s">
        <v>8319</v>
      </c>
    </row>
    <row r="690" spans="1:6" hidden="1" x14ac:dyDescent="0.3">
      <c r="A690">
        <v>20000</v>
      </c>
      <c r="B690" t="s">
        <v>8223</v>
      </c>
      <c r="C690">
        <v>73</v>
      </c>
      <c r="D690">
        <v>405.5</v>
      </c>
      <c r="E690" t="s">
        <v>8317</v>
      </c>
      <c r="F690" t="s">
        <v>8319</v>
      </c>
    </row>
    <row r="691" spans="1:6" hidden="1" x14ac:dyDescent="0.3">
      <c r="A691">
        <v>200000</v>
      </c>
      <c r="B691" t="s">
        <v>8223</v>
      </c>
      <c r="C691">
        <v>58</v>
      </c>
      <c r="D691">
        <v>343.15</v>
      </c>
      <c r="E691" t="s">
        <v>8317</v>
      </c>
      <c r="F691" t="s">
        <v>8319</v>
      </c>
    </row>
    <row r="692" spans="1:6" hidden="1" x14ac:dyDescent="0.3">
      <c r="A692">
        <v>20000</v>
      </c>
      <c r="B692" t="s">
        <v>8223</v>
      </c>
      <c r="C692">
        <v>12</v>
      </c>
      <c r="D692">
        <v>72.59</v>
      </c>
      <c r="E692" t="s">
        <v>8317</v>
      </c>
      <c r="F692" t="s">
        <v>8319</v>
      </c>
    </row>
    <row r="693" spans="1:6" hidden="1" x14ac:dyDescent="0.3">
      <c r="A693">
        <v>50000</v>
      </c>
      <c r="B693" t="s">
        <v>8223</v>
      </c>
      <c r="C693">
        <v>1</v>
      </c>
      <c r="D693">
        <v>26</v>
      </c>
      <c r="E693" t="s">
        <v>8317</v>
      </c>
      <c r="F693" t="s">
        <v>8319</v>
      </c>
    </row>
    <row r="694" spans="1:6" hidden="1" x14ac:dyDescent="0.3">
      <c r="A694">
        <v>20000</v>
      </c>
      <c r="B694" t="s">
        <v>8224</v>
      </c>
      <c r="C694">
        <v>7</v>
      </c>
      <c r="D694">
        <v>6.5</v>
      </c>
      <c r="E694" t="s">
        <v>8317</v>
      </c>
      <c r="F694" t="s">
        <v>8319</v>
      </c>
    </row>
    <row r="695" spans="1:6" hidden="1" x14ac:dyDescent="0.3">
      <c r="A695">
        <v>100000</v>
      </c>
      <c r="B695" t="s">
        <v>8223</v>
      </c>
      <c r="C695">
        <v>35</v>
      </c>
      <c r="D695">
        <v>119.39</v>
      </c>
      <c r="E695" t="s">
        <v>8317</v>
      </c>
      <c r="F695" t="s">
        <v>8319</v>
      </c>
    </row>
    <row r="696" spans="1:6" hidden="1" x14ac:dyDescent="0.3">
      <c r="A696">
        <v>150000</v>
      </c>
      <c r="B696" t="s">
        <v>8223</v>
      </c>
      <c r="C696">
        <v>0</v>
      </c>
      <c r="D696">
        <v>84.29</v>
      </c>
      <c r="E696" t="s">
        <v>8317</v>
      </c>
      <c r="F696" t="s">
        <v>8319</v>
      </c>
    </row>
    <row r="697" spans="1:6" hidden="1" x14ac:dyDescent="0.3">
      <c r="A697">
        <v>60000</v>
      </c>
      <c r="B697" t="s">
        <v>8223</v>
      </c>
      <c r="C697">
        <v>1</v>
      </c>
      <c r="D697">
        <v>90.86</v>
      </c>
      <c r="E697" t="s">
        <v>8317</v>
      </c>
      <c r="F697" t="s">
        <v>8319</v>
      </c>
    </row>
    <row r="698" spans="1:6" hidden="1" x14ac:dyDescent="0.3">
      <c r="A698">
        <v>175000</v>
      </c>
      <c r="B698" t="s">
        <v>8232</v>
      </c>
      <c r="C698">
        <v>0</v>
      </c>
      <c r="D698">
        <v>1</v>
      </c>
      <c r="E698" t="s">
        <v>8317</v>
      </c>
      <c r="F698" t="s">
        <v>8319</v>
      </c>
    </row>
    <row r="699" spans="1:6" hidden="1" x14ac:dyDescent="0.3">
      <c r="A699">
        <v>5000</v>
      </c>
      <c r="B699" t="s">
        <v>8235</v>
      </c>
      <c r="C699">
        <v>46</v>
      </c>
      <c r="D699">
        <v>20.34</v>
      </c>
      <c r="E699" t="s">
        <v>8317</v>
      </c>
      <c r="F699" t="s">
        <v>8319</v>
      </c>
    </row>
    <row r="700" spans="1:6" hidden="1" x14ac:dyDescent="0.3">
      <c r="A700">
        <v>100000</v>
      </c>
      <c r="B700" t="s">
        <v>8223</v>
      </c>
      <c r="C700">
        <v>15</v>
      </c>
      <c r="D700">
        <v>530.69000000000005</v>
      </c>
      <c r="E700" t="s">
        <v>8317</v>
      </c>
      <c r="F700" t="s">
        <v>8319</v>
      </c>
    </row>
    <row r="701" spans="1:6" hidden="1" x14ac:dyDescent="0.3">
      <c r="A701">
        <v>130000</v>
      </c>
      <c r="B701" t="s">
        <v>8223</v>
      </c>
      <c r="C701">
        <v>82</v>
      </c>
      <c r="D701">
        <v>120.39</v>
      </c>
      <c r="E701" t="s">
        <v>8317</v>
      </c>
      <c r="F701" t="s">
        <v>8319</v>
      </c>
    </row>
    <row r="702" spans="1:6" hidden="1" x14ac:dyDescent="0.3">
      <c r="A702">
        <v>15000</v>
      </c>
      <c r="B702" t="s">
        <v>8226</v>
      </c>
      <c r="C702">
        <v>3</v>
      </c>
      <c r="D702">
        <v>13</v>
      </c>
      <c r="E702" t="s">
        <v>8317</v>
      </c>
      <c r="F702" t="s">
        <v>8319</v>
      </c>
    </row>
    <row r="703" spans="1:6" hidden="1" x14ac:dyDescent="0.3">
      <c r="A703">
        <v>23000</v>
      </c>
      <c r="B703" t="s">
        <v>8224</v>
      </c>
      <c r="C703">
        <v>27</v>
      </c>
      <c r="D703">
        <v>291.33</v>
      </c>
      <c r="E703" t="s">
        <v>8317</v>
      </c>
      <c r="F703" t="s">
        <v>8319</v>
      </c>
    </row>
    <row r="704" spans="1:6" hidden="1" x14ac:dyDescent="0.3">
      <c r="A704">
        <v>15000</v>
      </c>
      <c r="B704" t="s">
        <v>8223</v>
      </c>
      <c r="C704">
        <v>31</v>
      </c>
      <c r="D704">
        <v>124.92</v>
      </c>
      <c r="E704" t="s">
        <v>8317</v>
      </c>
      <c r="F704" t="s">
        <v>8319</v>
      </c>
    </row>
    <row r="705" spans="1:6" hidden="1" x14ac:dyDescent="0.3">
      <c r="A705">
        <v>15000</v>
      </c>
      <c r="B705" t="s">
        <v>8223</v>
      </c>
      <c r="C705">
        <v>6</v>
      </c>
      <c r="D705">
        <v>119.57</v>
      </c>
      <c r="E705" t="s">
        <v>8317</v>
      </c>
      <c r="F705" t="s">
        <v>8319</v>
      </c>
    </row>
    <row r="706" spans="1:6" hidden="1" x14ac:dyDescent="0.3">
      <c r="A706">
        <v>55000</v>
      </c>
      <c r="B706" t="s">
        <v>8228</v>
      </c>
      <c r="C706">
        <v>1</v>
      </c>
      <c r="D706">
        <v>120.25</v>
      </c>
      <c r="E706" t="s">
        <v>8317</v>
      </c>
      <c r="F706" t="s">
        <v>8319</v>
      </c>
    </row>
    <row r="707" spans="1:6" hidden="1" x14ac:dyDescent="0.3">
      <c r="A707">
        <v>100000</v>
      </c>
      <c r="B707" t="s">
        <v>8232</v>
      </c>
      <c r="C707">
        <v>1</v>
      </c>
      <c r="D707">
        <v>195.4</v>
      </c>
      <c r="E707" t="s">
        <v>8317</v>
      </c>
      <c r="F707" t="s">
        <v>8319</v>
      </c>
    </row>
    <row r="708" spans="1:6" hidden="1" x14ac:dyDescent="0.3">
      <c r="A708">
        <v>100000</v>
      </c>
      <c r="B708" t="s">
        <v>8226</v>
      </c>
      <c r="C708">
        <v>0</v>
      </c>
      <c r="D708">
        <v>0</v>
      </c>
      <c r="E708" t="s">
        <v>8317</v>
      </c>
      <c r="F708" t="s">
        <v>8319</v>
      </c>
    </row>
    <row r="709" spans="1:6" hidden="1" x14ac:dyDescent="0.3">
      <c r="A709">
        <v>68000</v>
      </c>
      <c r="B709" t="s">
        <v>8224</v>
      </c>
      <c r="C709">
        <v>79</v>
      </c>
      <c r="D709">
        <v>117.7</v>
      </c>
      <c r="E709" t="s">
        <v>8317</v>
      </c>
      <c r="F709" t="s">
        <v>8319</v>
      </c>
    </row>
    <row r="710" spans="1:6" hidden="1" x14ac:dyDescent="0.3">
      <c r="A710">
        <v>40000</v>
      </c>
      <c r="B710" t="s">
        <v>8224</v>
      </c>
      <c r="C710">
        <v>22</v>
      </c>
      <c r="D710">
        <v>23.95</v>
      </c>
      <c r="E710" t="s">
        <v>8317</v>
      </c>
      <c r="F710" t="s">
        <v>8319</v>
      </c>
    </row>
    <row r="711" spans="1:6" hidden="1" x14ac:dyDescent="0.3">
      <c r="A711">
        <v>15000</v>
      </c>
      <c r="B711" t="s">
        <v>8223</v>
      </c>
      <c r="C711">
        <v>0</v>
      </c>
      <c r="D711">
        <v>30.5</v>
      </c>
      <c r="E711" t="s">
        <v>8317</v>
      </c>
      <c r="F711" t="s">
        <v>8319</v>
      </c>
    </row>
    <row r="712" spans="1:6" hidden="1" x14ac:dyDescent="0.3">
      <c r="A712">
        <v>1200</v>
      </c>
      <c r="B712" t="s">
        <v>8228</v>
      </c>
      <c r="C712">
        <v>0</v>
      </c>
      <c r="D712">
        <v>0</v>
      </c>
      <c r="E712" t="s">
        <v>8317</v>
      </c>
      <c r="F712" t="s">
        <v>8319</v>
      </c>
    </row>
    <row r="713" spans="1:6" hidden="1" x14ac:dyDescent="0.3">
      <c r="A713">
        <v>100000</v>
      </c>
      <c r="B713" t="s">
        <v>8232</v>
      </c>
      <c r="C713">
        <v>34</v>
      </c>
      <c r="D713">
        <v>99.97</v>
      </c>
      <c r="E713" t="s">
        <v>8317</v>
      </c>
      <c r="F713" t="s">
        <v>8319</v>
      </c>
    </row>
    <row r="714" spans="1:6" hidden="1" x14ac:dyDescent="0.3">
      <c r="A714">
        <v>48500</v>
      </c>
      <c r="B714" t="s">
        <v>8223</v>
      </c>
      <c r="C714">
        <v>0</v>
      </c>
      <c r="D714">
        <v>26.25</v>
      </c>
      <c r="E714" t="s">
        <v>8317</v>
      </c>
      <c r="F714" t="s">
        <v>8319</v>
      </c>
    </row>
    <row r="715" spans="1:6" hidden="1" x14ac:dyDescent="0.3">
      <c r="A715">
        <v>25000</v>
      </c>
      <c r="B715" t="s">
        <v>8236</v>
      </c>
      <c r="C715">
        <v>1</v>
      </c>
      <c r="D715">
        <v>199</v>
      </c>
      <c r="E715" t="s">
        <v>8317</v>
      </c>
      <c r="F715" t="s">
        <v>8319</v>
      </c>
    </row>
    <row r="716" spans="1:6" hidden="1" x14ac:dyDescent="0.3">
      <c r="A716">
        <v>15000</v>
      </c>
      <c r="B716" t="s">
        <v>8223</v>
      </c>
      <c r="C716">
        <v>15</v>
      </c>
      <c r="D716">
        <v>80.319999999999993</v>
      </c>
      <c r="E716" t="s">
        <v>8317</v>
      </c>
      <c r="F716" t="s">
        <v>8319</v>
      </c>
    </row>
    <row r="717" spans="1:6" hidden="1" x14ac:dyDescent="0.3">
      <c r="A717">
        <v>27500</v>
      </c>
      <c r="B717" t="s">
        <v>8223</v>
      </c>
      <c r="C717">
        <v>5</v>
      </c>
      <c r="D717">
        <v>115.75</v>
      </c>
      <c r="E717" t="s">
        <v>8317</v>
      </c>
      <c r="F717" t="s">
        <v>8319</v>
      </c>
    </row>
    <row r="718" spans="1:6" hidden="1" x14ac:dyDescent="0.3">
      <c r="A718">
        <v>7000</v>
      </c>
      <c r="B718" t="s">
        <v>8223</v>
      </c>
      <c r="C718">
        <v>10</v>
      </c>
      <c r="D718">
        <v>44.69</v>
      </c>
      <c r="E718" t="s">
        <v>8317</v>
      </c>
      <c r="F718" t="s">
        <v>8319</v>
      </c>
    </row>
    <row r="719" spans="1:6" hidden="1" x14ac:dyDescent="0.3">
      <c r="A719">
        <v>100000</v>
      </c>
      <c r="B719" t="s">
        <v>8223</v>
      </c>
      <c r="C719">
        <v>0</v>
      </c>
      <c r="D719">
        <v>76.25</v>
      </c>
      <c r="E719" t="s">
        <v>8317</v>
      </c>
      <c r="F719" t="s">
        <v>8319</v>
      </c>
    </row>
    <row r="720" spans="1:6" hidden="1" x14ac:dyDescent="0.3">
      <c r="A720">
        <v>12000</v>
      </c>
      <c r="B720" t="s">
        <v>8223</v>
      </c>
      <c r="C720">
        <v>1</v>
      </c>
      <c r="D720">
        <v>22.5</v>
      </c>
      <c r="E720" t="s">
        <v>8317</v>
      </c>
      <c r="F720" t="s">
        <v>8319</v>
      </c>
    </row>
    <row r="721" spans="1:6" hidden="1" x14ac:dyDescent="0.3">
      <c r="A721">
        <v>15000</v>
      </c>
      <c r="B721" t="s">
        <v>8223</v>
      </c>
      <c r="C721">
        <v>1</v>
      </c>
      <c r="D721">
        <v>19.399999999999999</v>
      </c>
      <c r="E721" t="s">
        <v>8317</v>
      </c>
      <c r="F721" t="s">
        <v>8319</v>
      </c>
    </row>
    <row r="722" spans="1:6" hidden="1" x14ac:dyDescent="0.3">
      <c r="A722">
        <v>1900</v>
      </c>
      <c r="B722" t="s">
        <v>8223</v>
      </c>
      <c r="C722">
        <v>144</v>
      </c>
      <c r="D722">
        <v>66.709999999999994</v>
      </c>
      <c r="E722" t="s">
        <v>8320</v>
      </c>
      <c r="F722" t="s">
        <v>8321</v>
      </c>
    </row>
    <row r="723" spans="1:6" hidden="1" x14ac:dyDescent="0.3">
      <c r="A723">
        <v>8200</v>
      </c>
      <c r="B723" t="s">
        <v>8223</v>
      </c>
      <c r="C723">
        <v>122</v>
      </c>
      <c r="D723">
        <v>84.14</v>
      </c>
      <c r="E723" t="s">
        <v>8320</v>
      </c>
      <c r="F723" t="s">
        <v>8321</v>
      </c>
    </row>
    <row r="724" spans="1:6" hidden="1" x14ac:dyDescent="0.3">
      <c r="A724">
        <v>25000</v>
      </c>
      <c r="B724" t="s">
        <v>8223</v>
      </c>
      <c r="C724">
        <v>132</v>
      </c>
      <c r="D724">
        <v>215.73</v>
      </c>
      <c r="E724" t="s">
        <v>8320</v>
      </c>
      <c r="F724" t="s">
        <v>8321</v>
      </c>
    </row>
    <row r="725" spans="1:6" hidden="1" x14ac:dyDescent="0.3">
      <c r="A725">
        <v>5000</v>
      </c>
      <c r="B725" t="s">
        <v>8223</v>
      </c>
      <c r="C725">
        <v>109</v>
      </c>
      <c r="D725">
        <v>54.69</v>
      </c>
      <c r="E725" t="s">
        <v>8320</v>
      </c>
      <c r="F725" t="s">
        <v>8321</v>
      </c>
    </row>
    <row r="726" spans="1:6" hidden="1" x14ac:dyDescent="0.3">
      <c r="A726">
        <v>7000</v>
      </c>
      <c r="B726" t="s">
        <v>8223</v>
      </c>
      <c r="C726">
        <v>105</v>
      </c>
      <c r="D726">
        <v>51.63</v>
      </c>
      <c r="E726" t="s">
        <v>8320</v>
      </c>
      <c r="F726" t="s">
        <v>8321</v>
      </c>
    </row>
    <row r="727" spans="1:6" hidden="1" x14ac:dyDescent="0.3">
      <c r="A727">
        <v>20000</v>
      </c>
      <c r="B727" t="s">
        <v>8223</v>
      </c>
      <c r="C727">
        <v>100</v>
      </c>
      <c r="D727">
        <v>143.36000000000001</v>
      </c>
      <c r="E727" t="s">
        <v>8320</v>
      </c>
      <c r="F727" t="s">
        <v>8321</v>
      </c>
    </row>
    <row r="728" spans="1:6" hidden="1" x14ac:dyDescent="0.3">
      <c r="A728">
        <v>2500</v>
      </c>
      <c r="B728" t="s">
        <v>8223</v>
      </c>
      <c r="C728">
        <v>101</v>
      </c>
      <c r="D728">
        <v>72.430000000000007</v>
      </c>
      <c r="E728" t="s">
        <v>8320</v>
      </c>
      <c r="F728" t="s">
        <v>8321</v>
      </c>
    </row>
    <row r="729" spans="1:6" hidden="1" x14ac:dyDescent="0.3">
      <c r="A729">
        <v>3500</v>
      </c>
      <c r="B729" t="s">
        <v>8223</v>
      </c>
      <c r="C729">
        <v>156</v>
      </c>
      <c r="D729">
        <v>36.53</v>
      </c>
      <c r="E729" t="s">
        <v>8320</v>
      </c>
      <c r="F729" t="s">
        <v>8321</v>
      </c>
    </row>
    <row r="730" spans="1:6" hidden="1" x14ac:dyDescent="0.3">
      <c r="A730">
        <v>7500</v>
      </c>
      <c r="B730" t="s">
        <v>8223</v>
      </c>
      <c r="C730">
        <v>106</v>
      </c>
      <c r="D730">
        <v>60.9</v>
      </c>
      <c r="E730" t="s">
        <v>8320</v>
      </c>
      <c r="F730" t="s">
        <v>8321</v>
      </c>
    </row>
    <row r="731" spans="1:6" hidden="1" x14ac:dyDescent="0.3">
      <c r="A731">
        <v>4000</v>
      </c>
      <c r="B731" t="s">
        <v>8223</v>
      </c>
      <c r="C731">
        <v>131</v>
      </c>
      <c r="D731">
        <v>43.55</v>
      </c>
      <c r="E731" t="s">
        <v>8320</v>
      </c>
      <c r="F731" t="s">
        <v>8321</v>
      </c>
    </row>
    <row r="732" spans="1:6" hidden="1" x14ac:dyDescent="0.3">
      <c r="A732">
        <v>20000</v>
      </c>
      <c r="B732" t="s">
        <v>8223</v>
      </c>
      <c r="C732">
        <v>132</v>
      </c>
      <c r="D732">
        <v>99.77</v>
      </c>
      <c r="E732" t="s">
        <v>8320</v>
      </c>
      <c r="F732" t="s">
        <v>8321</v>
      </c>
    </row>
    <row r="733" spans="1:6" hidden="1" x14ac:dyDescent="0.3">
      <c r="A733">
        <v>5000</v>
      </c>
      <c r="B733" t="s">
        <v>8223</v>
      </c>
      <c r="C733">
        <v>126</v>
      </c>
      <c r="D733">
        <v>88.73</v>
      </c>
      <c r="E733" t="s">
        <v>8320</v>
      </c>
      <c r="F733" t="s">
        <v>8321</v>
      </c>
    </row>
    <row r="734" spans="1:6" hidden="1" x14ac:dyDescent="0.3">
      <c r="A734">
        <v>40</v>
      </c>
      <c r="B734" t="s">
        <v>8224</v>
      </c>
      <c r="C734">
        <v>160</v>
      </c>
      <c r="D734">
        <v>4.92</v>
      </c>
      <c r="E734" t="s">
        <v>8320</v>
      </c>
      <c r="F734" t="s">
        <v>8321</v>
      </c>
    </row>
    <row r="735" spans="1:6" hidden="1" x14ac:dyDescent="0.3">
      <c r="A735">
        <v>2500</v>
      </c>
      <c r="B735" t="s">
        <v>8224</v>
      </c>
      <c r="C735">
        <v>120</v>
      </c>
      <c r="D735">
        <v>17.82</v>
      </c>
      <c r="E735" t="s">
        <v>8320</v>
      </c>
      <c r="F735" t="s">
        <v>8321</v>
      </c>
    </row>
    <row r="736" spans="1:6" hidden="1" x14ac:dyDescent="0.3">
      <c r="A736">
        <v>8500</v>
      </c>
      <c r="B736" t="s">
        <v>8228</v>
      </c>
      <c r="C736">
        <v>126</v>
      </c>
      <c r="D736">
        <v>187.19</v>
      </c>
      <c r="E736" t="s">
        <v>8320</v>
      </c>
      <c r="F736" t="s">
        <v>8321</v>
      </c>
    </row>
    <row r="737" spans="1:6" hidden="1" x14ac:dyDescent="0.3">
      <c r="A737">
        <v>47000</v>
      </c>
      <c r="B737" t="s">
        <v>8223</v>
      </c>
      <c r="C737">
        <v>114</v>
      </c>
      <c r="D737">
        <v>234.81</v>
      </c>
      <c r="E737" t="s">
        <v>8320</v>
      </c>
      <c r="F737" t="s">
        <v>8321</v>
      </c>
    </row>
    <row r="738" spans="1:6" hidden="1" x14ac:dyDescent="0.3">
      <c r="A738">
        <v>3600</v>
      </c>
      <c r="B738" t="s">
        <v>8223</v>
      </c>
      <c r="C738">
        <v>315</v>
      </c>
      <c r="D738">
        <v>105.05</v>
      </c>
      <c r="E738" t="s">
        <v>8320</v>
      </c>
      <c r="F738" t="s">
        <v>8321</v>
      </c>
    </row>
    <row r="739" spans="1:6" hidden="1" x14ac:dyDescent="0.3">
      <c r="A739">
        <v>5000</v>
      </c>
      <c r="B739" t="s">
        <v>8223</v>
      </c>
      <c r="C739">
        <v>122</v>
      </c>
      <c r="D739">
        <v>56.67</v>
      </c>
      <c r="E739" t="s">
        <v>8320</v>
      </c>
      <c r="F739" t="s">
        <v>8321</v>
      </c>
    </row>
    <row r="740" spans="1:6" hidden="1" x14ac:dyDescent="0.3">
      <c r="A740">
        <v>1500</v>
      </c>
      <c r="B740" t="s">
        <v>8223</v>
      </c>
      <c r="C740">
        <v>107</v>
      </c>
      <c r="D740">
        <v>39.049999999999997</v>
      </c>
      <c r="E740" t="s">
        <v>8320</v>
      </c>
      <c r="F740" t="s">
        <v>8321</v>
      </c>
    </row>
    <row r="741" spans="1:6" hidden="1" x14ac:dyDescent="0.3">
      <c r="A741">
        <v>6000</v>
      </c>
      <c r="B741" t="s">
        <v>8223</v>
      </c>
      <c r="C741">
        <v>158</v>
      </c>
      <c r="D741">
        <v>68.349999999999994</v>
      </c>
      <c r="E741" t="s">
        <v>8320</v>
      </c>
      <c r="F741" t="s">
        <v>8321</v>
      </c>
    </row>
    <row r="742" spans="1:6" hidden="1" x14ac:dyDescent="0.3">
      <c r="A742">
        <v>3000</v>
      </c>
      <c r="B742" t="s">
        <v>8223</v>
      </c>
      <c r="C742">
        <v>107</v>
      </c>
      <c r="D742">
        <v>169.58</v>
      </c>
      <c r="E742" t="s">
        <v>8320</v>
      </c>
      <c r="F742" t="s">
        <v>8321</v>
      </c>
    </row>
    <row r="743" spans="1:6" hidden="1" x14ac:dyDescent="0.3">
      <c r="A743">
        <v>13000</v>
      </c>
      <c r="B743" t="s">
        <v>8223</v>
      </c>
      <c r="C743">
        <v>102</v>
      </c>
      <c r="D743">
        <v>141.41999999999999</v>
      </c>
      <c r="E743" t="s">
        <v>8320</v>
      </c>
      <c r="F743" t="s">
        <v>8321</v>
      </c>
    </row>
    <row r="744" spans="1:6" hidden="1" x14ac:dyDescent="0.3">
      <c r="A744">
        <v>1400</v>
      </c>
      <c r="B744" t="s">
        <v>8223</v>
      </c>
      <c r="C744">
        <v>111</v>
      </c>
      <c r="D744">
        <v>67.39</v>
      </c>
      <c r="E744" t="s">
        <v>8320</v>
      </c>
      <c r="F744" t="s">
        <v>8321</v>
      </c>
    </row>
    <row r="745" spans="1:6" hidden="1" x14ac:dyDescent="0.3">
      <c r="A745">
        <v>550</v>
      </c>
      <c r="B745" t="s">
        <v>8223</v>
      </c>
      <c r="C745">
        <v>148</v>
      </c>
      <c r="D745">
        <v>54.27</v>
      </c>
      <c r="E745" t="s">
        <v>8320</v>
      </c>
      <c r="F745" t="s">
        <v>8321</v>
      </c>
    </row>
    <row r="746" spans="1:6" hidden="1" x14ac:dyDescent="0.3">
      <c r="A746">
        <v>5000</v>
      </c>
      <c r="B746" t="s">
        <v>8223</v>
      </c>
      <c r="C746">
        <v>102</v>
      </c>
      <c r="D746">
        <v>82.52</v>
      </c>
      <c r="E746" t="s">
        <v>8320</v>
      </c>
      <c r="F746" t="s">
        <v>8321</v>
      </c>
    </row>
    <row r="747" spans="1:6" hidden="1" x14ac:dyDescent="0.3">
      <c r="A747">
        <v>2220</v>
      </c>
      <c r="B747" t="s">
        <v>8223</v>
      </c>
      <c r="C747">
        <v>179</v>
      </c>
      <c r="D747">
        <v>53.73</v>
      </c>
      <c r="E747" t="s">
        <v>8320</v>
      </c>
      <c r="F747" t="s">
        <v>8321</v>
      </c>
    </row>
    <row r="748" spans="1:6" hidden="1" x14ac:dyDescent="0.3">
      <c r="A748">
        <v>2987</v>
      </c>
      <c r="B748" t="s">
        <v>8223</v>
      </c>
      <c r="C748">
        <v>111</v>
      </c>
      <c r="D748">
        <v>34.21</v>
      </c>
      <c r="E748" t="s">
        <v>8320</v>
      </c>
      <c r="F748" t="s">
        <v>8321</v>
      </c>
    </row>
    <row r="749" spans="1:6" hidden="1" x14ac:dyDescent="0.3">
      <c r="A749">
        <v>7000</v>
      </c>
      <c r="B749" t="s">
        <v>8232</v>
      </c>
      <c r="C749">
        <v>100</v>
      </c>
      <c r="D749">
        <v>127.33</v>
      </c>
      <c r="E749" t="s">
        <v>8320</v>
      </c>
      <c r="F749" t="s">
        <v>8321</v>
      </c>
    </row>
    <row r="750" spans="1:6" hidden="1" x14ac:dyDescent="0.3">
      <c r="A750">
        <v>2000</v>
      </c>
      <c r="B750" t="s">
        <v>8223</v>
      </c>
      <c r="C750">
        <v>100</v>
      </c>
      <c r="D750">
        <v>45.57</v>
      </c>
      <c r="E750" t="s">
        <v>8320</v>
      </c>
      <c r="F750" t="s">
        <v>8321</v>
      </c>
    </row>
    <row r="751" spans="1:6" hidden="1" x14ac:dyDescent="0.3">
      <c r="A751">
        <v>10000</v>
      </c>
      <c r="B751" t="s">
        <v>8223</v>
      </c>
      <c r="C751">
        <v>106</v>
      </c>
      <c r="D751">
        <v>95.96</v>
      </c>
      <c r="E751" t="s">
        <v>8320</v>
      </c>
      <c r="F751" t="s">
        <v>8321</v>
      </c>
    </row>
    <row r="752" spans="1:6" hidden="1" x14ac:dyDescent="0.3">
      <c r="A752">
        <v>4444</v>
      </c>
      <c r="B752" t="s">
        <v>8223</v>
      </c>
      <c r="C752">
        <v>103</v>
      </c>
      <c r="D752">
        <v>77.27</v>
      </c>
      <c r="E752" t="s">
        <v>8320</v>
      </c>
      <c r="F752" t="s">
        <v>8321</v>
      </c>
    </row>
    <row r="753" spans="1:6" hidden="1" x14ac:dyDescent="0.3">
      <c r="A753">
        <v>3000</v>
      </c>
      <c r="B753" t="s">
        <v>8223</v>
      </c>
      <c r="C753">
        <v>119</v>
      </c>
      <c r="D753">
        <v>57.34</v>
      </c>
      <c r="E753" t="s">
        <v>8320</v>
      </c>
      <c r="F753" t="s">
        <v>8321</v>
      </c>
    </row>
    <row r="754" spans="1:6" hidden="1" x14ac:dyDescent="0.3">
      <c r="A754">
        <v>5000</v>
      </c>
      <c r="B754" t="s">
        <v>8225</v>
      </c>
      <c r="C754">
        <v>112</v>
      </c>
      <c r="D754">
        <v>53.19</v>
      </c>
      <c r="E754" t="s">
        <v>8320</v>
      </c>
      <c r="F754" t="s">
        <v>8321</v>
      </c>
    </row>
    <row r="755" spans="1:6" hidden="1" x14ac:dyDescent="0.3">
      <c r="A755">
        <v>10000</v>
      </c>
      <c r="B755" t="s">
        <v>8223</v>
      </c>
      <c r="C755">
        <v>128</v>
      </c>
      <c r="D755">
        <v>492.31</v>
      </c>
      <c r="E755" t="s">
        <v>8320</v>
      </c>
      <c r="F755" t="s">
        <v>8321</v>
      </c>
    </row>
    <row r="756" spans="1:6" hidden="1" x14ac:dyDescent="0.3">
      <c r="A756">
        <v>2000</v>
      </c>
      <c r="B756" t="s">
        <v>8223</v>
      </c>
      <c r="C756">
        <v>104</v>
      </c>
      <c r="D756">
        <v>42.35</v>
      </c>
      <c r="E756" t="s">
        <v>8320</v>
      </c>
      <c r="F756" t="s">
        <v>8321</v>
      </c>
    </row>
    <row r="757" spans="1:6" hidden="1" x14ac:dyDescent="0.3">
      <c r="A757">
        <v>2500</v>
      </c>
      <c r="B757" t="s">
        <v>8223</v>
      </c>
      <c r="C757">
        <v>102</v>
      </c>
      <c r="D757">
        <v>37.47</v>
      </c>
      <c r="E757" t="s">
        <v>8320</v>
      </c>
      <c r="F757" t="s">
        <v>8321</v>
      </c>
    </row>
    <row r="758" spans="1:6" hidden="1" x14ac:dyDescent="0.3">
      <c r="A758">
        <v>700</v>
      </c>
      <c r="B758" t="s">
        <v>8223</v>
      </c>
      <c r="C758">
        <v>118</v>
      </c>
      <c r="D758">
        <v>37.450000000000003</v>
      </c>
      <c r="E758" t="s">
        <v>8320</v>
      </c>
      <c r="F758" t="s">
        <v>8321</v>
      </c>
    </row>
    <row r="759" spans="1:6" hidden="1" x14ac:dyDescent="0.3">
      <c r="A759">
        <v>250</v>
      </c>
      <c r="B759" t="s">
        <v>8223</v>
      </c>
      <c r="C759">
        <v>238</v>
      </c>
      <c r="D759">
        <v>33.06</v>
      </c>
      <c r="E759" t="s">
        <v>8320</v>
      </c>
      <c r="F759" t="s">
        <v>8321</v>
      </c>
    </row>
    <row r="760" spans="1:6" hidden="1" x14ac:dyDescent="0.3">
      <c r="A760">
        <v>2500</v>
      </c>
      <c r="B760" t="s">
        <v>8223</v>
      </c>
      <c r="C760">
        <v>102</v>
      </c>
      <c r="D760">
        <v>134.21</v>
      </c>
      <c r="E760" t="s">
        <v>8320</v>
      </c>
      <c r="F760" t="s">
        <v>8321</v>
      </c>
    </row>
    <row r="761" spans="1:6" hidden="1" x14ac:dyDescent="0.3">
      <c r="A761">
        <v>5000</v>
      </c>
      <c r="B761" t="s">
        <v>8224</v>
      </c>
      <c r="C761">
        <v>102</v>
      </c>
      <c r="D761">
        <v>51.47</v>
      </c>
      <c r="E761" t="s">
        <v>8320</v>
      </c>
      <c r="F761" t="s">
        <v>8321</v>
      </c>
    </row>
    <row r="762" spans="1:6" hidden="1" x14ac:dyDescent="0.3">
      <c r="A762">
        <v>2200</v>
      </c>
      <c r="B762" t="s">
        <v>8223</v>
      </c>
      <c r="C762">
        <v>0</v>
      </c>
      <c r="D762">
        <v>0</v>
      </c>
      <c r="E762" t="s">
        <v>8320</v>
      </c>
      <c r="F762" t="s">
        <v>8322</v>
      </c>
    </row>
    <row r="763" spans="1:6" hidden="1" x14ac:dyDescent="0.3">
      <c r="A763">
        <v>5000</v>
      </c>
      <c r="B763" t="s">
        <v>8223</v>
      </c>
      <c r="C763">
        <v>5</v>
      </c>
      <c r="D763">
        <v>39.17</v>
      </c>
      <c r="E763" t="s">
        <v>8320</v>
      </c>
      <c r="F763" t="s">
        <v>8322</v>
      </c>
    </row>
    <row r="764" spans="1:6" hidden="1" x14ac:dyDescent="0.3">
      <c r="A764">
        <v>3500</v>
      </c>
      <c r="B764" t="s">
        <v>8237</v>
      </c>
      <c r="C764">
        <v>0</v>
      </c>
      <c r="D764">
        <v>0</v>
      </c>
      <c r="E764" t="s">
        <v>8320</v>
      </c>
      <c r="F764" t="s">
        <v>8322</v>
      </c>
    </row>
    <row r="765" spans="1:6" hidden="1" x14ac:dyDescent="0.3">
      <c r="A765">
        <v>4290</v>
      </c>
      <c r="B765" t="s">
        <v>8224</v>
      </c>
      <c r="C765">
        <v>0</v>
      </c>
      <c r="D765">
        <v>5</v>
      </c>
      <c r="E765" t="s">
        <v>8320</v>
      </c>
      <c r="F765" t="s">
        <v>8322</v>
      </c>
    </row>
    <row r="766" spans="1:6" hidden="1" x14ac:dyDescent="0.3">
      <c r="A766">
        <v>5000</v>
      </c>
      <c r="B766" t="s">
        <v>8223</v>
      </c>
      <c r="C766">
        <v>0</v>
      </c>
      <c r="D766">
        <v>0</v>
      </c>
      <c r="E766" t="s">
        <v>8320</v>
      </c>
      <c r="F766" t="s">
        <v>8322</v>
      </c>
    </row>
    <row r="767" spans="1:6" hidden="1" x14ac:dyDescent="0.3">
      <c r="A767">
        <v>7000</v>
      </c>
      <c r="B767" t="s">
        <v>8223</v>
      </c>
      <c r="C767">
        <v>36</v>
      </c>
      <c r="D767">
        <v>57.3</v>
      </c>
      <c r="E767" t="s">
        <v>8320</v>
      </c>
      <c r="F767" t="s">
        <v>8322</v>
      </c>
    </row>
    <row r="768" spans="1:6" hidden="1" x14ac:dyDescent="0.3">
      <c r="A768">
        <v>4000</v>
      </c>
      <c r="B768" t="s">
        <v>8228</v>
      </c>
      <c r="C768">
        <v>0</v>
      </c>
      <c r="D768">
        <v>0</v>
      </c>
      <c r="E768" t="s">
        <v>8320</v>
      </c>
      <c r="F768" t="s">
        <v>8322</v>
      </c>
    </row>
    <row r="769" spans="1:6" hidden="1" x14ac:dyDescent="0.3">
      <c r="A769">
        <v>5000</v>
      </c>
      <c r="B769" t="s">
        <v>8223</v>
      </c>
      <c r="C769">
        <v>4</v>
      </c>
      <c r="D769">
        <v>59</v>
      </c>
      <c r="E769" t="s">
        <v>8320</v>
      </c>
      <c r="F769" t="s">
        <v>8322</v>
      </c>
    </row>
    <row r="770" spans="1:6" hidden="1" x14ac:dyDescent="0.3">
      <c r="A770">
        <v>2500</v>
      </c>
      <c r="B770" t="s">
        <v>8223</v>
      </c>
      <c r="C770">
        <v>0</v>
      </c>
      <c r="D770">
        <v>0</v>
      </c>
      <c r="E770" t="s">
        <v>8320</v>
      </c>
      <c r="F770" t="s">
        <v>8322</v>
      </c>
    </row>
    <row r="771" spans="1:6" hidden="1" x14ac:dyDescent="0.3">
      <c r="A771">
        <v>4000</v>
      </c>
      <c r="B771" t="s">
        <v>8223</v>
      </c>
      <c r="C771">
        <v>41</v>
      </c>
      <c r="D771">
        <v>31.85</v>
      </c>
      <c r="E771" t="s">
        <v>8320</v>
      </c>
      <c r="F771" t="s">
        <v>8322</v>
      </c>
    </row>
    <row r="772" spans="1:6" hidden="1" x14ac:dyDescent="0.3">
      <c r="A772">
        <v>17500</v>
      </c>
      <c r="B772" t="s">
        <v>8223</v>
      </c>
      <c r="C772">
        <v>0</v>
      </c>
      <c r="D772">
        <v>0</v>
      </c>
      <c r="E772" t="s">
        <v>8320</v>
      </c>
      <c r="F772" t="s">
        <v>8322</v>
      </c>
    </row>
    <row r="773" spans="1:6" hidden="1" x14ac:dyDescent="0.3">
      <c r="A773">
        <v>38000</v>
      </c>
      <c r="B773" t="s">
        <v>8223</v>
      </c>
      <c r="C773">
        <v>0</v>
      </c>
      <c r="D773">
        <v>10</v>
      </c>
      <c r="E773" t="s">
        <v>8320</v>
      </c>
      <c r="F773" t="s">
        <v>8322</v>
      </c>
    </row>
    <row r="774" spans="1:6" hidden="1" x14ac:dyDescent="0.3">
      <c r="A774">
        <v>1500</v>
      </c>
      <c r="B774" t="s">
        <v>8223</v>
      </c>
      <c r="C774">
        <v>3</v>
      </c>
      <c r="D774">
        <v>50</v>
      </c>
      <c r="E774" t="s">
        <v>8320</v>
      </c>
      <c r="F774" t="s">
        <v>8322</v>
      </c>
    </row>
    <row r="775" spans="1:6" hidden="1" x14ac:dyDescent="0.3">
      <c r="A775">
        <v>3759</v>
      </c>
      <c r="B775" t="s">
        <v>8224</v>
      </c>
      <c r="C775">
        <v>1</v>
      </c>
      <c r="D775">
        <v>16</v>
      </c>
      <c r="E775" t="s">
        <v>8320</v>
      </c>
      <c r="F775" t="s">
        <v>8322</v>
      </c>
    </row>
    <row r="776" spans="1:6" hidden="1" x14ac:dyDescent="0.3">
      <c r="A776">
        <v>500</v>
      </c>
      <c r="B776" t="s">
        <v>8223</v>
      </c>
      <c r="C776">
        <v>70</v>
      </c>
      <c r="D776">
        <v>39</v>
      </c>
      <c r="E776" t="s">
        <v>8320</v>
      </c>
      <c r="F776" t="s">
        <v>8322</v>
      </c>
    </row>
    <row r="777" spans="1:6" hidden="1" x14ac:dyDescent="0.3">
      <c r="A777">
        <v>10000</v>
      </c>
      <c r="B777" t="s">
        <v>8223</v>
      </c>
      <c r="C777">
        <v>2</v>
      </c>
      <c r="D777">
        <v>34</v>
      </c>
      <c r="E777" t="s">
        <v>8320</v>
      </c>
      <c r="F777" t="s">
        <v>8322</v>
      </c>
    </row>
    <row r="778" spans="1:6" hidden="1" x14ac:dyDescent="0.3">
      <c r="A778">
        <v>7000</v>
      </c>
      <c r="B778" t="s">
        <v>8223</v>
      </c>
      <c r="C778">
        <v>51</v>
      </c>
      <c r="D778">
        <v>63.12</v>
      </c>
      <c r="E778" t="s">
        <v>8320</v>
      </c>
      <c r="F778" t="s">
        <v>8322</v>
      </c>
    </row>
    <row r="779" spans="1:6" hidden="1" x14ac:dyDescent="0.3">
      <c r="A779">
        <v>3000</v>
      </c>
      <c r="B779" t="s">
        <v>8223</v>
      </c>
      <c r="C779">
        <v>1</v>
      </c>
      <c r="D779">
        <v>7</v>
      </c>
      <c r="E779" t="s">
        <v>8320</v>
      </c>
      <c r="F779" t="s">
        <v>8322</v>
      </c>
    </row>
    <row r="780" spans="1:6" hidden="1" x14ac:dyDescent="0.3">
      <c r="A780">
        <v>500</v>
      </c>
      <c r="B780" t="s">
        <v>8223</v>
      </c>
      <c r="C780">
        <v>0</v>
      </c>
      <c r="D780">
        <v>2</v>
      </c>
      <c r="E780" t="s">
        <v>8320</v>
      </c>
      <c r="F780" t="s">
        <v>8322</v>
      </c>
    </row>
    <row r="781" spans="1:6" hidden="1" x14ac:dyDescent="0.3">
      <c r="A781">
        <v>15000</v>
      </c>
      <c r="B781" t="s">
        <v>8223</v>
      </c>
      <c r="C781">
        <v>3</v>
      </c>
      <c r="D781">
        <v>66.67</v>
      </c>
      <c r="E781" t="s">
        <v>8320</v>
      </c>
      <c r="F781" t="s">
        <v>8322</v>
      </c>
    </row>
    <row r="782" spans="1:6" hidden="1" x14ac:dyDescent="0.3">
      <c r="A782">
        <v>1000</v>
      </c>
      <c r="B782" t="s">
        <v>8223</v>
      </c>
      <c r="C782">
        <v>104</v>
      </c>
      <c r="D782">
        <v>38.520000000000003</v>
      </c>
      <c r="E782" t="s">
        <v>8323</v>
      </c>
      <c r="F782" t="s">
        <v>8324</v>
      </c>
    </row>
    <row r="783" spans="1:6" hidden="1" x14ac:dyDescent="0.3">
      <c r="A783">
        <v>800</v>
      </c>
      <c r="B783" t="s">
        <v>8223</v>
      </c>
      <c r="C783">
        <v>133</v>
      </c>
      <c r="D783">
        <v>42.61</v>
      </c>
      <c r="E783" t="s">
        <v>8323</v>
      </c>
      <c r="F783" t="s">
        <v>8324</v>
      </c>
    </row>
    <row r="784" spans="1:6" hidden="1" x14ac:dyDescent="0.3">
      <c r="A784">
        <v>700</v>
      </c>
      <c r="B784" t="s">
        <v>8223</v>
      </c>
      <c r="C784">
        <v>100</v>
      </c>
      <c r="D784">
        <v>50</v>
      </c>
      <c r="E784" t="s">
        <v>8323</v>
      </c>
      <c r="F784" t="s">
        <v>8324</v>
      </c>
    </row>
    <row r="785" spans="1:6" hidden="1" x14ac:dyDescent="0.3">
      <c r="A785">
        <v>1500</v>
      </c>
      <c r="B785" t="s">
        <v>8223</v>
      </c>
      <c r="C785">
        <v>148</v>
      </c>
      <c r="D785">
        <v>63.49</v>
      </c>
      <c r="E785" t="s">
        <v>8323</v>
      </c>
      <c r="F785" t="s">
        <v>8324</v>
      </c>
    </row>
    <row r="786" spans="1:6" hidden="1" x14ac:dyDescent="0.3">
      <c r="A786">
        <v>1000</v>
      </c>
      <c r="B786" t="s">
        <v>8223</v>
      </c>
      <c r="C786">
        <v>103</v>
      </c>
      <c r="D786">
        <v>102.5</v>
      </c>
      <c r="E786" t="s">
        <v>8323</v>
      </c>
      <c r="F786" t="s">
        <v>8324</v>
      </c>
    </row>
    <row r="787" spans="1:6" hidden="1" x14ac:dyDescent="0.3">
      <c r="A787">
        <v>500</v>
      </c>
      <c r="B787" t="s">
        <v>8223</v>
      </c>
      <c r="C787">
        <v>181</v>
      </c>
      <c r="D787">
        <v>31.14</v>
      </c>
      <c r="E787" t="s">
        <v>8323</v>
      </c>
      <c r="F787" t="s">
        <v>8324</v>
      </c>
    </row>
    <row r="788" spans="1:6" hidden="1" x14ac:dyDescent="0.3">
      <c r="A788">
        <v>5000</v>
      </c>
      <c r="B788" t="s">
        <v>8223</v>
      </c>
      <c r="C788">
        <v>143</v>
      </c>
      <c r="D788">
        <v>162.27000000000001</v>
      </c>
      <c r="E788" t="s">
        <v>8323</v>
      </c>
      <c r="F788" t="s">
        <v>8324</v>
      </c>
    </row>
    <row r="789" spans="1:6" hidden="1" x14ac:dyDescent="0.3">
      <c r="A789">
        <v>1200</v>
      </c>
      <c r="B789" t="s">
        <v>8223</v>
      </c>
      <c r="C789">
        <v>114</v>
      </c>
      <c r="D789">
        <v>80.59</v>
      </c>
      <c r="E789" t="s">
        <v>8323</v>
      </c>
      <c r="F789" t="s">
        <v>8324</v>
      </c>
    </row>
    <row r="790" spans="1:6" hidden="1" x14ac:dyDescent="0.3">
      <c r="A790">
        <v>1000</v>
      </c>
      <c r="B790" t="s">
        <v>8223</v>
      </c>
      <c r="C790">
        <v>204</v>
      </c>
      <c r="D790">
        <v>59.85</v>
      </c>
      <c r="E790" t="s">
        <v>8323</v>
      </c>
      <c r="F790" t="s">
        <v>8324</v>
      </c>
    </row>
    <row r="791" spans="1:6" hidden="1" x14ac:dyDescent="0.3">
      <c r="A791">
        <v>1700</v>
      </c>
      <c r="B791" t="s">
        <v>8223</v>
      </c>
      <c r="C791">
        <v>109</v>
      </c>
      <c r="D791">
        <v>132.86000000000001</v>
      </c>
      <c r="E791" t="s">
        <v>8323</v>
      </c>
      <c r="F791" t="s">
        <v>8324</v>
      </c>
    </row>
    <row r="792" spans="1:6" hidden="1" x14ac:dyDescent="0.3">
      <c r="A792">
        <v>10000</v>
      </c>
      <c r="B792" t="s">
        <v>8223</v>
      </c>
      <c r="C792">
        <v>144</v>
      </c>
      <c r="D792">
        <v>92.55</v>
      </c>
      <c r="E792" t="s">
        <v>8323</v>
      </c>
      <c r="F792" t="s">
        <v>8324</v>
      </c>
    </row>
    <row r="793" spans="1:6" hidden="1" x14ac:dyDescent="0.3">
      <c r="A793">
        <v>7500</v>
      </c>
      <c r="B793" t="s">
        <v>8223</v>
      </c>
      <c r="C793">
        <v>104</v>
      </c>
      <c r="D793">
        <v>60.86</v>
      </c>
      <c r="E793" t="s">
        <v>8323</v>
      </c>
      <c r="F793" t="s">
        <v>8324</v>
      </c>
    </row>
    <row r="794" spans="1:6" hidden="1" x14ac:dyDescent="0.3">
      <c r="A794">
        <v>2500</v>
      </c>
      <c r="B794" t="s">
        <v>8223</v>
      </c>
      <c r="C794">
        <v>100</v>
      </c>
      <c r="D794">
        <v>41.85</v>
      </c>
      <c r="E794" t="s">
        <v>8323</v>
      </c>
      <c r="F794" t="s">
        <v>8324</v>
      </c>
    </row>
    <row r="795" spans="1:6" hidden="1" x14ac:dyDescent="0.3">
      <c r="A795">
        <v>2750</v>
      </c>
      <c r="B795" t="s">
        <v>8223</v>
      </c>
      <c r="C795">
        <v>103</v>
      </c>
      <c r="D795">
        <v>88.33</v>
      </c>
      <c r="E795" t="s">
        <v>8323</v>
      </c>
      <c r="F795" t="s">
        <v>8324</v>
      </c>
    </row>
    <row r="796" spans="1:6" hidden="1" x14ac:dyDescent="0.3">
      <c r="A796">
        <v>8000</v>
      </c>
      <c r="B796" t="s">
        <v>8223</v>
      </c>
      <c r="C796">
        <v>105</v>
      </c>
      <c r="D796">
        <v>158.96</v>
      </c>
      <c r="E796" t="s">
        <v>8323</v>
      </c>
      <c r="F796" t="s">
        <v>8324</v>
      </c>
    </row>
    <row r="797" spans="1:6" hidden="1" x14ac:dyDescent="0.3">
      <c r="A797">
        <v>14000</v>
      </c>
      <c r="B797" t="s">
        <v>8223</v>
      </c>
      <c r="C797">
        <v>112</v>
      </c>
      <c r="D797">
        <v>85.05</v>
      </c>
      <c r="E797" t="s">
        <v>8323</v>
      </c>
      <c r="F797" t="s">
        <v>8324</v>
      </c>
    </row>
    <row r="798" spans="1:6" hidden="1" x14ac:dyDescent="0.3">
      <c r="A798">
        <v>10000</v>
      </c>
      <c r="B798" t="s">
        <v>8223</v>
      </c>
      <c r="C798">
        <v>101</v>
      </c>
      <c r="D798">
        <v>112.61</v>
      </c>
      <c r="E798" t="s">
        <v>8323</v>
      </c>
      <c r="F798" t="s">
        <v>8324</v>
      </c>
    </row>
    <row r="799" spans="1:6" hidden="1" x14ac:dyDescent="0.3">
      <c r="A799">
        <v>3000</v>
      </c>
      <c r="B799" t="s">
        <v>8223</v>
      </c>
      <c r="C799">
        <v>108</v>
      </c>
      <c r="D799">
        <v>45.44</v>
      </c>
      <c r="E799" t="s">
        <v>8323</v>
      </c>
      <c r="F799" t="s">
        <v>8324</v>
      </c>
    </row>
    <row r="800" spans="1:6" hidden="1" x14ac:dyDescent="0.3">
      <c r="A800">
        <v>3500</v>
      </c>
      <c r="B800" t="s">
        <v>8223</v>
      </c>
      <c r="C800">
        <v>115</v>
      </c>
      <c r="D800">
        <v>46.22</v>
      </c>
      <c r="E800" t="s">
        <v>8323</v>
      </c>
      <c r="F800" t="s">
        <v>8324</v>
      </c>
    </row>
    <row r="801" spans="1:6" hidden="1" x14ac:dyDescent="0.3">
      <c r="A801">
        <v>5000</v>
      </c>
      <c r="B801" t="s">
        <v>8223</v>
      </c>
      <c r="C801">
        <v>100</v>
      </c>
      <c r="D801">
        <v>178.61</v>
      </c>
      <c r="E801" t="s">
        <v>8323</v>
      </c>
      <c r="F801" t="s">
        <v>8324</v>
      </c>
    </row>
    <row r="802" spans="1:6" hidden="1" x14ac:dyDescent="0.3">
      <c r="A802">
        <v>1500</v>
      </c>
      <c r="B802" t="s">
        <v>8224</v>
      </c>
      <c r="C802">
        <v>152</v>
      </c>
      <c r="D802">
        <v>40.75</v>
      </c>
      <c r="E802" t="s">
        <v>8323</v>
      </c>
      <c r="F802" t="s">
        <v>8324</v>
      </c>
    </row>
    <row r="803" spans="1:6" hidden="1" x14ac:dyDescent="0.3">
      <c r="A803">
        <v>2000</v>
      </c>
      <c r="B803" t="s">
        <v>8223</v>
      </c>
      <c r="C803">
        <v>112</v>
      </c>
      <c r="D803">
        <v>43.73</v>
      </c>
      <c r="E803" t="s">
        <v>8323</v>
      </c>
      <c r="F803" t="s">
        <v>8324</v>
      </c>
    </row>
    <row r="804" spans="1:6" hidden="1" x14ac:dyDescent="0.3">
      <c r="A804">
        <v>6000</v>
      </c>
      <c r="B804" t="s">
        <v>8223</v>
      </c>
      <c r="C804">
        <v>101</v>
      </c>
      <c r="D804">
        <v>81.069999999999993</v>
      </c>
      <c r="E804" t="s">
        <v>8323</v>
      </c>
      <c r="F804" t="s">
        <v>8324</v>
      </c>
    </row>
    <row r="805" spans="1:6" hidden="1" x14ac:dyDescent="0.3">
      <c r="A805">
        <v>2300</v>
      </c>
      <c r="B805" t="s">
        <v>8223</v>
      </c>
      <c r="C805">
        <v>123</v>
      </c>
      <c r="D805">
        <v>74.61</v>
      </c>
      <c r="E805" t="s">
        <v>8323</v>
      </c>
      <c r="F805" t="s">
        <v>8324</v>
      </c>
    </row>
    <row r="806" spans="1:6" hidden="1" x14ac:dyDescent="0.3">
      <c r="A806">
        <v>5500</v>
      </c>
      <c r="B806" t="s">
        <v>8223</v>
      </c>
      <c r="C806">
        <v>100</v>
      </c>
      <c r="D806">
        <v>305.56</v>
      </c>
      <c r="E806" t="s">
        <v>8323</v>
      </c>
      <c r="F806" t="s">
        <v>8324</v>
      </c>
    </row>
    <row r="807" spans="1:6" hidden="1" x14ac:dyDescent="0.3">
      <c r="A807">
        <v>3000</v>
      </c>
      <c r="B807" t="s">
        <v>8223</v>
      </c>
      <c r="C807">
        <v>105</v>
      </c>
      <c r="D807">
        <v>58.33</v>
      </c>
      <c r="E807" t="s">
        <v>8323</v>
      </c>
      <c r="F807" t="s">
        <v>8324</v>
      </c>
    </row>
    <row r="808" spans="1:6" hidden="1" x14ac:dyDescent="0.3">
      <c r="A808">
        <v>8000</v>
      </c>
      <c r="B808" t="s">
        <v>8223</v>
      </c>
      <c r="C808">
        <v>104</v>
      </c>
      <c r="D808">
        <v>117.68</v>
      </c>
      <c r="E808" t="s">
        <v>8323</v>
      </c>
      <c r="F808" t="s">
        <v>8324</v>
      </c>
    </row>
    <row r="809" spans="1:6" hidden="1" x14ac:dyDescent="0.3">
      <c r="A809">
        <v>4000</v>
      </c>
      <c r="B809" t="s">
        <v>8223</v>
      </c>
      <c r="C809">
        <v>105</v>
      </c>
      <c r="D809">
        <v>73.77</v>
      </c>
      <c r="E809" t="s">
        <v>8323</v>
      </c>
      <c r="F809" t="s">
        <v>8324</v>
      </c>
    </row>
    <row r="810" spans="1:6" hidden="1" x14ac:dyDescent="0.3">
      <c r="A810">
        <v>4500</v>
      </c>
      <c r="B810" t="s">
        <v>8228</v>
      </c>
      <c r="C810">
        <v>100</v>
      </c>
      <c r="D810">
        <v>104.65</v>
      </c>
      <c r="E810" t="s">
        <v>8323</v>
      </c>
      <c r="F810" t="s">
        <v>8324</v>
      </c>
    </row>
    <row r="811" spans="1:6" hidden="1" x14ac:dyDescent="0.3">
      <c r="A811">
        <v>4000</v>
      </c>
      <c r="B811" t="s">
        <v>8223</v>
      </c>
      <c r="C811">
        <v>104</v>
      </c>
      <c r="D811">
        <v>79.83</v>
      </c>
      <c r="E811" t="s">
        <v>8323</v>
      </c>
      <c r="F811" t="s">
        <v>8324</v>
      </c>
    </row>
    <row r="812" spans="1:6" hidden="1" x14ac:dyDescent="0.3">
      <c r="A812">
        <v>1500</v>
      </c>
      <c r="B812" t="s">
        <v>8223</v>
      </c>
      <c r="C812">
        <v>105</v>
      </c>
      <c r="D812">
        <v>58.33</v>
      </c>
      <c r="E812" t="s">
        <v>8323</v>
      </c>
      <c r="F812" t="s">
        <v>8324</v>
      </c>
    </row>
    <row r="813" spans="1:6" hidden="1" x14ac:dyDescent="0.3">
      <c r="A813">
        <v>1000</v>
      </c>
      <c r="B813" t="s">
        <v>8223</v>
      </c>
      <c r="C813">
        <v>104</v>
      </c>
      <c r="D813">
        <v>86.67</v>
      </c>
      <c r="E813" t="s">
        <v>8323</v>
      </c>
      <c r="F813" t="s">
        <v>8324</v>
      </c>
    </row>
    <row r="814" spans="1:6" hidden="1" x14ac:dyDescent="0.3">
      <c r="A814">
        <v>600</v>
      </c>
      <c r="B814" t="s">
        <v>8223</v>
      </c>
      <c r="C814">
        <v>152</v>
      </c>
      <c r="D814">
        <v>27.61</v>
      </c>
      <c r="E814" t="s">
        <v>8323</v>
      </c>
      <c r="F814" t="s">
        <v>8324</v>
      </c>
    </row>
    <row r="815" spans="1:6" hidden="1" x14ac:dyDescent="0.3">
      <c r="A815">
        <v>1500</v>
      </c>
      <c r="B815" t="s">
        <v>8223</v>
      </c>
      <c r="C815">
        <v>160</v>
      </c>
      <c r="D815">
        <v>25</v>
      </c>
      <c r="E815" t="s">
        <v>8323</v>
      </c>
      <c r="F815" t="s">
        <v>8324</v>
      </c>
    </row>
    <row r="816" spans="1:6" hidden="1" x14ac:dyDescent="0.3">
      <c r="A816">
        <v>1000</v>
      </c>
      <c r="B816" t="s">
        <v>8223</v>
      </c>
      <c r="C816">
        <v>127</v>
      </c>
      <c r="D816">
        <v>45.46</v>
      </c>
      <c r="E816" t="s">
        <v>8323</v>
      </c>
      <c r="F816" t="s">
        <v>8324</v>
      </c>
    </row>
    <row r="817" spans="1:6" hidden="1" x14ac:dyDescent="0.3">
      <c r="A817">
        <v>4000</v>
      </c>
      <c r="B817" t="s">
        <v>8223</v>
      </c>
      <c r="C817">
        <v>107</v>
      </c>
      <c r="D817">
        <v>99.53</v>
      </c>
      <c r="E817" t="s">
        <v>8323</v>
      </c>
      <c r="F817" t="s">
        <v>8324</v>
      </c>
    </row>
    <row r="818" spans="1:6" hidden="1" x14ac:dyDescent="0.3">
      <c r="A818">
        <v>7000</v>
      </c>
      <c r="B818" t="s">
        <v>8223</v>
      </c>
      <c r="C818">
        <v>115</v>
      </c>
      <c r="D818">
        <v>39.31</v>
      </c>
      <c r="E818" t="s">
        <v>8323</v>
      </c>
      <c r="F818" t="s">
        <v>8324</v>
      </c>
    </row>
    <row r="819" spans="1:6" hidden="1" x14ac:dyDescent="0.3">
      <c r="A819">
        <v>1500</v>
      </c>
      <c r="B819" t="s">
        <v>8223</v>
      </c>
      <c r="C819">
        <v>137</v>
      </c>
      <c r="D819">
        <v>89.42</v>
      </c>
      <c r="E819" t="s">
        <v>8323</v>
      </c>
      <c r="F819" t="s">
        <v>8324</v>
      </c>
    </row>
    <row r="820" spans="1:6" hidden="1" x14ac:dyDescent="0.3">
      <c r="A820">
        <v>350</v>
      </c>
      <c r="B820" t="s">
        <v>8223</v>
      </c>
      <c r="C820">
        <v>156</v>
      </c>
      <c r="D820">
        <v>28.68</v>
      </c>
      <c r="E820" t="s">
        <v>8323</v>
      </c>
      <c r="F820" t="s">
        <v>8324</v>
      </c>
    </row>
    <row r="821" spans="1:6" hidden="1" x14ac:dyDescent="0.3">
      <c r="A821">
        <v>400</v>
      </c>
      <c r="B821" t="s">
        <v>8223</v>
      </c>
      <c r="C821">
        <v>109</v>
      </c>
      <c r="D821">
        <v>31.07</v>
      </c>
      <c r="E821" t="s">
        <v>8323</v>
      </c>
      <c r="F821" t="s">
        <v>8324</v>
      </c>
    </row>
    <row r="822" spans="1:6" hidden="1" x14ac:dyDescent="0.3">
      <c r="A822">
        <v>2000</v>
      </c>
      <c r="B822" t="s">
        <v>8223</v>
      </c>
      <c r="C822">
        <v>134</v>
      </c>
      <c r="D822">
        <v>70.55</v>
      </c>
      <c r="E822" t="s">
        <v>8323</v>
      </c>
      <c r="F822" t="s">
        <v>8324</v>
      </c>
    </row>
    <row r="823" spans="1:6" hidden="1" x14ac:dyDescent="0.3">
      <c r="A823">
        <v>17482</v>
      </c>
      <c r="B823" t="s">
        <v>8223</v>
      </c>
      <c r="C823">
        <v>100</v>
      </c>
      <c r="D823">
        <v>224.13</v>
      </c>
      <c r="E823" t="s">
        <v>8323</v>
      </c>
      <c r="F823" t="s">
        <v>8324</v>
      </c>
    </row>
    <row r="824" spans="1:6" hidden="1" x14ac:dyDescent="0.3">
      <c r="A824">
        <v>3000</v>
      </c>
      <c r="B824" t="s">
        <v>8223</v>
      </c>
      <c r="C824">
        <v>119</v>
      </c>
      <c r="D824">
        <v>51.81</v>
      </c>
      <c r="E824" t="s">
        <v>8323</v>
      </c>
      <c r="F824" t="s">
        <v>8324</v>
      </c>
    </row>
    <row r="825" spans="1:6" hidden="1" x14ac:dyDescent="0.3">
      <c r="A825">
        <v>800</v>
      </c>
      <c r="B825" t="s">
        <v>8223</v>
      </c>
      <c r="C825">
        <v>180</v>
      </c>
      <c r="D825">
        <v>43.52</v>
      </c>
      <c r="E825" t="s">
        <v>8323</v>
      </c>
      <c r="F825" t="s">
        <v>8324</v>
      </c>
    </row>
    <row r="826" spans="1:6" hidden="1" x14ac:dyDescent="0.3">
      <c r="A826">
        <v>1600</v>
      </c>
      <c r="B826" t="s">
        <v>8223</v>
      </c>
      <c r="C826">
        <v>134</v>
      </c>
      <c r="D826">
        <v>39.82</v>
      </c>
      <c r="E826" t="s">
        <v>8323</v>
      </c>
      <c r="F826" t="s">
        <v>8324</v>
      </c>
    </row>
    <row r="827" spans="1:6" hidden="1" x14ac:dyDescent="0.3">
      <c r="A827">
        <v>12500</v>
      </c>
      <c r="B827" t="s">
        <v>8223</v>
      </c>
      <c r="C827">
        <v>100</v>
      </c>
      <c r="D827">
        <v>126.81</v>
      </c>
      <c r="E827" t="s">
        <v>8323</v>
      </c>
      <c r="F827" t="s">
        <v>8324</v>
      </c>
    </row>
    <row r="828" spans="1:6" hidden="1" x14ac:dyDescent="0.3">
      <c r="A828">
        <v>5500</v>
      </c>
      <c r="B828" t="s">
        <v>8223</v>
      </c>
      <c r="C828">
        <v>101</v>
      </c>
      <c r="D828">
        <v>113.88</v>
      </c>
      <c r="E828" t="s">
        <v>8323</v>
      </c>
      <c r="F828" t="s">
        <v>8324</v>
      </c>
    </row>
    <row r="829" spans="1:6" hidden="1" x14ac:dyDescent="0.3">
      <c r="A829">
        <v>300</v>
      </c>
      <c r="B829" t="s">
        <v>8223</v>
      </c>
      <c r="C829">
        <v>103</v>
      </c>
      <c r="D829">
        <v>28.18</v>
      </c>
      <c r="E829" t="s">
        <v>8323</v>
      </c>
      <c r="F829" t="s">
        <v>8324</v>
      </c>
    </row>
    <row r="830" spans="1:6" hidden="1" x14ac:dyDescent="0.3">
      <c r="A830">
        <v>1300</v>
      </c>
      <c r="B830" t="s">
        <v>8223</v>
      </c>
      <c r="C830">
        <v>107</v>
      </c>
      <c r="D830">
        <v>36.61</v>
      </c>
      <c r="E830" t="s">
        <v>8323</v>
      </c>
      <c r="F830" t="s">
        <v>8324</v>
      </c>
    </row>
    <row r="831" spans="1:6" hidden="1" x14ac:dyDescent="0.3">
      <c r="A831">
        <v>500</v>
      </c>
      <c r="B831" t="s">
        <v>8224</v>
      </c>
      <c r="C831">
        <v>104</v>
      </c>
      <c r="D831">
        <v>32.5</v>
      </c>
      <c r="E831" t="s">
        <v>8323</v>
      </c>
      <c r="F831" t="s">
        <v>8324</v>
      </c>
    </row>
    <row r="832" spans="1:6" hidden="1" x14ac:dyDescent="0.3">
      <c r="A832">
        <v>1800</v>
      </c>
      <c r="B832" t="s">
        <v>8223</v>
      </c>
      <c r="C832">
        <v>108</v>
      </c>
      <c r="D832">
        <v>60.66</v>
      </c>
      <c r="E832" t="s">
        <v>8323</v>
      </c>
      <c r="F832" t="s">
        <v>8324</v>
      </c>
    </row>
    <row r="833" spans="1:6" hidden="1" x14ac:dyDescent="0.3">
      <c r="A833">
        <v>1500</v>
      </c>
      <c r="B833" t="s">
        <v>8223</v>
      </c>
      <c r="C833">
        <v>233</v>
      </c>
      <c r="D833">
        <v>175</v>
      </c>
      <c r="E833" t="s">
        <v>8323</v>
      </c>
      <c r="F833" t="s">
        <v>8324</v>
      </c>
    </row>
    <row r="834" spans="1:6" hidden="1" x14ac:dyDescent="0.3">
      <c r="A834">
        <v>15000</v>
      </c>
      <c r="B834" t="s">
        <v>8223</v>
      </c>
      <c r="C834">
        <v>101</v>
      </c>
      <c r="D834">
        <v>97.99</v>
      </c>
      <c r="E834" t="s">
        <v>8323</v>
      </c>
      <c r="F834" t="s">
        <v>8324</v>
      </c>
    </row>
    <row r="835" spans="1:6" hidden="1" x14ac:dyDescent="0.3">
      <c r="A835">
        <v>6000</v>
      </c>
      <c r="B835" t="s">
        <v>8223</v>
      </c>
      <c r="C835">
        <v>102</v>
      </c>
      <c r="D835">
        <v>148.78</v>
      </c>
      <c r="E835" t="s">
        <v>8323</v>
      </c>
      <c r="F835" t="s">
        <v>8324</v>
      </c>
    </row>
    <row r="836" spans="1:6" hidden="1" x14ac:dyDescent="0.3">
      <c r="A836">
        <v>5500</v>
      </c>
      <c r="B836" t="s">
        <v>8223</v>
      </c>
      <c r="C836">
        <v>131</v>
      </c>
      <c r="D836">
        <v>96.08</v>
      </c>
      <c r="E836" t="s">
        <v>8323</v>
      </c>
      <c r="F836" t="s">
        <v>8324</v>
      </c>
    </row>
    <row r="837" spans="1:6" hidden="1" x14ac:dyDescent="0.3">
      <c r="A837">
        <v>2000</v>
      </c>
      <c r="B837" t="s">
        <v>8223</v>
      </c>
      <c r="C837">
        <v>117</v>
      </c>
      <c r="D837">
        <v>58.63</v>
      </c>
      <c r="E837" t="s">
        <v>8323</v>
      </c>
      <c r="F837" t="s">
        <v>8324</v>
      </c>
    </row>
    <row r="838" spans="1:6" hidden="1" x14ac:dyDescent="0.3">
      <c r="A838">
        <v>5000</v>
      </c>
      <c r="B838" t="s">
        <v>8223</v>
      </c>
      <c r="C838">
        <v>101</v>
      </c>
      <c r="D838">
        <v>109.71</v>
      </c>
      <c r="E838" t="s">
        <v>8323</v>
      </c>
      <c r="F838" t="s">
        <v>8324</v>
      </c>
    </row>
    <row r="839" spans="1:6" hidden="1" x14ac:dyDescent="0.3">
      <c r="A839">
        <v>2500</v>
      </c>
      <c r="B839" t="s">
        <v>8223</v>
      </c>
      <c r="C839">
        <v>122</v>
      </c>
      <c r="D839">
        <v>49.11</v>
      </c>
      <c r="E839" t="s">
        <v>8323</v>
      </c>
      <c r="F839" t="s">
        <v>8324</v>
      </c>
    </row>
    <row r="840" spans="1:6" hidden="1" x14ac:dyDescent="0.3">
      <c r="A840">
        <v>2000</v>
      </c>
      <c r="B840" t="s">
        <v>8223</v>
      </c>
      <c r="C840">
        <v>145</v>
      </c>
      <c r="D840">
        <v>47.67</v>
      </c>
      <c r="E840" t="s">
        <v>8323</v>
      </c>
      <c r="F840" t="s">
        <v>8324</v>
      </c>
    </row>
    <row r="841" spans="1:6" hidden="1" x14ac:dyDescent="0.3">
      <c r="A841">
        <v>5000</v>
      </c>
      <c r="B841" t="s">
        <v>8223</v>
      </c>
      <c r="C841">
        <v>117</v>
      </c>
      <c r="D841">
        <v>60.74</v>
      </c>
      <c r="E841" t="s">
        <v>8323</v>
      </c>
      <c r="F841" t="s">
        <v>8324</v>
      </c>
    </row>
    <row r="842" spans="1:6" hidden="1" x14ac:dyDescent="0.3">
      <c r="A842">
        <v>10000</v>
      </c>
      <c r="B842" t="s">
        <v>8223</v>
      </c>
      <c r="C842">
        <v>120</v>
      </c>
      <c r="D842">
        <v>63.38</v>
      </c>
      <c r="E842" t="s">
        <v>8323</v>
      </c>
      <c r="F842" t="s">
        <v>8325</v>
      </c>
    </row>
    <row r="843" spans="1:6" hidden="1" x14ac:dyDescent="0.3">
      <c r="A843">
        <v>5000</v>
      </c>
      <c r="B843" t="s">
        <v>8223</v>
      </c>
      <c r="C843">
        <v>101</v>
      </c>
      <c r="D843">
        <v>53.89</v>
      </c>
      <c r="E843" t="s">
        <v>8323</v>
      </c>
      <c r="F843" t="s">
        <v>8325</v>
      </c>
    </row>
    <row r="844" spans="1:6" hidden="1" x14ac:dyDescent="0.3">
      <c r="A844">
        <v>2500</v>
      </c>
      <c r="B844" t="s">
        <v>8228</v>
      </c>
      <c r="C844">
        <v>104</v>
      </c>
      <c r="D844">
        <v>66.87</v>
      </c>
      <c r="E844" t="s">
        <v>8323</v>
      </c>
      <c r="F844" t="s">
        <v>8325</v>
      </c>
    </row>
    <row r="845" spans="1:6" hidden="1" x14ac:dyDescent="0.3">
      <c r="A845">
        <v>3000</v>
      </c>
      <c r="B845" t="s">
        <v>8223</v>
      </c>
      <c r="C845">
        <v>267</v>
      </c>
      <c r="D845">
        <v>63.1</v>
      </c>
      <c r="E845" t="s">
        <v>8323</v>
      </c>
      <c r="F845" t="s">
        <v>8325</v>
      </c>
    </row>
    <row r="846" spans="1:6" hidden="1" x14ac:dyDescent="0.3">
      <c r="A846">
        <v>3000</v>
      </c>
      <c r="B846" t="s">
        <v>8223</v>
      </c>
      <c r="C846">
        <v>194</v>
      </c>
      <c r="D846">
        <v>36.630000000000003</v>
      </c>
      <c r="E846" t="s">
        <v>8323</v>
      </c>
      <c r="F846" t="s">
        <v>8325</v>
      </c>
    </row>
    <row r="847" spans="1:6" hidden="1" x14ac:dyDescent="0.3">
      <c r="A847">
        <v>5000</v>
      </c>
      <c r="B847" t="s">
        <v>8223</v>
      </c>
      <c r="C847">
        <v>120</v>
      </c>
      <c r="D847">
        <v>34.01</v>
      </c>
      <c r="E847" t="s">
        <v>8323</v>
      </c>
      <c r="F847" t="s">
        <v>8325</v>
      </c>
    </row>
    <row r="848" spans="1:6" hidden="1" x14ac:dyDescent="0.3">
      <c r="A848">
        <v>1100</v>
      </c>
      <c r="B848" t="s">
        <v>8224</v>
      </c>
      <c r="C848">
        <v>122</v>
      </c>
      <c r="D848">
        <v>28.55</v>
      </c>
      <c r="E848" t="s">
        <v>8323</v>
      </c>
      <c r="F848" t="s">
        <v>8325</v>
      </c>
    </row>
    <row r="849" spans="1:6" hidden="1" x14ac:dyDescent="0.3">
      <c r="A849">
        <v>10</v>
      </c>
      <c r="B849" t="s">
        <v>8223</v>
      </c>
      <c r="C849">
        <v>100</v>
      </c>
      <c r="D849">
        <v>10</v>
      </c>
      <c r="E849" t="s">
        <v>8323</v>
      </c>
      <c r="F849" t="s">
        <v>8325</v>
      </c>
    </row>
    <row r="850" spans="1:6" hidden="1" x14ac:dyDescent="0.3">
      <c r="A850">
        <v>300</v>
      </c>
      <c r="B850" t="s">
        <v>8223</v>
      </c>
      <c r="C850">
        <v>100</v>
      </c>
      <c r="D850">
        <v>18.75</v>
      </c>
      <c r="E850" t="s">
        <v>8323</v>
      </c>
      <c r="F850" t="s">
        <v>8325</v>
      </c>
    </row>
    <row r="851" spans="1:6" hidden="1" x14ac:dyDescent="0.3">
      <c r="A851">
        <v>4000</v>
      </c>
      <c r="B851" t="s">
        <v>8223</v>
      </c>
      <c r="C851">
        <v>120</v>
      </c>
      <c r="D851">
        <v>41.7</v>
      </c>
      <c r="E851" t="s">
        <v>8323</v>
      </c>
      <c r="F851" t="s">
        <v>8325</v>
      </c>
    </row>
    <row r="852" spans="1:6" hidden="1" x14ac:dyDescent="0.3">
      <c r="A852">
        <v>4000</v>
      </c>
      <c r="B852" t="s">
        <v>8223</v>
      </c>
      <c r="C852">
        <v>155</v>
      </c>
      <c r="D852">
        <v>46.67</v>
      </c>
      <c r="E852" t="s">
        <v>8323</v>
      </c>
      <c r="F852" t="s">
        <v>8325</v>
      </c>
    </row>
    <row r="853" spans="1:6" hidden="1" x14ac:dyDescent="0.3">
      <c r="A853">
        <v>2000</v>
      </c>
      <c r="B853" t="s">
        <v>8229</v>
      </c>
      <c r="C853">
        <v>130</v>
      </c>
      <c r="D853">
        <v>37.270000000000003</v>
      </c>
      <c r="E853" t="s">
        <v>8323</v>
      </c>
      <c r="F853" t="s">
        <v>8325</v>
      </c>
    </row>
    <row r="854" spans="1:6" hidden="1" x14ac:dyDescent="0.3">
      <c r="A854">
        <v>3500</v>
      </c>
      <c r="B854" t="s">
        <v>8223</v>
      </c>
      <c r="C854">
        <v>105</v>
      </c>
      <c r="D854">
        <v>59.26</v>
      </c>
      <c r="E854" t="s">
        <v>8323</v>
      </c>
      <c r="F854" t="s">
        <v>8325</v>
      </c>
    </row>
    <row r="855" spans="1:6" hidden="1" x14ac:dyDescent="0.3">
      <c r="A855">
        <v>300</v>
      </c>
      <c r="B855" t="s">
        <v>8223</v>
      </c>
      <c r="C855">
        <v>100</v>
      </c>
      <c r="D855">
        <v>30</v>
      </c>
      <c r="E855" t="s">
        <v>8323</v>
      </c>
      <c r="F855" t="s">
        <v>8325</v>
      </c>
    </row>
    <row r="856" spans="1:6" hidden="1" x14ac:dyDescent="0.3">
      <c r="A856">
        <v>27800</v>
      </c>
      <c r="B856" t="s">
        <v>8223</v>
      </c>
      <c r="C856">
        <v>118</v>
      </c>
      <c r="D856">
        <v>65.86</v>
      </c>
      <c r="E856" t="s">
        <v>8323</v>
      </c>
      <c r="F856" t="s">
        <v>8325</v>
      </c>
    </row>
    <row r="857" spans="1:6" hidden="1" x14ac:dyDescent="0.3">
      <c r="A857">
        <v>1450</v>
      </c>
      <c r="B857" t="s">
        <v>8223</v>
      </c>
      <c r="C857">
        <v>103</v>
      </c>
      <c r="D857">
        <v>31.91</v>
      </c>
      <c r="E857" t="s">
        <v>8323</v>
      </c>
      <c r="F857" t="s">
        <v>8325</v>
      </c>
    </row>
    <row r="858" spans="1:6" hidden="1" x14ac:dyDescent="0.3">
      <c r="A858">
        <v>250</v>
      </c>
      <c r="B858" t="s">
        <v>8235</v>
      </c>
      <c r="C858">
        <v>218</v>
      </c>
      <c r="D858">
        <v>19.46</v>
      </c>
      <c r="E858" t="s">
        <v>8323</v>
      </c>
      <c r="F858" t="s">
        <v>8325</v>
      </c>
    </row>
    <row r="859" spans="1:6" hidden="1" x14ac:dyDescent="0.3">
      <c r="A859">
        <v>1200</v>
      </c>
      <c r="B859" t="s">
        <v>8226</v>
      </c>
      <c r="C859">
        <v>100</v>
      </c>
      <c r="D859">
        <v>50</v>
      </c>
      <c r="E859" t="s">
        <v>8323</v>
      </c>
      <c r="F859" t="s">
        <v>8325</v>
      </c>
    </row>
    <row r="860" spans="1:6" hidden="1" x14ac:dyDescent="0.3">
      <c r="A860">
        <v>1200</v>
      </c>
      <c r="B860" t="s">
        <v>8224</v>
      </c>
      <c r="C860">
        <v>144</v>
      </c>
      <c r="D860">
        <v>22.74</v>
      </c>
      <c r="E860" t="s">
        <v>8323</v>
      </c>
      <c r="F860" t="s">
        <v>8325</v>
      </c>
    </row>
    <row r="861" spans="1:6" hidden="1" x14ac:dyDescent="0.3">
      <c r="A861">
        <v>4000</v>
      </c>
      <c r="B861" t="s">
        <v>8223</v>
      </c>
      <c r="C861">
        <v>105</v>
      </c>
      <c r="D861">
        <v>42.72</v>
      </c>
      <c r="E861" t="s">
        <v>8323</v>
      </c>
      <c r="F861" t="s">
        <v>8325</v>
      </c>
    </row>
    <row r="862" spans="1:6" hidden="1" x14ac:dyDescent="0.3">
      <c r="A862">
        <v>14000</v>
      </c>
      <c r="B862" t="s">
        <v>8223</v>
      </c>
      <c r="C862">
        <v>18</v>
      </c>
      <c r="D862">
        <v>52.92</v>
      </c>
      <c r="E862" t="s">
        <v>8323</v>
      </c>
      <c r="F862" t="s">
        <v>8326</v>
      </c>
    </row>
    <row r="863" spans="1:6" hidden="1" x14ac:dyDescent="0.3">
      <c r="A863">
        <v>4500</v>
      </c>
      <c r="B863" t="s">
        <v>8223</v>
      </c>
      <c r="C863">
        <v>2</v>
      </c>
      <c r="D863">
        <v>50.5</v>
      </c>
      <c r="E863" t="s">
        <v>8323</v>
      </c>
      <c r="F863" t="s">
        <v>8326</v>
      </c>
    </row>
    <row r="864" spans="1:6" hidden="1" x14ac:dyDescent="0.3">
      <c r="A864">
        <v>50000</v>
      </c>
      <c r="B864" t="s">
        <v>8224</v>
      </c>
      <c r="C864">
        <v>0</v>
      </c>
      <c r="D864">
        <v>42.5</v>
      </c>
      <c r="E864" t="s">
        <v>8323</v>
      </c>
      <c r="F864" t="s">
        <v>8326</v>
      </c>
    </row>
    <row r="865" spans="1:6" hidden="1" x14ac:dyDescent="0.3">
      <c r="A865">
        <v>2000</v>
      </c>
      <c r="B865" t="s">
        <v>8223</v>
      </c>
      <c r="C865">
        <v>5</v>
      </c>
      <c r="D865">
        <v>18</v>
      </c>
      <c r="E865" t="s">
        <v>8323</v>
      </c>
      <c r="F865" t="s">
        <v>8326</v>
      </c>
    </row>
    <row r="866" spans="1:6" hidden="1" x14ac:dyDescent="0.3">
      <c r="A866">
        <v>6500</v>
      </c>
      <c r="B866" t="s">
        <v>8223</v>
      </c>
      <c r="C866">
        <v>42</v>
      </c>
      <c r="D866">
        <v>34.18</v>
      </c>
      <c r="E866" t="s">
        <v>8323</v>
      </c>
      <c r="F866" t="s">
        <v>8326</v>
      </c>
    </row>
    <row r="867" spans="1:6" hidden="1" x14ac:dyDescent="0.3">
      <c r="A867">
        <v>2200</v>
      </c>
      <c r="B867" t="s">
        <v>8223</v>
      </c>
      <c r="C867">
        <v>2</v>
      </c>
      <c r="D867">
        <v>22.5</v>
      </c>
      <c r="E867" t="s">
        <v>8323</v>
      </c>
      <c r="F867" t="s">
        <v>8326</v>
      </c>
    </row>
    <row r="868" spans="1:6" hidden="1" x14ac:dyDescent="0.3">
      <c r="A868">
        <v>3500</v>
      </c>
      <c r="B868" t="s">
        <v>8223</v>
      </c>
      <c r="C868">
        <v>18</v>
      </c>
      <c r="D868">
        <v>58.18</v>
      </c>
      <c r="E868" t="s">
        <v>8323</v>
      </c>
      <c r="F868" t="s">
        <v>8326</v>
      </c>
    </row>
    <row r="869" spans="1:6" hidden="1" x14ac:dyDescent="0.3">
      <c r="A869">
        <v>5000</v>
      </c>
      <c r="B869" t="s">
        <v>8223</v>
      </c>
      <c r="C869">
        <v>24</v>
      </c>
      <c r="D869">
        <v>109.18</v>
      </c>
      <c r="E869" t="s">
        <v>8323</v>
      </c>
      <c r="F869" t="s">
        <v>8326</v>
      </c>
    </row>
    <row r="870" spans="1:6" hidden="1" x14ac:dyDescent="0.3">
      <c r="A870">
        <v>45000</v>
      </c>
      <c r="B870" t="s">
        <v>8223</v>
      </c>
      <c r="C870">
        <v>0</v>
      </c>
      <c r="D870">
        <v>50</v>
      </c>
      <c r="E870" t="s">
        <v>8323</v>
      </c>
      <c r="F870" t="s">
        <v>8326</v>
      </c>
    </row>
    <row r="871" spans="1:6" hidden="1" x14ac:dyDescent="0.3">
      <c r="A871">
        <v>8800</v>
      </c>
      <c r="B871" t="s">
        <v>8223</v>
      </c>
      <c r="C871">
        <v>12</v>
      </c>
      <c r="D871">
        <v>346.67</v>
      </c>
      <c r="E871" t="s">
        <v>8323</v>
      </c>
      <c r="F871" t="s">
        <v>8326</v>
      </c>
    </row>
    <row r="872" spans="1:6" hidden="1" x14ac:dyDescent="0.3">
      <c r="A872">
        <v>20000</v>
      </c>
      <c r="B872" t="s">
        <v>8224</v>
      </c>
      <c r="C872">
        <v>0</v>
      </c>
      <c r="D872">
        <v>12.4</v>
      </c>
      <c r="E872" t="s">
        <v>8323</v>
      </c>
      <c r="F872" t="s">
        <v>8326</v>
      </c>
    </row>
    <row r="873" spans="1:6" hidden="1" x14ac:dyDescent="0.3">
      <c r="A873">
        <v>6000</v>
      </c>
      <c r="B873" t="s">
        <v>8223</v>
      </c>
      <c r="C873">
        <v>5</v>
      </c>
      <c r="D873">
        <v>27.08</v>
      </c>
      <c r="E873" t="s">
        <v>8323</v>
      </c>
      <c r="F873" t="s">
        <v>8326</v>
      </c>
    </row>
    <row r="874" spans="1:6" hidden="1" x14ac:dyDescent="0.3">
      <c r="A874">
        <v>8000</v>
      </c>
      <c r="B874" t="s">
        <v>8223</v>
      </c>
      <c r="C874">
        <v>1</v>
      </c>
      <c r="D874">
        <v>32.5</v>
      </c>
      <c r="E874" t="s">
        <v>8323</v>
      </c>
      <c r="F874" t="s">
        <v>8326</v>
      </c>
    </row>
    <row r="875" spans="1:6" hidden="1" x14ac:dyDescent="0.3">
      <c r="A875">
        <v>3500</v>
      </c>
      <c r="B875" t="s">
        <v>8223</v>
      </c>
      <c r="C875">
        <v>1</v>
      </c>
      <c r="D875">
        <v>9</v>
      </c>
      <c r="E875" t="s">
        <v>8323</v>
      </c>
      <c r="F875" t="s">
        <v>8326</v>
      </c>
    </row>
    <row r="876" spans="1:6" hidden="1" x14ac:dyDescent="0.3">
      <c r="A876">
        <v>3000</v>
      </c>
      <c r="B876" t="s">
        <v>8223</v>
      </c>
      <c r="C876">
        <v>24</v>
      </c>
      <c r="D876">
        <v>34.76</v>
      </c>
      <c r="E876" t="s">
        <v>8323</v>
      </c>
      <c r="F876" t="s">
        <v>8326</v>
      </c>
    </row>
    <row r="877" spans="1:6" hidden="1" x14ac:dyDescent="0.3">
      <c r="A877">
        <v>5000</v>
      </c>
      <c r="B877" t="s">
        <v>8223</v>
      </c>
      <c r="C877">
        <v>0</v>
      </c>
      <c r="D877">
        <v>0</v>
      </c>
      <c r="E877" t="s">
        <v>8323</v>
      </c>
      <c r="F877" t="s">
        <v>8326</v>
      </c>
    </row>
    <row r="878" spans="1:6" hidden="1" x14ac:dyDescent="0.3">
      <c r="A878">
        <v>3152</v>
      </c>
      <c r="B878" t="s">
        <v>8224</v>
      </c>
      <c r="C878">
        <v>41</v>
      </c>
      <c r="D878">
        <v>28.58</v>
      </c>
      <c r="E878" t="s">
        <v>8323</v>
      </c>
      <c r="F878" t="s">
        <v>8326</v>
      </c>
    </row>
    <row r="879" spans="1:6" hidden="1" x14ac:dyDescent="0.3">
      <c r="A879">
        <v>2000</v>
      </c>
      <c r="B879" t="s">
        <v>8223</v>
      </c>
      <c r="C879">
        <v>68</v>
      </c>
      <c r="D879">
        <v>46.59</v>
      </c>
      <c r="E879" t="s">
        <v>8323</v>
      </c>
      <c r="F879" t="s">
        <v>8326</v>
      </c>
    </row>
    <row r="880" spans="1:6" hidden="1" x14ac:dyDescent="0.3">
      <c r="A880">
        <v>5000</v>
      </c>
      <c r="B880" t="s">
        <v>8223</v>
      </c>
      <c r="C880">
        <v>1</v>
      </c>
      <c r="D880">
        <v>32.5</v>
      </c>
      <c r="E880" t="s">
        <v>8323</v>
      </c>
      <c r="F880" t="s">
        <v>8326</v>
      </c>
    </row>
    <row r="881" spans="1:6" hidden="1" x14ac:dyDescent="0.3">
      <c r="A881">
        <v>2100</v>
      </c>
      <c r="B881" t="s">
        <v>8223</v>
      </c>
      <c r="C881">
        <v>31</v>
      </c>
      <c r="D881">
        <v>21.47</v>
      </c>
      <c r="E881" t="s">
        <v>8323</v>
      </c>
      <c r="F881" t="s">
        <v>8326</v>
      </c>
    </row>
    <row r="882" spans="1:6" hidden="1" x14ac:dyDescent="0.3">
      <c r="A882">
        <v>3780</v>
      </c>
      <c r="B882" t="s">
        <v>8223</v>
      </c>
      <c r="C882">
        <v>3</v>
      </c>
      <c r="D882">
        <v>14.13</v>
      </c>
      <c r="E882" t="s">
        <v>8323</v>
      </c>
      <c r="F882" t="s">
        <v>8327</v>
      </c>
    </row>
    <row r="883" spans="1:6" hidden="1" x14ac:dyDescent="0.3">
      <c r="A883">
        <v>3750</v>
      </c>
      <c r="B883" t="s">
        <v>8223</v>
      </c>
      <c r="C883">
        <v>1</v>
      </c>
      <c r="D883">
        <v>30</v>
      </c>
      <c r="E883" t="s">
        <v>8323</v>
      </c>
      <c r="F883" t="s">
        <v>8327</v>
      </c>
    </row>
    <row r="884" spans="1:6" hidden="1" x14ac:dyDescent="0.3">
      <c r="A884">
        <v>1500</v>
      </c>
      <c r="B884" t="s">
        <v>8223</v>
      </c>
      <c r="C884">
        <v>20</v>
      </c>
      <c r="D884">
        <v>21.57</v>
      </c>
      <c r="E884" t="s">
        <v>8323</v>
      </c>
      <c r="F884" t="s">
        <v>8327</v>
      </c>
    </row>
    <row r="885" spans="1:6" hidden="1" x14ac:dyDescent="0.3">
      <c r="A885">
        <v>5000</v>
      </c>
      <c r="B885" t="s">
        <v>8223</v>
      </c>
      <c r="C885">
        <v>40</v>
      </c>
      <c r="D885">
        <v>83.38</v>
      </c>
      <c r="E885" t="s">
        <v>8323</v>
      </c>
      <c r="F885" t="s">
        <v>8327</v>
      </c>
    </row>
    <row r="886" spans="1:6" hidden="1" x14ac:dyDescent="0.3">
      <c r="A886">
        <v>2000</v>
      </c>
      <c r="B886" t="s">
        <v>8223</v>
      </c>
      <c r="C886">
        <v>1</v>
      </c>
      <c r="D886">
        <v>10</v>
      </c>
      <c r="E886" t="s">
        <v>8323</v>
      </c>
      <c r="F886" t="s">
        <v>8327</v>
      </c>
    </row>
    <row r="887" spans="1:6" hidden="1" x14ac:dyDescent="0.3">
      <c r="A887">
        <v>1000</v>
      </c>
      <c r="B887" t="s">
        <v>8223</v>
      </c>
      <c r="C887">
        <v>75</v>
      </c>
      <c r="D887">
        <v>35.71</v>
      </c>
      <c r="E887" t="s">
        <v>8323</v>
      </c>
      <c r="F887" t="s">
        <v>8327</v>
      </c>
    </row>
    <row r="888" spans="1:6" hidden="1" x14ac:dyDescent="0.3">
      <c r="A888">
        <v>500</v>
      </c>
      <c r="B888" t="s">
        <v>8223</v>
      </c>
      <c r="C888">
        <v>41</v>
      </c>
      <c r="D888">
        <v>29.29</v>
      </c>
      <c r="E888" t="s">
        <v>8323</v>
      </c>
      <c r="F888" t="s">
        <v>8327</v>
      </c>
    </row>
    <row r="889" spans="1:6" hidden="1" x14ac:dyDescent="0.3">
      <c r="A889">
        <v>1000</v>
      </c>
      <c r="B889" t="s">
        <v>8223</v>
      </c>
      <c r="C889">
        <v>0</v>
      </c>
      <c r="D889">
        <v>0</v>
      </c>
      <c r="E889" t="s">
        <v>8323</v>
      </c>
      <c r="F889" t="s">
        <v>8327</v>
      </c>
    </row>
    <row r="890" spans="1:6" hidden="1" x14ac:dyDescent="0.3">
      <c r="A890">
        <v>1000</v>
      </c>
      <c r="B890" t="s">
        <v>8223</v>
      </c>
      <c r="C890">
        <v>7</v>
      </c>
      <c r="D890">
        <v>18</v>
      </c>
      <c r="E890" t="s">
        <v>8323</v>
      </c>
      <c r="F890" t="s">
        <v>8327</v>
      </c>
    </row>
    <row r="891" spans="1:6" hidden="1" x14ac:dyDescent="0.3">
      <c r="A891">
        <v>25000</v>
      </c>
      <c r="B891" t="s">
        <v>8223</v>
      </c>
      <c r="C891">
        <v>9</v>
      </c>
      <c r="D891">
        <v>73.760000000000005</v>
      </c>
      <c r="E891" t="s">
        <v>8323</v>
      </c>
      <c r="F891" t="s">
        <v>8327</v>
      </c>
    </row>
    <row r="892" spans="1:6" hidden="1" x14ac:dyDescent="0.3">
      <c r="A892">
        <v>3000</v>
      </c>
      <c r="B892" t="s">
        <v>8223</v>
      </c>
      <c r="C892">
        <v>4</v>
      </c>
      <c r="D892">
        <v>31.25</v>
      </c>
      <c r="E892" t="s">
        <v>8323</v>
      </c>
      <c r="F892" t="s">
        <v>8327</v>
      </c>
    </row>
    <row r="893" spans="1:6" hidden="1" x14ac:dyDescent="0.3">
      <c r="A893">
        <v>8000</v>
      </c>
      <c r="B893" t="s">
        <v>8223</v>
      </c>
      <c r="C893">
        <v>3</v>
      </c>
      <c r="D893">
        <v>28.89</v>
      </c>
      <c r="E893" t="s">
        <v>8323</v>
      </c>
      <c r="F893" t="s">
        <v>8327</v>
      </c>
    </row>
    <row r="894" spans="1:6" hidden="1" x14ac:dyDescent="0.3">
      <c r="A894">
        <v>6000</v>
      </c>
      <c r="B894" t="s">
        <v>8223</v>
      </c>
      <c r="C894">
        <v>41</v>
      </c>
      <c r="D894">
        <v>143.82</v>
      </c>
      <c r="E894" t="s">
        <v>8323</v>
      </c>
      <c r="F894" t="s">
        <v>8327</v>
      </c>
    </row>
    <row r="895" spans="1:6" hidden="1" x14ac:dyDescent="0.3">
      <c r="A895">
        <v>2000</v>
      </c>
      <c r="B895" t="s">
        <v>8223</v>
      </c>
      <c r="C895">
        <v>10</v>
      </c>
      <c r="D895">
        <v>40</v>
      </c>
      <c r="E895" t="s">
        <v>8323</v>
      </c>
      <c r="F895" t="s">
        <v>8327</v>
      </c>
    </row>
    <row r="896" spans="1:6" hidden="1" x14ac:dyDescent="0.3">
      <c r="A896">
        <v>20000</v>
      </c>
      <c r="B896" t="s">
        <v>8223</v>
      </c>
      <c r="C896">
        <v>39</v>
      </c>
      <c r="D896">
        <v>147.81</v>
      </c>
      <c r="E896" t="s">
        <v>8323</v>
      </c>
      <c r="F896" t="s">
        <v>8327</v>
      </c>
    </row>
    <row r="897" spans="1:6" hidden="1" x14ac:dyDescent="0.3">
      <c r="A897">
        <v>8000</v>
      </c>
      <c r="B897" t="s">
        <v>8223</v>
      </c>
      <c r="C897">
        <v>2</v>
      </c>
      <c r="D897">
        <v>27.86</v>
      </c>
      <c r="E897" t="s">
        <v>8323</v>
      </c>
      <c r="F897" t="s">
        <v>8327</v>
      </c>
    </row>
    <row r="898" spans="1:6" hidden="1" x14ac:dyDescent="0.3">
      <c r="A898">
        <v>8000</v>
      </c>
      <c r="B898" t="s">
        <v>8223</v>
      </c>
      <c r="C898">
        <v>40</v>
      </c>
      <c r="D898">
        <v>44.44</v>
      </c>
      <c r="E898" t="s">
        <v>8323</v>
      </c>
      <c r="F898" t="s">
        <v>8327</v>
      </c>
    </row>
    <row r="899" spans="1:6" hidden="1" x14ac:dyDescent="0.3">
      <c r="A899">
        <v>3000</v>
      </c>
      <c r="B899" t="s">
        <v>8223</v>
      </c>
      <c r="C899">
        <v>0</v>
      </c>
      <c r="D899">
        <v>0</v>
      </c>
      <c r="E899" t="s">
        <v>8323</v>
      </c>
      <c r="F899" t="s">
        <v>8327</v>
      </c>
    </row>
    <row r="900" spans="1:6" hidden="1" x14ac:dyDescent="0.3">
      <c r="A900">
        <v>2500</v>
      </c>
      <c r="B900" t="s">
        <v>8223</v>
      </c>
      <c r="C900">
        <v>3</v>
      </c>
      <c r="D900">
        <v>35</v>
      </c>
      <c r="E900" t="s">
        <v>8323</v>
      </c>
      <c r="F900" t="s">
        <v>8327</v>
      </c>
    </row>
    <row r="901" spans="1:6" hidden="1" x14ac:dyDescent="0.3">
      <c r="A901">
        <v>750</v>
      </c>
      <c r="B901" t="s">
        <v>8223</v>
      </c>
      <c r="C901">
        <v>37</v>
      </c>
      <c r="D901">
        <v>35</v>
      </c>
      <c r="E901" t="s">
        <v>8323</v>
      </c>
      <c r="F901" t="s">
        <v>8327</v>
      </c>
    </row>
    <row r="902" spans="1:6" hidden="1" x14ac:dyDescent="0.3">
      <c r="A902">
        <v>5000</v>
      </c>
      <c r="B902" t="s">
        <v>8223</v>
      </c>
      <c r="C902">
        <v>0</v>
      </c>
      <c r="D902">
        <v>10.5</v>
      </c>
      <c r="E902" t="s">
        <v>8323</v>
      </c>
      <c r="F902" t="s">
        <v>8326</v>
      </c>
    </row>
    <row r="903" spans="1:6" hidden="1" x14ac:dyDescent="0.3">
      <c r="A903">
        <v>6500</v>
      </c>
      <c r="B903" t="s">
        <v>8223</v>
      </c>
      <c r="C903">
        <v>0</v>
      </c>
      <c r="D903">
        <v>0</v>
      </c>
      <c r="E903" t="s">
        <v>8323</v>
      </c>
      <c r="F903" t="s">
        <v>8326</v>
      </c>
    </row>
    <row r="904" spans="1:6" hidden="1" x14ac:dyDescent="0.3">
      <c r="A904">
        <v>30000</v>
      </c>
      <c r="B904" t="s">
        <v>8223</v>
      </c>
      <c r="C904">
        <v>0</v>
      </c>
      <c r="D904">
        <v>30</v>
      </c>
      <c r="E904" t="s">
        <v>8323</v>
      </c>
      <c r="F904" t="s">
        <v>8326</v>
      </c>
    </row>
    <row r="905" spans="1:6" hidden="1" x14ac:dyDescent="0.3">
      <c r="A905">
        <v>5000</v>
      </c>
      <c r="B905" t="s">
        <v>8223</v>
      </c>
      <c r="C905">
        <v>3</v>
      </c>
      <c r="D905">
        <v>40</v>
      </c>
      <c r="E905" t="s">
        <v>8323</v>
      </c>
      <c r="F905" t="s">
        <v>8326</v>
      </c>
    </row>
    <row r="906" spans="1:6" hidden="1" x14ac:dyDescent="0.3">
      <c r="A906">
        <v>50000</v>
      </c>
      <c r="B906" t="s">
        <v>8223</v>
      </c>
      <c r="C906">
        <v>0</v>
      </c>
      <c r="D906">
        <v>50.33</v>
      </c>
      <c r="E906" t="s">
        <v>8323</v>
      </c>
      <c r="F906" t="s">
        <v>8326</v>
      </c>
    </row>
    <row r="907" spans="1:6" hidden="1" x14ac:dyDescent="0.3">
      <c r="A907">
        <v>6500</v>
      </c>
      <c r="B907" t="s">
        <v>8223</v>
      </c>
      <c r="C907">
        <v>3</v>
      </c>
      <c r="D907">
        <v>32.67</v>
      </c>
      <c r="E907" t="s">
        <v>8323</v>
      </c>
      <c r="F907" t="s">
        <v>8326</v>
      </c>
    </row>
    <row r="908" spans="1:6" hidden="1" x14ac:dyDescent="0.3">
      <c r="A908">
        <v>15000</v>
      </c>
      <c r="B908" t="s">
        <v>8223</v>
      </c>
      <c r="C908">
        <v>0</v>
      </c>
      <c r="D908">
        <v>0</v>
      </c>
      <c r="E908" t="s">
        <v>8323</v>
      </c>
      <c r="F908" t="s">
        <v>8326</v>
      </c>
    </row>
    <row r="909" spans="1:6" hidden="1" x14ac:dyDescent="0.3">
      <c r="A909">
        <v>2900</v>
      </c>
      <c r="B909" t="s">
        <v>8223</v>
      </c>
      <c r="C909">
        <v>0</v>
      </c>
      <c r="D909">
        <v>0</v>
      </c>
      <c r="E909" t="s">
        <v>8323</v>
      </c>
      <c r="F909" t="s">
        <v>8326</v>
      </c>
    </row>
    <row r="910" spans="1:6" hidden="1" x14ac:dyDescent="0.3">
      <c r="A910">
        <v>2500</v>
      </c>
      <c r="B910" t="s">
        <v>8223</v>
      </c>
      <c r="C910">
        <v>0</v>
      </c>
      <c r="D910">
        <v>0</v>
      </c>
      <c r="E910" t="s">
        <v>8323</v>
      </c>
      <c r="F910" t="s">
        <v>8326</v>
      </c>
    </row>
    <row r="911" spans="1:6" hidden="1" x14ac:dyDescent="0.3">
      <c r="A911">
        <v>16000</v>
      </c>
      <c r="B911" t="s">
        <v>8223</v>
      </c>
      <c r="C911">
        <v>3</v>
      </c>
      <c r="D911">
        <v>65</v>
      </c>
      <c r="E911" t="s">
        <v>8323</v>
      </c>
      <c r="F911" t="s">
        <v>8326</v>
      </c>
    </row>
    <row r="912" spans="1:6" hidden="1" x14ac:dyDescent="0.3">
      <c r="A912">
        <v>550</v>
      </c>
      <c r="B912" t="s">
        <v>8224</v>
      </c>
      <c r="C912">
        <v>22</v>
      </c>
      <c r="D912">
        <v>24.6</v>
      </c>
      <c r="E912" t="s">
        <v>8323</v>
      </c>
      <c r="F912" t="s">
        <v>8326</v>
      </c>
    </row>
    <row r="913" spans="1:6" hidden="1" x14ac:dyDescent="0.3">
      <c r="A913">
        <v>100000</v>
      </c>
      <c r="B913" t="s">
        <v>8223</v>
      </c>
      <c r="C913">
        <v>0</v>
      </c>
      <c r="D913">
        <v>0</v>
      </c>
      <c r="E913" t="s">
        <v>8323</v>
      </c>
      <c r="F913" t="s">
        <v>8326</v>
      </c>
    </row>
    <row r="914" spans="1:6" hidden="1" x14ac:dyDescent="0.3">
      <c r="A914">
        <v>3500</v>
      </c>
      <c r="B914" t="s">
        <v>8223</v>
      </c>
      <c r="C914">
        <v>1</v>
      </c>
      <c r="D914">
        <v>15</v>
      </c>
      <c r="E914" t="s">
        <v>8323</v>
      </c>
      <c r="F914" t="s">
        <v>8326</v>
      </c>
    </row>
    <row r="915" spans="1:6" hidden="1" x14ac:dyDescent="0.3">
      <c r="A915">
        <v>30000</v>
      </c>
      <c r="B915" t="s">
        <v>8223</v>
      </c>
      <c r="C915">
        <v>7</v>
      </c>
      <c r="D915">
        <v>82.58</v>
      </c>
      <c r="E915" t="s">
        <v>8323</v>
      </c>
      <c r="F915" t="s">
        <v>8326</v>
      </c>
    </row>
    <row r="916" spans="1:6" hidden="1" x14ac:dyDescent="0.3">
      <c r="A916">
        <v>1500</v>
      </c>
      <c r="B916" t="s">
        <v>8223</v>
      </c>
      <c r="C916">
        <v>0</v>
      </c>
      <c r="D916">
        <v>0</v>
      </c>
      <c r="E916" t="s">
        <v>8323</v>
      </c>
      <c r="F916" t="s">
        <v>8326</v>
      </c>
    </row>
    <row r="917" spans="1:6" hidden="1" x14ac:dyDescent="0.3">
      <c r="A917">
        <v>6500</v>
      </c>
      <c r="B917" t="s">
        <v>8223</v>
      </c>
      <c r="C917">
        <v>6</v>
      </c>
      <c r="D917">
        <v>41.67</v>
      </c>
      <c r="E917" t="s">
        <v>8323</v>
      </c>
      <c r="F917" t="s">
        <v>8326</v>
      </c>
    </row>
    <row r="918" spans="1:6" hidden="1" x14ac:dyDescent="0.3">
      <c r="A918">
        <v>3300</v>
      </c>
      <c r="B918" t="s">
        <v>8223</v>
      </c>
      <c r="C918">
        <v>0</v>
      </c>
      <c r="D918">
        <v>0</v>
      </c>
      <c r="E918" t="s">
        <v>8323</v>
      </c>
      <c r="F918" t="s">
        <v>8326</v>
      </c>
    </row>
    <row r="919" spans="1:6" hidden="1" x14ac:dyDescent="0.3">
      <c r="A919">
        <v>5000</v>
      </c>
      <c r="B919" t="s">
        <v>8223</v>
      </c>
      <c r="C919">
        <v>1</v>
      </c>
      <c r="D919">
        <v>30</v>
      </c>
      <c r="E919" t="s">
        <v>8323</v>
      </c>
      <c r="F919" t="s">
        <v>8326</v>
      </c>
    </row>
    <row r="920" spans="1:6" hidden="1" x14ac:dyDescent="0.3">
      <c r="A920">
        <v>3900</v>
      </c>
      <c r="B920" t="s">
        <v>8224</v>
      </c>
      <c r="C920">
        <v>5</v>
      </c>
      <c r="D920">
        <v>19.600000000000001</v>
      </c>
      <c r="E920" t="s">
        <v>8323</v>
      </c>
      <c r="F920" t="s">
        <v>8326</v>
      </c>
    </row>
    <row r="921" spans="1:6" hidden="1" x14ac:dyDescent="0.3">
      <c r="A921">
        <v>20000</v>
      </c>
      <c r="B921" t="s">
        <v>8223</v>
      </c>
      <c r="C921">
        <v>1</v>
      </c>
      <c r="D921">
        <v>100</v>
      </c>
      <c r="E921" t="s">
        <v>8323</v>
      </c>
      <c r="F921" t="s">
        <v>8326</v>
      </c>
    </row>
    <row r="922" spans="1:6" hidden="1" x14ac:dyDescent="0.3">
      <c r="A922">
        <v>5500</v>
      </c>
      <c r="B922" t="s">
        <v>8223</v>
      </c>
      <c r="C922">
        <v>0</v>
      </c>
      <c r="D922">
        <v>0</v>
      </c>
      <c r="E922" t="s">
        <v>8323</v>
      </c>
      <c r="F922" t="s">
        <v>8326</v>
      </c>
    </row>
    <row r="923" spans="1:6" hidden="1" x14ac:dyDescent="0.3">
      <c r="A923">
        <v>15000</v>
      </c>
      <c r="B923" t="s">
        <v>8223</v>
      </c>
      <c r="C923">
        <v>31</v>
      </c>
      <c r="D923">
        <v>231.75</v>
      </c>
      <c r="E923" t="s">
        <v>8323</v>
      </c>
      <c r="F923" t="s">
        <v>8326</v>
      </c>
    </row>
    <row r="924" spans="1:6" hidden="1" x14ac:dyDescent="0.3">
      <c r="A924">
        <v>27000</v>
      </c>
      <c r="B924" t="s">
        <v>8223</v>
      </c>
      <c r="C924">
        <v>21</v>
      </c>
      <c r="D924">
        <v>189.33</v>
      </c>
      <c r="E924" t="s">
        <v>8323</v>
      </c>
      <c r="F924" t="s">
        <v>8326</v>
      </c>
    </row>
    <row r="925" spans="1:6" hidden="1" x14ac:dyDescent="0.3">
      <c r="A925">
        <v>15000</v>
      </c>
      <c r="B925" t="s">
        <v>8223</v>
      </c>
      <c r="C925">
        <v>2</v>
      </c>
      <c r="D925">
        <v>55</v>
      </c>
      <c r="E925" t="s">
        <v>8323</v>
      </c>
      <c r="F925" t="s">
        <v>8326</v>
      </c>
    </row>
    <row r="926" spans="1:6" hidden="1" x14ac:dyDescent="0.3">
      <c r="A926">
        <v>3000</v>
      </c>
      <c r="B926" t="s">
        <v>8223</v>
      </c>
      <c r="C926">
        <v>11</v>
      </c>
      <c r="D926">
        <v>21.8</v>
      </c>
      <c r="E926" t="s">
        <v>8323</v>
      </c>
      <c r="F926" t="s">
        <v>8326</v>
      </c>
    </row>
    <row r="927" spans="1:6" hidden="1" x14ac:dyDescent="0.3">
      <c r="A927">
        <v>6000</v>
      </c>
      <c r="B927" t="s">
        <v>8223</v>
      </c>
      <c r="C927">
        <v>3</v>
      </c>
      <c r="D927">
        <v>32</v>
      </c>
      <c r="E927" t="s">
        <v>8323</v>
      </c>
      <c r="F927" t="s">
        <v>8326</v>
      </c>
    </row>
    <row r="928" spans="1:6" hidden="1" x14ac:dyDescent="0.3">
      <c r="A928">
        <v>7000</v>
      </c>
      <c r="B928" t="s">
        <v>8223</v>
      </c>
      <c r="C928">
        <v>0</v>
      </c>
      <c r="D928">
        <v>0</v>
      </c>
      <c r="E928" t="s">
        <v>8323</v>
      </c>
      <c r="F928" t="s">
        <v>8326</v>
      </c>
    </row>
    <row r="929" spans="1:6" hidden="1" x14ac:dyDescent="0.3">
      <c r="A929">
        <v>20000</v>
      </c>
      <c r="B929" t="s">
        <v>8223</v>
      </c>
      <c r="C929">
        <v>0</v>
      </c>
      <c r="D929">
        <v>0</v>
      </c>
      <c r="E929" t="s">
        <v>8323</v>
      </c>
      <c r="F929" t="s">
        <v>8326</v>
      </c>
    </row>
    <row r="930" spans="1:6" hidden="1" x14ac:dyDescent="0.3">
      <c r="A930">
        <v>14500</v>
      </c>
      <c r="B930" t="s">
        <v>8223</v>
      </c>
      <c r="C930">
        <v>11</v>
      </c>
      <c r="D930">
        <v>56.25</v>
      </c>
      <c r="E930" t="s">
        <v>8323</v>
      </c>
      <c r="F930" t="s">
        <v>8326</v>
      </c>
    </row>
    <row r="931" spans="1:6" hidden="1" x14ac:dyDescent="0.3">
      <c r="A931">
        <v>500</v>
      </c>
      <c r="B931" t="s">
        <v>8223</v>
      </c>
      <c r="C931">
        <v>0</v>
      </c>
      <c r="D931">
        <v>0</v>
      </c>
      <c r="E931" t="s">
        <v>8323</v>
      </c>
      <c r="F931" t="s">
        <v>8326</v>
      </c>
    </row>
    <row r="932" spans="1:6" hidden="1" x14ac:dyDescent="0.3">
      <c r="A932">
        <v>900</v>
      </c>
      <c r="B932" t="s">
        <v>8223</v>
      </c>
      <c r="C932">
        <v>38</v>
      </c>
      <c r="D932">
        <v>69</v>
      </c>
      <c r="E932" t="s">
        <v>8323</v>
      </c>
      <c r="F932" t="s">
        <v>8326</v>
      </c>
    </row>
    <row r="933" spans="1:6" hidden="1" x14ac:dyDescent="0.3">
      <c r="A933">
        <v>2000</v>
      </c>
      <c r="B933" t="s">
        <v>8224</v>
      </c>
      <c r="C933">
        <v>7</v>
      </c>
      <c r="D933">
        <v>18.71</v>
      </c>
      <c r="E933" t="s">
        <v>8323</v>
      </c>
      <c r="F933" t="s">
        <v>8326</v>
      </c>
    </row>
    <row r="934" spans="1:6" hidden="1" x14ac:dyDescent="0.3">
      <c r="A934">
        <v>9500</v>
      </c>
      <c r="B934" t="s">
        <v>8223</v>
      </c>
      <c r="C934">
        <v>15</v>
      </c>
      <c r="D934">
        <v>46.03</v>
      </c>
      <c r="E934" t="s">
        <v>8323</v>
      </c>
      <c r="F934" t="s">
        <v>8326</v>
      </c>
    </row>
    <row r="935" spans="1:6" hidden="1" x14ac:dyDescent="0.3">
      <c r="A935">
        <v>2000</v>
      </c>
      <c r="B935" t="s">
        <v>8223</v>
      </c>
      <c r="C935">
        <v>6</v>
      </c>
      <c r="D935">
        <v>60</v>
      </c>
      <c r="E935" t="s">
        <v>8323</v>
      </c>
      <c r="F935" t="s">
        <v>8326</v>
      </c>
    </row>
    <row r="936" spans="1:6" hidden="1" x14ac:dyDescent="0.3">
      <c r="A936">
        <v>5000</v>
      </c>
      <c r="B936" t="s">
        <v>8228</v>
      </c>
      <c r="C936">
        <v>30</v>
      </c>
      <c r="D936">
        <v>50.67</v>
      </c>
      <c r="E936" t="s">
        <v>8323</v>
      </c>
      <c r="F936" t="s">
        <v>8326</v>
      </c>
    </row>
    <row r="937" spans="1:6" hidden="1" x14ac:dyDescent="0.3">
      <c r="A937">
        <v>3500</v>
      </c>
      <c r="B937" t="s">
        <v>8223</v>
      </c>
      <c r="C937">
        <v>1</v>
      </c>
      <c r="D937">
        <v>25</v>
      </c>
      <c r="E937" t="s">
        <v>8323</v>
      </c>
      <c r="F937" t="s">
        <v>8326</v>
      </c>
    </row>
    <row r="938" spans="1:6" hidden="1" x14ac:dyDescent="0.3">
      <c r="A938">
        <v>1400</v>
      </c>
      <c r="B938" t="s">
        <v>8223</v>
      </c>
      <c r="C938">
        <v>0</v>
      </c>
      <c r="D938">
        <v>0</v>
      </c>
      <c r="E938" t="s">
        <v>8323</v>
      </c>
      <c r="F938" t="s">
        <v>8326</v>
      </c>
    </row>
    <row r="939" spans="1:6" hidden="1" x14ac:dyDescent="0.3">
      <c r="A939">
        <v>3500</v>
      </c>
      <c r="B939" t="s">
        <v>8223</v>
      </c>
      <c r="C939">
        <v>1</v>
      </c>
      <c r="D939">
        <v>20</v>
      </c>
      <c r="E939" t="s">
        <v>8323</v>
      </c>
      <c r="F939" t="s">
        <v>8326</v>
      </c>
    </row>
    <row r="940" spans="1:6" hidden="1" x14ac:dyDescent="0.3">
      <c r="A940">
        <v>7000</v>
      </c>
      <c r="B940" t="s">
        <v>8223</v>
      </c>
      <c r="C940">
        <v>0</v>
      </c>
      <c r="D940">
        <v>25</v>
      </c>
      <c r="E940" t="s">
        <v>8323</v>
      </c>
      <c r="F940" t="s">
        <v>8326</v>
      </c>
    </row>
    <row r="941" spans="1:6" hidden="1" x14ac:dyDescent="0.3">
      <c r="A941">
        <v>2750</v>
      </c>
      <c r="B941" t="s">
        <v>8223</v>
      </c>
      <c r="C941">
        <v>1</v>
      </c>
      <c r="D941">
        <v>20</v>
      </c>
      <c r="E941" t="s">
        <v>8323</v>
      </c>
      <c r="F941" t="s">
        <v>8326</v>
      </c>
    </row>
    <row r="942" spans="1:6" hidden="1" x14ac:dyDescent="0.3">
      <c r="A942">
        <v>9000</v>
      </c>
      <c r="B942" t="s">
        <v>8223</v>
      </c>
      <c r="C942">
        <v>17</v>
      </c>
      <c r="D942">
        <v>110.29</v>
      </c>
      <c r="E942" t="s">
        <v>8317</v>
      </c>
      <c r="F942" t="s">
        <v>8319</v>
      </c>
    </row>
    <row r="943" spans="1:6" hidden="1" x14ac:dyDescent="0.3">
      <c r="A943">
        <v>50000</v>
      </c>
      <c r="B943" t="s">
        <v>8223</v>
      </c>
      <c r="C943">
        <v>2</v>
      </c>
      <c r="D943">
        <v>37.450000000000003</v>
      </c>
      <c r="E943" t="s">
        <v>8317</v>
      </c>
      <c r="F943" t="s">
        <v>8319</v>
      </c>
    </row>
    <row r="944" spans="1:6" hidden="1" x14ac:dyDescent="0.3">
      <c r="A944">
        <v>7500</v>
      </c>
      <c r="B944" t="s">
        <v>8223</v>
      </c>
      <c r="C944">
        <v>9</v>
      </c>
      <c r="D944">
        <v>41.75</v>
      </c>
      <c r="E944" t="s">
        <v>8317</v>
      </c>
      <c r="F944" t="s">
        <v>8319</v>
      </c>
    </row>
    <row r="945" spans="1:6" hidden="1" x14ac:dyDescent="0.3">
      <c r="A945">
        <v>3000</v>
      </c>
      <c r="B945" t="s">
        <v>8223</v>
      </c>
      <c r="C945">
        <v>10</v>
      </c>
      <c r="D945">
        <v>24.08</v>
      </c>
      <c r="E945" t="s">
        <v>8317</v>
      </c>
      <c r="F945" t="s">
        <v>8319</v>
      </c>
    </row>
    <row r="946" spans="1:6" hidden="1" x14ac:dyDescent="0.3">
      <c r="A946">
        <v>50000</v>
      </c>
      <c r="B946" t="s">
        <v>8223</v>
      </c>
      <c r="C946">
        <v>13</v>
      </c>
      <c r="D946">
        <v>69.41</v>
      </c>
      <c r="E946" t="s">
        <v>8317</v>
      </c>
      <c r="F946" t="s">
        <v>8319</v>
      </c>
    </row>
    <row r="947" spans="1:6" hidden="1" x14ac:dyDescent="0.3">
      <c r="A947">
        <v>100000</v>
      </c>
      <c r="B947" t="s">
        <v>8229</v>
      </c>
      <c r="C947">
        <v>2</v>
      </c>
      <c r="D947">
        <v>155.25</v>
      </c>
      <c r="E947" t="s">
        <v>8317</v>
      </c>
      <c r="F947" t="s">
        <v>8319</v>
      </c>
    </row>
    <row r="948" spans="1:6" hidden="1" x14ac:dyDescent="0.3">
      <c r="A948">
        <v>15000</v>
      </c>
      <c r="B948" t="s">
        <v>8223</v>
      </c>
      <c r="C948">
        <v>2</v>
      </c>
      <c r="D948">
        <v>57.2</v>
      </c>
      <c r="E948" t="s">
        <v>8317</v>
      </c>
      <c r="F948" t="s">
        <v>8319</v>
      </c>
    </row>
    <row r="949" spans="1:6" hidden="1" x14ac:dyDescent="0.3">
      <c r="A949">
        <v>850</v>
      </c>
      <c r="B949" t="s">
        <v>8223</v>
      </c>
      <c r="C949">
        <v>0</v>
      </c>
      <c r="D949">
        <v>0</v>
      </c>
      <c r="E949" t="s">
        <v>8317</v>
      </c>
      <c r="F949" t="s">
        <v>8319</v>
      </c>
    </row>
    <row r="950" spans="1:6" hidden="1" x14ac:dyDescent="0.3">
      <c r="A950">
        <v>4000</v>
      </c>
      <c r="B950" t="s">
        <v>8232</v>
      </c>
      <c r="C950">
        <v>12</v>
      </c>
      <c r="D950">
        <v>60</v>
      </c>
      <c r="E950" t="s">
        <v>8317</v>
      </c>
      <c r="F950" t="s">
        <v>8319</v>
      </c>
    </row>
    <row r="951" spans="1:6" hidden="1" x14ac:dyDescent="0.3">
      <c r="A951">
        <v>20000</v>
      </c>
      <c r="B951" t="s">
        <v>8235</v>
      </c>
      <c r="C951">
        <v>1</v>
      </c>
      <c r="D951">
        <v>39</v>
      </c>
      <c r="E951" t="s">
        <v>8317</v>
      </c>
      <c r="F951" t="s">
        <v>8319</v>
      </c>
    </row>
    <row r="952" spans="1:6" hidden="1" x14ac:dyDescent="0.3">
      <c r="A952">
        <v>5000</v>
      </c>
      <c r="B952" t="s">
        <v>8228</v>
      </c>
      <c r="C952">
        <v>28</v>
      </c>
      <c r="D952">
        <v>58.42</v>
      </c>
      <c r="E952" t="s">
        <v>8317</v>
      </c>
      <c r="F952" t="s">
        <v>8319</v>
      </c>
    </row>
    <row r="953" spans="1:6" hidden="1" x14ac:dyDescent="0.3">
      <c r="A953">
        <v>50000</v>
      </c>
      <c r="B953" t="s">
        <v>8223</v>
      </c>
      <c r="C953">
        <v>38</v>
      </c>
      <c r="D953">
        <v>158.63999999999999</v>
      </c>
      <c r="E953" t="s">
        <v>8317</v>
      </c>
      <c r="F953" t="s">
        <v>8319</v>
      </c>
    </row>
    <row r="954" spans="1:6" hidden="1" x14ac:dyDescent="0.3">
      <c r="A954">
        <v>49000</v>
      </c>
      <c r="B954" t="s">
        <v>8223</v>
      </c>
      <c r="C954">
        <v>40</v>
      </c>
      <c r="D954">
        <v>99.86</v>
      </c>
      <c r="E954" t="s">
        <v>8317</v>
      </c>
      <c r="F954" t="s">
        <v>8319</v>
      </c>
    </row>
    <row r="955" spans="1:6" hidden="1" x14ac:dyDescent="0.3">
      <c r="A955">
        <v>15000</v>
      </c>
      <c r="B955" t="s">
        <v>8223</v>
      </c>
      <c r="C955">
        <v>1</v>
      </c>
      <c r="D955">
        <v>25.2</v>
      </c>
      <c r="E955" t="s">
        <v>8317</v>
      </c>
      <c r="F955" t="s">
        <v>8319</v>
      </c>
    </row>
    <row r="956" spans="1:6" hidden="1" x14ac:dyDescent="0.3">
      <c r="A956">
        <v>15000</v>
      </c>
      <c r="B956" t="s">
        <v>8223</v>
      </c>
      <c r="C956">
        <v>43</v>
      </c>
      <c r="D956">
        <v>89.19</v>
      </c>
      <c r="E956" t="s">
        <v>8317</v>
      </c>
      <c r="F956" t="s">
        <v>8319</v>
      </c>
    </row>
    <row r="957" spans="1:6" hidden="1" x14ac:dyDescent="0.3">
      <c r="A957">
        <v>300000</v>
      </c>
      <c r="B957" t="s">
        <v>8223</v>
      </c>
      <c r="C957">
        <v>6</v>
      </c>
      <c r="D957">
        <v>182.62</v>
      </c>
      <c r="E957" t="s">
        <v>8317</v>
      </c>
      <c r="F957" t="s">
        <v>8319</v>
      </c>
    </row>
    <row r="958" spans="1:6" hidden="1" x14ac:dyDescent="0.3">
      <c r="A958">
        <v>50000</v>
      </c>
      <c r="B958" t="s">
        <v>8223</v>
      </c>
      <c r="C958">
        <v>2</v>
      </c>
      <c r="D958">
        <v>50.65</v>
      </c>
      <c r="E958" t="s">
        <v>8317</v>
      </c>
      <c r="F958" t="s">
        <v>8319</v>
      </c>
    </row>
    <row r="959" spans="1:6" hidden="1" x14ac:dyDescent="0.3">
      <c r="A959">
        <v>12000</v>
      </c>
      <c r="B959" t="s">
        <v>8223</v>
      </c>
      <c r="C959">
        <v>2</v>
      </c>
      <c r="D959">
        <v>33.29</v>
      </c>
      <c r="E959" t="s">
        <v>8317</v>
      </c>
      <c r="F959" t="s">
        <v>8319</v>
      </c>
    </row>
    <row r="960" spans="1:6" hidden="1" x14ac:dyDescent="0.3">
      <c r="A960">
        <v>7777</v>
      </c>
      <c r="B960" t="s">
        <v>8223</v>
      </c>
      <c r="C960">
        <v>11</v>
      </c>
      <c r="D960">
        <v>51.82</v>
      </c>
      <c r="E960" t="s">
        <v>8317</v>
      </c>
      <c r="F960" t="s">
        <v>8319</v>
      </c>
    </row>
    <row r="961" spans="1:6" hidden="1" x14ac:dyDescent="0.3">
      <c r="A961">
        <v>50000</v>
      </c>
      <c r="B961" t="s">
        <v>8223</v>
      </c>
      <c r="C961">
        <v>39</v>
      </c>
      <c r="D961">
        <v>113.63</v>
      </c>
      <c r="E961" t="s">
        <v>8317</v>
      </c>
      <c r="F961" t="s">
        <v>8319</v>
      </c>
    </row>
    <row r="962" spans="1:6" hidden="1" x14ac:dyDescent="0.3">
      <c r="A962">
        <v>55650</v>
      </c>
      <c r="B962" t="s">
        <v>8223</v>
      </c>
      <c r="C962">
        <v>46</v>
      </c>
      <c r="D962">
        <v>136.46</v>
      </c>
      <c r="E962" t="s">
        <v>8317</v>
      </c>
      <c r="F962" t="s">
        <v>8319</v>
      </c>
    </row>
    <row r="963" spans="1:6" hidden="1" x14ac:dyDescent="0.3">
      <c r="A963">
        <v>95000</v>
      </c>
      <c r="B963" t="s">
        <v>8223</v>
      </c>
      <c r="C963">
        <v>42</v>
      </c>
      <c r="D963">
        <v>364.35</v>
      </c>
      <c r="E963" t="s">
        <v>8317</v>
      </c>
      <c r="F963" t="s">
        <v>8319</v>
      </c>
    </row>
    <row r="964" spans="1:6" hidden="1" x14ac:dyDescent="0.3">
      <c r="A964">
        <v>2500</v>
      </c>
      <c r="B964" t="s">
        <v>8223</v>
      </c>
      <c r="C964">
        <v>28</v>
      </c>
      <c r="D964">
        <v>19.239999999999998</v>
      </c>
      <c r="E964" t="s">
        <v>8317</v>
      </c>
      <c r="F964" t="s">
        <v>8319</v>
      </c>
    </row>
    <row r="965" spans="1:6" hidden="1" x14ac:dyDescent="0.3">
      <c r="A965">
        <v>35000</v>
      </c>
      <c r="B965" t="s">
        <v>8223</v>
      </c>
      <c r="C965">
        <v>1</v>
      </c>
      <c r="D965">
        <v>41.89</v>
      </c>
      <c r="E965" t="s">
        <v>8317</v>
      </c>
      <c r="F965" t="s">
        <v>8319</v>
      </c>
    </row>
    <row r="966" spans="1:6" hidden="1" x14ac:dyDescent="0.3">
      <c r="A966">
        <v>110000</v>
      </c>
      <c r="B966" t="s">
        <v>8228</v>
      </c>
      <c r="C966">
        <v>1</v>
      </c>
      <c r="D966">
        <v>30.31</v>
      </c>
      <c r="E966" t="s">
        <v>8317</v>
      </c>
      <c r="F966" t="s">
        <v>8319</v>
      </c>
    </row>
    <row r="967" spans="1:6" hidden="1" x14ac:dyDescent="0.3">
      <c r="A967">
        <v>25000</v>
      </c>
      <c r="B967" t="s">
        <v>8223</v>
      </c>
      <c r="C967">
        <v>1</v>
      </c>
      <c r="D967">
        <v>49.67</v>
      </c>
      <c r="E967" t="s">
        <v>8317</v>
      </c>
      <c r="F967" t="s">
        <v>8319</v>
      </c>
    </row>
    <row r="968" spans="1:6" hidden="1" x14ac:dyDescent="0.3">
      <c r="A968">
        <v>12000</v>
      </c>
      <c r="B968" t="s">
        <v>8223</v>
      </c>
      <c r="C968">
        <v>15</v>
      </c>
      <c r="D968">
        <v>59.2</v>
      </c>
      <c r="E968" t="s">
        <v>8317</v>
      </c>
      <c r="F968" t="s">
        <v>8319</v>
      </c>
    </row>
    <row r="969" spans="1:6" hidden="1" x14ac:dyDescent="0.3">
      <c r="A969">
        <v>20000</v>
      </c>
      <c r="B969" t="s">
        <v>8223</v>
      </c>
      <c r="C969">
        <v>18</v>
      </c>
      <c r="D969">
        <v>43.98</v>
      </c>
      <c r="E969" t="s">
        <v>8317</v>
      </c>
      <c r="F969" t="s">
        <v>8319</v>
      </c>
    </row>
    <row r="970" spans="1:6" hidden="1" x14ac:dyDescent="0.3">
      <c r="A970">
        <v>8000</v>
      </c>
      <c r="B970" t="s">
        <v>8223</v>
      </c>
      <c r="C970">
        <v>1</v>
      </c>
      <c r="D970">
        <v>26.5</v>
      </c>
      <c r="E970" t="s">
        <v>8317</v>
      </c>
      <c r="F970" t="s">
        <v>8319</v>
      </c>
    </row>
    <row r="971" spans="1:6" hidden="1" x14ac:dyDescent="0.3">
      <c r="A971">
        <v>30000</v>
      </c>
      <c r="B971" t="s">
        <v>8237</v>
      </c>
      <c r="C971">
        <v>47</v>
      </c>
      <c r="D971">
        <v>1272.73</v>
      </c>
      <c r="E971" t="s">
        <v>8317</v>
      </c>
      <c r="F971" t="s">
        <v>8319</v>
      </c>
    </row>
    <row r="972" spans="1:6" hidden="1" x14ac:dyDescent="0.3">
      <c r="A972">
        <v>5000</v>
      </c>
      <c r="B972" t="s">
        <v>8228</v>
      </c>
      <c r="C972">
        <v>46</v>
      </c>
      <c r="D972">
        <v>164</v>
      </c>
      <c r="E972" t="s">
        <v>8317</v>
      </c>
      <c r="F972" t="s">
        <v>8319</v>
      </c>
    </row>
    <row r="973" spans="1:6" hidden="1" x14ac:dyDescent="0.3">
      <c r="A973">
        <v>100000</v>
      </c>
      <c r="B973" t="s">
        <v>8223</v>
      </c>
      <c r="C973">
        <v>0</v>
      </c>
      <c r="D973">
        <v>45.2</v>
      </c>
      <c r="E973" t="s">
        <v>8317</v>
      </c>
      <c r="F973" t="s">
        <v>8319</v>
      </c>
    </row>
    <row r="974" spans="1:6" hidden="1" x14ac:dyDescent="0.3">
      <c r="A974">
        <v>20000</v>
      </c>
      <c r="B974" t="s">
        <v>8223</v>
      </c>
      <c r="C974">
        <v>35</v>
      </c>
      <c r="D974">
        <v>153.88999999999999</v>
      </c>
      <c r="E974" t="s">
        <v>8317</v>
      </c>
      <c r="F974" t="s">
        <v>8319</v>
      </c>
    </row>
    <row r="975" spans="1:6" hidden="1" x14ac:dyDescent="0.3">
      <c r="A975">
        <v>20000</v>
      </c>
      <c r="B975" t="s">
        <v>8223</v>
      </c>
      <c r="C975">
        <v>2</v>
      </c>
      <c r="D975">
        <v>51.38</v>
      </c>
      <c r="E975" t="s">
        <v>8317</v>
      </c>
      <c r="F975" t="s">
        <v>8319</v>
      </c>
    </row>
    <row r="976" spans="1:6" hidden="1" x14ac:dyDescent="0.3">
      <c r="A976">
        <v>50000</v>
      </c>
      <c r="B976" t="s">
        <v>8223</v>
      </c>
      <c r="C976">
        <v>1</v>
      </c>
      <c r="D976">
        <v>93.33</v>
      </c>
      <c r="E976" t="s">
        <v>8317</v>
      </c>
      <c r="F976" t="s">
        <v>8319</v>
      </c>
    </row>
    <row r="977" spans="1:6" hidden="1" x14ac:dyDescent="0.3">
      <c r="A977">
        <v>100000</v>
      </c>
      <c r="B977" t="s">
        <v>8223</v>
      </c>
      <c r="C977">
        <v>3</v>
      </c>
      <c r="D977">
        <v>108.63</v>
      </c>
      <c r="E977" t="s">
        <v>8317</v>
      </c>
      <c r="F977" t="s">
        <v>8319</v>
      </c>
    </row>
    <row r="978" spans="1:6" hidden="1" x14ac:dyDescent="0.3">
      <c r="A978">
        <v>150000</v>
      </c>
      <c r="B978" t="s">
        <v>8225</v>
      </c>
      <c r="C978">
        <v>2</v>
      </c>
      <c r="D978">
        <v>160.5</v>
      </c>
      <c r="E978" t="s">
        <v>8317</v>
      </c>
      <c r="F978" t="s">
        <v>8319</v>
      </c>
    </row>
    <row r="979" spans="1:6" hidden="1" x14ac:dyDescent="0.3">
      <c r="A979">
        <v>2700</v>
      </c>
      <c r="B979" t="s">
        <v>8238</v>
      </c>
      <c r="C979">
        <v>34</v>
      </c>
      <c r="D979">
        <v>75.75</v>
      </c>
      <c r="E979" t="s">
        <v>8317</v>
      </c>
      <c r="F979" t="s">
        <v>8319</v>
      </c>
    </row>
    <row r="980" spans="1:6" hidden="1" x14ac:dyDescent="0.3">
      <c r="A980">
        <v>172889</v>
      </c>
      <c r="B980" t="s">
        <v>8234</v>
      </c>
      <c r="C980">
        <v>56</v>
      </c>
      <c r="D980">
        <v>790.84</v>
      </c>
      <c r="E980" t="s">
        <v>8317</v>
      </c>
      <c r="F980" t="s">
        <v>8319</v>
      </c>
    </row>
    <row r="981" spans="1:6" hidden="1" x14ac:dyDescent="0.3">
      <c r="A981">
        <v>35000</v>
      </c>
      <c r="B981" t="s">
        <v>8223</v>
      </c>
      <c r="C981">
        <v>83</v>
      </c>
      <c r="D981">
        <v>301.94</v>
      </c>
      <c r="E981" t="s">
        <v>8317</v>
      </c>
      <c r="F981" t="s">
        <v>8319</v>
      </c>
    </row>
    <row r="982" spans="1:6" hidden="1" x14ac:dyDescent="0.3">
      <c r="A982">
        <v>10000</v>
      </c>
      <c r="B982" t="s">
        <v>8223</v>
      </c>
      <c r="C982">
        <v>15</v>
      </c>
      <c r="D982">
        <v>47.94</v>
      </c>
      <c r="E982" t="s">
        <v>8317</v>
      </c>
      <c r="F982" t="s">
        <v>8319</v>
      </c>
    </row>
    <row r="983" spans="1:6" hidden="1" x14ac:dyDescent="0.3">
      <c r="A983">
        <v>88888</v>
      </c>
      <c r="B983" t="s">
        <v>8223</v>
      </c>
      <c r="C983">
        <v>0</v>
      </c>
      <c r="D983">
        <v>2.75</v>
      </c>
      <c r="E983" t="s">
        <v>8317</v>
      </c>
      <c r="F983" t="s">
        <v>8319</v>
      </c>
    </row>
    <row r="984" spans="1:6" hidden="1" x14ac:dyDescent="0.3">
      <c r="A984">
        <v>17500</v>
      </c>
      <c r="B984" t="s">
        <v>8223</v>
      </c>
      <c r="C984">
        <v>0</v>
      </c>
      <c r="D984">
        <v>1</v>
      </c>
      <c r="E984" t="s">
        <v>8317</v>
      </c>
      <c r="F984" t="s">
        <v>8319</v>
      </c>
    </row>
    <row r="985" spans="1:6" hidden="1" x14ac:dyDescent="0.3">
      <c r="A985">
        <v>104219</v>
      </c>
      <c r="B985" t="s">
        <v>8226</v>
      </c>
      <c r="C985">
        <v>30</v>
      </c>
      <c r="D985">
        <v>171.79</v>
      </c>
      <c r="E985" t="s">
        <v>8317</v>
      </c>
      <c r="F985" t="s">
        <v>8319</v>
      </c>
    </row>
    <row r="986" spans="1:6" hidden="1" x14ac:dyDescent="0.3">
      <c r="A986">
        <v>10000</v>
      </c>
      <c r="B986" t="s">
        <v>8223</v>
      </c>
      <c r="C986">
        <v>1</v>
      </c>
      <c r="D986">
        <v>35.33</v>
      </c>
      <c r="E986" t="s">
        <v>8317</v>
      </c>
      <c r="F986" t="s">
        <v>8319</v>
      </c>
    </row>
    <row r="987" spans="1:6" hidden="1" x14ac:dyDescent="0.3">
      <c r="A987">
        <v>30000</v>
      </c>
      <c r="B987" t="s">
        <v>8235</v>
      </c>
      <c r="C987">
        <v>6</v>
      </c>
      <c r="D987">
        <v>82.09</v>
      </c>
      <c r="E987" t="s">
        <v>8317</v>
      </c>
      <c r="F987" t="s">
        <v>8319</v>
      </c>
    </row>
    <row r="988" spans="1:6" hidden="1" x14ac:dyDescent="0.3">
      <c r="A988">
        <v>20000</v>
      </c>
      <c r="B988" t="s">
        <v>8224</v>
      </c>
      <c r="C988">
        <v>13</v>
      </c>
      <c r="D988">
        <v>110.87</v>
      </c>
      <c r="E988" t="s">
        <v>8317</v>
      </c>
      <c r="F988" t="s">
        <v>8319</v>
      </c>
    </row>
    <row r="989" spans="1:6" hidden="1" x14ac:dyDescent="0.3">
      <c r="A989">
        <v>50000</v>
      </c>
      <c r="B989" t="s">
        <v>8232</v>
      </c>
      <c r="C989">
        <v>13</v>
      </c>
      <c r="D989">
        <v>161.22</v>
      </c>
      <c r="E989" t="s">
        <v>8317</v>
      </c>
      <c r="F989" t="s">
        <v>8319</v>
      </c>
    </row>
    <row r="990" spans="1:6" hidden="1" x14ac:dyDescent="0.3">
      <c r="A990">
        <v>5000</v>
      </c>
      <c r="B990" t="s">
        <v>8236</v>
      </c>
      <c r="C990">
        <v>0</v>
      </c>
      <c r="D990">
        <v>0</v>
      </c>
      <c r="E990" t="s">
        <v>8317</v>
      </c>
      <c r="F990" t="s">
        <v>8319</v>
      </c>
    </row>
    <row r="991" spans="1:6" hidden="1" x14ac:dyDescent="0.3">
      <c r="A991">
        <v>10000</v>
      </c>
      <c r="B991" t="s">
        <v>8223</v>
      </c>
      <c r="C991">
        <v>17</v>
      </c>
      <c r="D991">
        <v>52.41</v>
      </c>
      <c r="E991" t="s">
        <v>8317</v>
      </c>
      <c r="F991" t="s">
        <v>8319</v>
      </c>
    </row>
    <row r="992" spans="1:6" hidden="1" x14ac:dyDescent="0.3">
      <c r="A992">
        <v>25000</v>
      </c>
      <c r="B992" t="s">
        <v>8223</v>
      </c>
      <c r="C992">
        <v>0</v>
      </c>
      <c r="D992">
        <v>13</v>
      </c>
      <c r="E992" t="s">
        <v>8317</v>
      </c>
      <c r="F992" t="s">
        <v>8319</v>
      </c>
    </row>
    <row r="993" spans="1:6" hidden="1" x14ac:dyDescent="0.3">
      <c r="A993">
        <v>5000</v>
      </c>
      <c r="B993" t="s">
        <v>8224</v>
      </c>
      <c r="C993">
        <v>4</v>
      </c>
      <c r="D993">
        <v>30.29</v>
      </c>
      <c r="E993" t="s">
        <v>8317</v>
      </c>
      <c r="F993" t="s">
        <v>8319</v>
      </c>
    </row>
    <row r="994" spans="1:6" hidden="1" x14ac:dyDescent="0.3">
      <c r="A994">
        <v>100000</v>
      </c>
      <c r="B994" t="s">
        <v>8223</v>
      </c>
      <c r="C994">
        <v>0</v>
      </c>
      <c r="D994">
        <v>116.75</v>
      </c>
      <c r="E994" t="s">
        <v>8317</v>
      </c>
      <c r="F994" t="s">
        <v>8319</v>
      </c>
    </row>
    <row r="995" spans="1:6" hidden="1" x14ac:dyDescent="0.3">
      <c r="A995">
        <v>70000</v>
      </c>
      <c r="B995" t="s">
        <v>8223</v>
      </c>
      <c r="C995">
        <v>25</v>
      </c>
      <c r="D995">
        <v>89.6</v>
      </c>
      <c r="E995" t="s">
        <v>8317</v>
      </c>
      <c r="F995" t="s">
        <v>8319</v>
      </c>
    </row>
    <row r="996" spans="1:6" hidden="1" x14ac:dyDescent="0.3">
      <c r="A996">
        <v>200000</v>
      </c>
      <c r="B996" t="s">
        <v>8223</v>
      </c>
      <c r="C996">
        <v>2</v>
      </c>
      <c r="D996">
        <v>424.45</v>
      </c>
      <c r="E996" t="s">
        <v>8317</v>
      </c>
      <c r="F996" t="s">
        <v>8319</v>
      </c>
    </row>
    <row r="997" spans="1:6" hidden="1" x14ac:dyDescent="0.3">
      <c r="A997">
        <v>10000</v>
      </c>
      <c r="B997" t="s">
        <v>8223</v>
      </c>
      <c r="C997">
        <v>7</v>
      </c>
      <c r="D997">
        <v>80.67</v>
      </c>
      <c r="E997" t="s">
        <v>8317</v>
      </c>
      <c r="F997" t="s">
        <v>8319</v>
      </c>
    </row>
    <row r="998" spans="1:6" hidden="1" x14ac:dyDescent="0.3">
      <c r="A998">
        <v>4000</v>
      </c>
      <c r="B998" t="s">
        <v>8223</v>
      </c>
      <c r="C998">
        <v>2</v>
      </c>
      <c r="D998">
        <v>13</v>
      </c>
      <c r="E998" t="s">
        <v>8317</v>
      </c>
      <c r="F998" t="s">
        <v>8319</v>
      </c>
    </row>
    <row r="999" spans="1:6" hidden="1" x14ac:dyDescent="0.3">
      <c r="A999">
        <v>5000</v>
      </c>
      <c r="B999" t="s">
        <v>8223</v>
      </c>
      <c r="C999">
        <v>1</v>
      </c>
      <c r="D999">
        <v>8.1300000000000008</v>
      </c>
      <c r="E999" t="s">
        <v>8317</v>
      </c>
      <c r="F999" t="s">
        <v>8319</v>
      </c>
    </row>
    <row r="1000" spans="1:6" hidden="1" x14ac:dyDescent="0.3">
      <c r="A1000">
        <v>60000</v>
      </c>
      <c r="B1000" t="s">
        <v>8228</v>
      </c>
      <c r="C1000">
        <v>59</v>
      </c>
      <c r="D1000">
        <v>153.43</v>
      </c>
      <c r="E1000" t="s">
        <v>8317</v>
      </c>
      <c r="F1000" t="s">
        <v>8319</v>
      </c>
    </row>
    <row r="1001" spans="1:6" hidden="1" x14ac:dyDescent="0.3">
      <c r="A1001">
        <v>150000</v>
      </c>
      <c r="B1001" t="s">
        <v>8228</v>
      </c>
      <c r="C1001">
        <v>8</v>
      </c>
      <c r="D1001">
        <v>292.08</v>
      </c>
      <c r="E1001" t="s">
        <v>8317</v>
      </c>
      <c r="F1001" t="s">
        <v>8319</v>
      </c>
    </row>
    <row r="1002" spans="1:6" hidden="1" x14ac:dyDescent="0.3">
      <c r="A1002">
        <v>894700</v>
      </c>
      <c r="B1002" t="s">
        <v>8223</v>
      </c>
      <c r="C1002">
        <v>2</v>
      </c>
      <c r="D1002">
        <v>3304</v>
      </c>
      <c r="E1002" t="s">
        <v>8317</v>
      </c>
      <c r="F1002" t="s">
        <v>8319</v>
      </c>
    </row>
    <row r="1003" spans="1:6" hidden="1" x14ac:dyDescent="0.3">
      <c r="A1003">
        <v>5000</v>
      </c>
      <c r="B1003" t="s">
        <v>8224</v>
      </c>
      <c r="C1003">
        <v>104</v>
      </c>
      <c r="D1003">
        <v>1300</v>
      </c>
      <c r="E1003" t="s">
        <v>8317</v>
      </c>
      <c r="F1003" t="s">
        <v>8319</v>
      </c>
    </row>
    <row r="1004" spans="1:6" hidden="1" x14ac:dyDescent="0.3">
      <c r="A1004">
        <v>9999</v>
      </c>
      <c r="B1004" t="s">
        <v>8223</v>
      </c>
      <c r="C1004">
        <v>30</v>
      </c>
      <c r="D1004">
        <v>134.55000000000001</v>
      </c>
      <c r="E1004" t="s">
        <v>8317</v>
      </c>
      <c r="F1004" t="s">
        <v>8319</v>
      </c>
    </row>
    <row r="1005" spans="1:6" hidden="1" x14ac:dyDescent="0.3">
      <c r="A1005">
        <v>20000</v>
      </c>
      <c r="B1005" t="s">
        <v>8229</v>
      </c>
      <c r="C1005">
        <v>16</v>
      </c>
      <c r="D1005">
        <v>214.07</v>
      </c>
      <c r="E1005" t="s">
        <v>8317</v>
      </c>
      <c r="F1005" t="s">
        <v>8319</v>
      </c>
    </row>
    <row r="1006" spans="1:6" hidden="1" x14ac:dyDescent="0.3">
      <c r="A1006">
        <v>25000</v>
      </c>
      <c r="B1006" t="s">
        <v>8223</v>
      </c>
      <c r="C1006">
        <v>82</v>
      </c>
      <c r="D1006">
        <v>216.34</v>
      </c>
      <c r="E1006" t="s">
        <v>8317</v>
      </c>
      <c r="F1006" t="s">
        <v>8319</v>
      </c>
    </row>
    <row r="1007" spans="1:6" hidden="1" x14ac:dyDescent="0.3">
      <c r="A1007">
        <v>200000</v>
      </c>
      <c r="B1007" t="s">
        <v>8223</v>
      </c>
      <c r="C1007">
        <v>75</v>
      </c>
      <c r="D1007">
        <v>932.31</v>
      </c>
      <c r="E1007" t="s">
        <v>8317</v>
      </c>
      <c r="F1007" t="s">
        <v>8319</v>
      </c>
    </row>
    <row r="1008" spans="1:6" hidden="1" x14ac:dyDescent="0.3">
      <c r="A1008">
        <v>4000</v>
      </c>
      <c r="B1008" t="s">
        <v>8223</v>
      </c>
      <c r="C1008">
        <v>6</v>
      </c>
      <c r="D1008">
        <v>29.25</v>
      </c>
      <c r="E1008" t="s">
        <v>8317</v>
      </c>
      <c r="F1008" t="s">
        <v>8319</v>
      </c>
    </row>
    <row r="1009" spans="1:6" hidden="1" x14ac:dyDescent="0.3">
      <c r="A1009">
        <v>30000</v>
      </c>
      <c r="B1009" t="s">
        <v>8223</v>
      </c>
      <c r="C1009">
        <v>44</v>
      </c>
      <c r="D1009">
        <v>174.95</v>
      </c>
      <c r="E1009" t="s">
        <v>8317</v>
      </c>
      <c r="F1009" t="s">
        <v>8319</v>
      </c>
    </row>
    <row r="1010" spans="1:6" hidden="1" x14ac:dyDescent="0.3">
      <c r="A1010">
        <v>93500</v>
      </c>
      <c r="B1010" t="s">
        <v>8237</v>
      </c>
      <c r="C1010">
        <v>0</v>
      </c>
      <c r="D1010">
        <v>250</v>
      </c>
      <c r="E1010" t="s">
        <v>8317</v>
      </c>
      <c r="F1010" t="s">
        <v>8319</v>
      </c>
    </row>
    <row r="1011" spans="1:6" hidden="1" x14ac:dyDescent="0.3">
      <c r="A1011">
        <v>50000</v>
      </c>
      <c r="B1011" t="s">
        <v>8223</v>
      </c>
      <c r="C1011">
        <v>13</v>
      </c>
      <c r="D1011">
        <v>65</v>
      </c>
      <c r="E1011" t="s">
        <v>8317</v>
      </c>
      <c r="F1011" t="s">
        <v>8319</v>
      </c>
    </row>
    <row r="1012" spans="1:6" hidden="1" x14ac:dyDescent="0.3">
      <c r="A1012">
        <v>115250</v>
      </c>
      <c r="B1012" t="s">
        <v>8223</v>
      </c>
      <c r="C1012">
        <v>0</v>
      </c>
      <c r="D1012">
        <v>55</v>
      </c>
      <c r="E1012" t="s">
        <v>8317</v>
      </c>
      <c r="F1012" t="s">
        <v>8319</v>
      </c>
    </row>
    <row r="1013" spans="1:6" hidden="1" x14ac:dyDescent="0.3">
      <c r="A1013">
        <v>20000</v>
      </c>
      <c r="B1013" t="s">
        <v>8223</v>
      </c>
      <c r="C1013">
        <v>0</v>
      </c>
      <c r="D1013">
        <v>75</v>
      </c>
      <c r="E1013" t="s">
        <v>8317</v>
      </c>
      <c r="F1013" t="s">
        <v>8319</v>
      </c>
    </row>
    <row r="1014" spans="1:6" hidden="1" x14ac:dyDescent="0.3">
      <c r="A1014">
        <v>5000</v>
      </c>
      <c r="B1014" t="s">
        <v>8223</v>
      </c>
      <c r="C1014">
        <v>21535</v>
      </c>
      <c r="D1014">
        <v>1389.36</v>
      </c>
      <c r="E1014" t="s">
        <v>8317</v>
      </c>
      <c r="F1014" t="s">
        <v>8319</v>
      </c>
    </row>
    <row r="1015" spans="1:6" hidden="1" x14ac:dyDescent="0.3">
      <c r="A1015">
        <v>25000</v>
      </c>
      <c r="B1015" t="s">
        <v>8223</v>
      </c>
      <c r="C1015">
        <v>35</v>
      </c>
      <c r="D1015">
        <v>95.91</v>
      </c>
      <c r="E1015" t="s">
        <v>8317</v>
      </c>
      <c r="F1015" t="s">
        <v>8319</v>
      </c>
    </row>
    <row r="1016" spans="1:6" hidden="1" x14ac:dyDescent="0.3">
      <c r="A1016">
        <v>10000</v>
      </c>
      <c r="B1016" t="s">
        <v>8223</v>
      </c>
      <c r="C1016">
        <v>31</v>
      </c>
      <c r="D1016">
        <v>191.25</v>
      </c>
      <c r="E1016" t="s">
        <v>8317</v>
      </c>
      <c r="F1016" t="s">
        <v>8319</v>
      </c>
    </row>
    <row r="1017" spans="1:6" hidden="1" x14ac:dyDescent="0.3">
      <c r="A1017">
        <v>9000</v>
      </c>
      <c r="B1017" t="s">
        <v>8239</v>
      </c>
      <c r="C1017">
        <v>3</v>
      </c>
      <c r="D1017">
        <v>40</v>
      </c>
      <c r="E1017" t="s">
        <v>8317</v>
      </c>
      <c r="F1017" t="s">
        <v>8319</v>
      </c>
    </row>
    <row r="1018" spans="1:6" hidden="1" x14ac:dyDescent="0.3">
      <c r="A1018">
        <v>100000</v>
      </c>
      <c r="B1018" t="s">
        <v>8223</v>
      </c>
      <c r="C1018">
        <v>3</v>
      </c>
      <c r="D1018">
        <v>74.790000000000006</v>
      </c>
      <c r="E1018" t="s">
        <v>8317</v>
      </c>
      <c r="F1018" t="s">
        <v>8319</v>
      </c>
    </row>
    <row r="1019" spans="1:6" hidden="1" x14ac:dyDescent="0.3">
      <c r="A1019">
        <v>250000</v>
      </c>
      <c r="B1019" t="s">
        <v>8223</v>
      </c>
      <c r="C1019">
        <v>23</v>
      </c>
      <c r="D1019">
        <v>161.12</v>
      </c>
      <c r="E1019" t="s">
        <v>8317</v>
      </c>
      <c r="F1019" t="s">
        <v>8319</v>
      </c>
    </row>
    <row r="1020" spans="1:6" hidden="1" x14ac:dyDescent="0.3">
      <c r="A1020">
        <v>20000</v>
      </c>
      <c r="B1020" t="s">
        <v>8223</v>
      </c>
      <c r="C1020">
        <v>3</v>
      </c>
      <c r="D1020">
        <v>88.71</v>
      </c>
      <c r="E1020" t="s">
        <v>8317</v>
      </c>
      <c r="F1020" t="s">
        <v>8319</v>
      </c>
    </row>
    <row r="1021" spans="1:6" hidden="1" x14ac:dyDescent="0.3">
      <c r="A1021">
        <v>45000</v>
      </c>
      <c r="B1021" t="s">
        <v>8223</v>
      </c>
      <c r="C1021">
        <v>47</v>
      </c>
      <c r="D1021">
        <v>53.25</v>
      </c>
      <c r="E1021" t="s">
        <v>8317</v>
      </c>
      <c r="F1021" t="s">
        <v>8319</v>
      </c>
    </row>
    <row r="1022" spans="1:6" hidden="1" x14ac:dyDescent="0.3">
      <c r="A1022">
        <v>1550</v>
      </c>
      <c r="B1022" t="s">
        <v>8228</v>
      </c>
      <c r="C1022">
        <v>206</v>
      </c>
      <c r="D1022">
        <v>106.2</v>
      </c>
      <c r="E1022" t="s">
        <v>8323</v>
      </c>
      <c r="F1022" t="s">
        <v>8328</v>
      </c>
    </row>
    <row r="1023" spans="1:6" hidden="1" x14ac:dyDescent="0.3">
      <c r="A1023">
        <v>3000</v>
      </c>
      <c r="B1023" t="s">
        <v>8223</v>
      </c>
      <c r="C1023">
        <v>352</v>
      </c>
      <c r="D1023">
        <v>22.08</v>
      </c>
      <c r="E1023" t="s">
        <v>8323</v>
      </c>
      <c r="F1023" t="s">
        <v>8328</v>
      </c>
    </row>
    <row r="1024" spans="1:6" hidden="1" x14ac:dyDescent="0.3">
      <c r="A1024">
        <v>2000</v>
      </c>
      <c r="B1024" t="s">
        <v>8223</v>
      </c>
      <c r="C1024">
        <v>115</v>
      </c>
      <c r="D1024">
        <v>31.05</v>
      </c>
      <c r="E1024" t="s">
        <v>8323</v>
      </c>
      <c r="F1024" t="s">
        <v>8328</v>
      </c>
    </row>
    <row r="1025" spans="1:6" hidden="1" x14ac:dyDescent="0.3">
      <c r="A1025">
        <v>2000</v>
      </c>
      <c r="B1025" t="s">
        <v>8224</v>
      </c>
      <c r="C1025">
        <v>237</v>
      </c>
      <c r="D1025">
        <v>36.21</v>
      </c>
      <c r="E1025" t="s">
        <v>8323</v>
      </c>
      <c r="F1025" t="s">
        <v>8328</v>
      </c>
    </row>
    <row r="1026" spans="1:6" hidden="1" x14ac:dyDescent="0.3">
      <c r="A1026">
        <v>20000</v>
      </c>
      <c r="B1026" t="s">
        <v>8234</v>
      </c>
      <c r="C1026">
        <v>119</v>
      </c>
      <c r="D1026">
        <v>388.98</v>
      </c>
      <c r="E1026" t="s">
        <v>8323</v>
      </c>
      <c r="F1026" t="s">
        <v>8328</v>
      </c>
    </row>
    <row r="1027" spans="1:6" hidden="1" x14ac:dyDescent="0.3">
      <c r="A1027">
        <v>70000</v>
      </c>
      <c r="B1027" t="s">
        <v>8223</v>
      </c>
      <c r="C1027">
        <v>110</v>
      </c>
      <c r="D1027">
        <v>71.849999999999994</v>
      </c>
      <c r="E1027" t="s">
        <v>8323</v>
      </c>
      <c r="F1027" t="s">
        <v>8328</v>
      </c>
    </row>
    <row r="1028" spans="1:6" hidden="1" x14ac:dyDescent="0.3">
      <c r="A1028">
        <v>7000</v>
      </c>
      <c r="B1028" t="s">
        <v>8224</v>
      </c>
      <c r="C1028">
        <v>100</v>
      </c>
      <c r="D1028">
        <v>57.38</v>
      </c>
      <c r="E1028" t="s">
        <v>8323</v>
      </c>
      <c r="F1028" t="s">
        <v>8328</v>
      </c>
    </row>
    <row r="1029" spans="1:6" hidden="1" x14ac:dyDescent="0.3">
      <c r="A1029">
        <v>7501</v>
      </c>
      <c r="B1029" t="s">
        <v>8223</v>
      </c>
      <c r="C1029">
        <v>103</v>
      </c>
      <c r="D1029">
        <v>69.67</v>
      </c>
      <c r="E1029" t="s">
        <v>8323</v>
      </c>
      <c r="F1029" t="s">
        <v>8328</v>
      </c>
    </row>
    <row r="1030" spans="1:6" hidden="1" x14ac:dyDescent="0.3">
      <c r="A1030">
        <v>10000</v>
      </c>
      <c r="B1030" t="s">
        <v>8224</v>
      </c>
      <c r="C1030">
        <v>117</v>
      </c>
      <c r="D1030">
        <v>45.99</v>
      </c>
      <c r="E1030" t="s">
        <v>8323</v>
      </c>
      <c r="F1030" t="s">
        <v>8328</v>
      </c>
    </row>
    <row r="1031" spans="1:6" hidden="1" x14ac:dyDescent="0.3">
      <c r="A1031">
        <v>10000</v>
      </c>
      <c r="B1031" t="s">
        <v>8234</v>
      </c>
      <c r="C1031">
        <v>112</v>
      </c>
      <c r="D1031">
        <v>79.260000000000005</v>
      </c>
      <c r="E1031" t="s">
        <v>8323</v>
      </c>
      <c r="F1031" t="s">
        <v>8328</v>
      </c>
    </row>
    <row r="1032" spans="1:6" hidden="1" x14ac:dyDescent="0.3">
      <c r="A1032">
        <v>2000</v>
      </c>
      <c r="B1032" t="s">
        <v>8223</v>
      </c>
      <c r="C1032">
        <v>342</v>
      </c>
      <c r="D1032">
        <v>43.03</v>
      </c>
      <c r="E1032" t="s">
        <v>8323</v>
      </c>
      <c r="F1032" t="s">
        <v>8328</v>
      </c>
    </row>
    <row r="1033" spans="1:6" hidden="1" x14ac:dyDescent="0.3">
      <c r="A1033">
        <v>10000</v>
      </c>
      <c r="B1033" t="s">
        <v>8223</v>
      </c>
      <c r="C1033">
        <v>107</v>
      </c>
      <c r="D1033">
        <v>108.48</v>
      </c>
      <c r="E1033" t="s">
        <v>8323</v>
      </c>
      <c r="F1033" t="s">
        <v>8328</v>
      </c>
    </row>
    <row r="1034" spans="1:6" hidden="1" x14ac:dyDescent="0.3">
      <c r="A1034">
        <v>5400</v>
      </c>
      <c r="B1034" t="s">
        <v>8223</v>
      </c>
      <c r="C1034">
        <v>108</v>
      </c>
      <c r="D1034">
        <v>61.03</v>
      </c>
      <c r="E1034" t="s">
        <v>8323</v>
      </c>
      <c r="F1034" t="s">
        <v>8328</v>
      </c>
    </row>
    <row r="1035" spans="1:6" hidden="1" x14ac:dyDescent="0.3">
      <c r="A1035">
        <v>1328</v>
      </c>
      <c r="B1035" t="s">
        <v>8224</v>
      </c>
      <c r="C1035">
        <v>103</v>
      </c>
      <c r="D1035">
        <v>50.59</v>
      </c>
      <c r="E1035" t="s">
        <v>8323</v>
      </c>
      <c r="F1035" t="s">
        <v>8328</v>
      </c>
    </row>
    <row r="1036" spans="1:6" hidden="1" x14ac:dyDescent="0.3">
      <c r="A1036">
        <v>5000</v>
      </c>
      <c r="B1036" t="s">
        <v>8223</v>
      </c>
      <c r="C1036">
        <v>130</v>
      </c>
      <c r="D1036">
        <v>39.159999999999997</v>
      </c>
      <c r="E1036" t="s">
        <v>8323</v>
      </c>
      <c r="F1036" t="s">
        <v>8328</v>
      </c>
    </row>
    <row r="1037" spans="1:6" hidden="1" x14ac:dyDescent="0.3">
      <c r="A1037">
        <v>4600</v>
      </c>
      <c r="B1037" t="s">
        <v>8223</v>
      </c>
      <c r="C1037">
        <v>108</v>
      </c>
      <c r="D1037">
        <v>65.16</v>
      </c>
      <c r="E1037" t="s">
        <v>8323</v>
      </c>
      <c r="F1037" t="s">
        <v>8328</v>
      </c>
    </row>
    <row r="1038" spans="1:6" hidden="1" x14ac:dyDescent="0.3">
      <c r="A1038">
        <v>4500</v>
      </c>
      <c r="B1038" t="s">
        <v>8223</v>
      </c>
      <c r="C1038">
        <v>112</v>
      </c>
      <c r="D1038">
        <v>23.96</v>
      </c>
      <c r="E1038" t="s">
        <v>8323</v>
      </c>
      <c r="F1038" t="s">
        <v>8328</v>
      </c>
    </row>
    <row r="1039" spans="1:6" hidden="1" x14ac:dyDescent="0.3">
      <c r="A1039">
        <v>1000</v>
      </c>
      <c r="B1039" t="s">
        <v>8223</v>
      </c>
      <c r="C1039">
        <v>102</v>
      </c>
      <c r="D1039">
        <v>48.62</v>
      </c>
      <c r="E1039" t="s">
        <v>8323</v>
      </c>
      <c r="F1039" t="s">
        <v>8328</v>
      </c>
    </row>
    <row r="1040" spans="1:6" hidden="1" x14ac:dyDescent="0.3">
      <c r="A1040">
        <v>1500</v>
      </c>
      <c r="B1040" t="s">
        <v>8223</v>
      </c>
      <c r="C1040">
        <v>145</v>
      </c>
      <c r="D1040">
        <v>35.74</v>
      </c>
      <c r="E1040" t="s">
        <v>8323</v>
      </c>
      <c r="F1040" t="s">
        <v>8328</v>
      </c>
    </row>
    <row r="1041" spans="1:6" hidden="1" x14ac:dyDescent="0.3">
      <c r="A1041">
        <v>500</v>
      </c>
      <c r="B1041" t="s">
        <v>8223</v>
      </c>
      <c r="C1041">
        <v>128</v>
      </c>
      <c r="D1041">
        <v>21.37</v>
      </c>
      <c r="E1041" t="s">
        <v>8323</v>
      </c>
      <c r="F1041" t="s">
        <v>8328</v>
      </c>
    </row>
    <row r="1042" spans="1:6" hidden="1" x14ac:dyDescent="0.3">
      <c r="A1042">
        <v>85000</v>
      </c>
      <c r="B1042" t="s">
        <v>8223</v>
      </c>
      <c r="C1042">
        <v>0</v>
      </c>
      <c r="D1042">
        <v>250</v>
      </c>
      <c r="E1042" t="s">
        <v>8329</v>
      </c>
      <c r="F1042" t="s">
        <v>8330</v>
      </c>
    </row>
    <row r="1043" spans="1:6" hidden="1" x14ac:dyDescent="0.3">
      <c r="A1043">
        <v>50</v>
      </c>
      <c r="B1043" t="s">
        <v>8223</v>
      </c>
      <c r="C1043">
        <v>0</v>
      </c>
      <c r="D1043">
        <v>0</v>
      </c>
      <c r="E1043" t="s">
        <v>8329</v>
      </c>
      <c r="F1043" t="s">
        <v>8330</v>
      </c>
    </row>
    <row r="1044" spans="1:6" hidden="1" x14ac:dyDescent="0.3">
      <c r="A1044">
        <v>650</v>
      </c>
      <c r="B1044" t="s">
        <v>8223</v>
      </c>
      <c r="C1044">
        <v>2</v>
      </c>
      <c r="D1044">
        <v>10</v>
      </c>
      <c r="E1044" t="s">
        <v>8329</v>
      </c>
      <c r="F1044" t="s">
        <v>8330</v>
      </c>
    </row>
    <row r="1045" spans="1:6" hidden="1" x14ac:dyDescent="0.3">
      <c r="A1045">
        <v>100000</v>
      </c>
      <c r="B1045" t="s">
        <v>8223</v>
      </c>
      <c r="C1045">
        <v>9</v>
      </c>
      <c r="D1045">
        <v>29.24</v>
      </c>
      <c r="E1045" t="s">
        <v>8329</v>
      </c>
      <c r="F1045" t="s">
        <v>8330</v>
      </c>
    </row>
    <row r="1046" spans="1:6" hidden="1" x14ac:dyDescent="0.3">
      <c r="A1046">
        <v>7000</v>
      </c>
      <c r="B1046" t="s">
        <v>8223</v>
      </c>
      <c r="C1046">
        <v>0</v>
      </c>
      <c r="D1046">
        <v>3</v>
      </c>
      <c r="E1046" t="s">
        <v>8329</v>
      </c>
      <c r="F1046" t="s">
        <v>8330</v>
      </c>
    </row>
    <row r="1047" spans="1:6" hidden="1" x14ac:dyDescent="0.3">
      <c r="A1047">
        <v>10000</v>
      </c>
      <c r="B1047" t="s">
        <v>8223</v>
      </c>
      <c r="C1047">
        <v>3</v>
      </c>
      <c r="D1047">
        <v>33.25</v>
      </c>
      <c r="E1047" t="s">
        <v>8329</v>
      </c>
      <c r="F1047" t="s">
        <v>8330</v>
      </c>
    </row>
    <row r="1048" spans="1:6" hidden="1" x14ac:dyDescent="0.3">
      <c r="A1048">
        <v>3000</v>
      </c>
      <c r="B1048" t="s">
        <v>8235</v>
      </c>
      <c r="C1048">
        <v>0</v>
      </c>
      <c r="D1048">
        <v>0</v>
      </c>
      <c r="E1048" t="s">
        <v>8329</v>
      </c>
      <c r="F1048" t="s">
        <v>8330</v>
      </c>
    </row>
    <row r="1049" spans="1:6" hidden="1" x14ac:dyDescent="0.3">
      <c r="A1049">
        <v>2000</v>
      </c>
      <c r="B1049" t="s">
        <v>8223</v>
      </c>
      <c r="C1049">
        <v>0</v>
      </c>
      <c r="D1049">
        <v>1</v>
      </c>
      <c r="E1049" t="s">
        <v>8329</v>
      </c>
      <c r="F1049" t="s">
        <v>8330</v>
      </c>
    </row>
    <row r="1050" spans="1:6" hidden="1" x14ac:dyDescent="0.3">
      <c r="A1050">
        <v>15000</v>
      </c>
      <c r="B1050" t="s">
        <v>8223</v>
      </c>
      <c r="C1050">
        <v>1</v>
      </c>
      <c r="D1050">
        <v>53</v>
      </c>
      <c r="E1050" t="s">
        <v>8329</v>
      </c>
      <c r="F1050" t="s">
        <v>8330</v>
      </c>
    </row>
    <row r="1051" spans="1:6" hidden="1" x14ac:dyDescent="0.3">
      <c r="A1051">
        <v>12000</v>
      </c>
      <c r="B1051" t="s">
        <v>8223</v>
      </c>
      <c r="C1051">
        <v>0</v>
      </c>
      <c r="D1051">
        <v>0</v>
      </c>
      <c r="E1051" t="s">
        <v>8329</v>
      </c>
      <c r="F1051" t="s">
        <v>8330</v>
      </c>
    </row>
    <row r="1052" spans="1:6" hidden="1" x14ac:dyDescent="0.3">
      <c r="A1052">
        <v>2500</v>
      </c>
      <c r="B1052" t="s">
        <v>8223</v>
      </c>
      <c r="C1052">
        <v>0</v>
      </c>
      <c r="D1052">
        <v>0</v>
      </c>
      <c r="E1052" t="s">
        <v>8329</v>
      </c>
      <c r="F1052" t="s">
        <v>8330</v>
      </c>
    </row>
    <row r="1053" spans="1:6" hidden="1" x14ac:dyDescent="0.3">
      <c r="A1053">
        <v>500</v>
      </c>
      <c r="B1053" t="s">
        <v>8223</v>
      </c>
      <c r="C1053">
        <v>0</v>
      </c>
      <c r="D1053">
        <v>0</v>
      </c>
      <c r="E1053" t="s">
        <v>8329</v>
      </c>
      <c r="F1053" t="s">
        <v>8330</v>
      </c>
    </row>
    <row r="1054" spans="1:6" hidden="1" x14ac:dyDescent="0.3">
      <c r="A1054">
        <v>4336</v>
      </c>
      <c r="B1054" t="s">
        <v>8223</v>
      </c>
      <c r="C1054">
        <v>0</v>
      </c>
      <c r="D1054">
        <v>0</v>
      </c>
      <c r="E1054" t="s">
        <v>8329</v>
      </c>
      <c r="F1054" t="s">
        <v>8330</v>
      </c>
    </row>
    <row r="1055" spans="1:6" hidden="1" x14ac:dyDescent="0.3">
      <c r="A1055">
        <v>1500</v>
      </c>
      <c r="B1055" t="s">
        <v>8223</v>
      </c>
      <c r="C1055">
        <v>1</v>
      </c>
      <c r="D1055">
        <v>15</v>
      </c>
      <c r="E1055" t="s">
        <v>8329</v>
      </c>
      <c r="F1055" t="s">
        <v>8330</v>
      </c>
    </row>
    <row r="1056" spans="1:6" hidden="1" x14ac:dyDescent="0.3">
      <c r="A1056">
        <v>2500</v>
      </c>
      <c r="B1056" t="s">
        <v>8223</v>
      </c>
      <c r="C1056">
        <v>0</v>
      </c>
      <c r="D1056">
        <v>0</v>
      </c>
      <c r="E1056" t="s">
        <v>8329</v>
      </c>
      <c r="F1056" t="s">
        <v>8330</v>
      </c>
    </row>
    <row r="1057" spans="1:6" hidden="1" x14ac:dyDescent="0.3">
      <c r="A1057">
        <v>3500</v>
      </c>
      <c r="B1057" t="s">
        <v>8223</v>
      </c>
      <c r="C1057">
        <v>0</v>
      </c>
      <c r="D1057">
        <v>0</v>
      </c>
      <c r="E1057" t="s">
        <v>8329</v>
      </c>
      <c r="F1057" t="s">
        <v>8330</v>
      </c>
    </row>
    <row r="1058" spans="1:6" hidden="1" x14ac:dyDescent="0.3">
      <c r="A1058">
        <v>10000</v>
      </c>
      <c r="B1058" t="s">
        <v>8223</v>
      </c>
      <c r="C1058">
        <v>0</v>
      </c>
      <c r="D1058">
        <v>0</v>
      </c>
      <c r="E1058" t="s">
        <v>8329</v>
      </c>
      <c r="F1058" t="s">
        <v>8330</v>
      </c>
    </row>
    <row r="1059" spans="1:6" hidden="1" x14ac:dyDescent="0.3">
      <c r="A1059">
        <v>10000</v>
      </c>
      <c r="B1059" t="s">
        <v>8223</v>
      </c>
      <c r="C1059">
        <v>0</v>
      </c>
      <c r="D1059">
        <v>0</v>
      </c>
      <c r="E1059" t="s">
        <v>8329</v>
      </c>
      <c r="F1059" t="s">
        <v>8330</v>
      </c>
    </row>
    <row r="1060" spans="1:6" hidden="1" x14ac:dyDescent="0.3">
      <c r="A1060">
        <v>40000</v>
      </c>
      <c r="B1060" t="s">
        <v>8223</v>
      </c>
      <c r="C1060">
        <v>0</v>
      </c>
      <c r="D1060">
        <v>0</v>
      </c>
      <c r="E1060" t="s">
        <v>8329</v>
      </c>
      <c r="F1060" t="s">
        <v>8330</v>
      </c>
    </row>
    <row r="1061" spans="1:6" hidden="1" x14ac:dyDescent="0.3">
      <c r="A1061">
        <v>1100</v>
      </c>
      <c r="B1061" t="s">
        <v>8223</v>
      </c>
      <c r="C1061">
        <v>0</v>
      </c>
      <c r="D1061">
        <v>0</v>
      </c>
      <c r="E1061" t="s">
        <v>8329</v>
      </c>
      <c r="F1061" t="s">
        <v>8330</v>
      </c>
    </row>
    <row r="1062" spans="1:6" hidden="1" x14ac:dyDescent="0.3">
      <c r="A1062">
        <v>5000</v>
      </c>
      <c r="B1062" t="s">
        <v>8223</v>
      </c>
      <c r="C1062">
        <v>1</v>
      </c>
      <c r="D1062">
        <v>50</v>
      </c>
      <c r="E1062" t="s">
        <v>8329</v>
      </c>
      <c r="F1062" t="s">
        <v>8330</v>
      </c>
    </row>
    <row r="1063" spans="1:6" hidden="1" x14ac:dyDescent="0.3">
      <c r="A1063">
        <v>4000</v>
      </c>
      <c r="B1063" t="s">
        <v>8223</v>
      </c>
      <c r="C1063">
        <v>0</v>
      </c>
      <c r="D1063">
        <v>0</v>
      </c>
      <c r="E1063" t="s">
        <v>8329</v>
      </c>
      <c r="F1063" t="s">
        <v>8330</v>
      </c>
    </row>
    <row r="1064" spans="1:6" hidden="1" x14ac:dyDescent="0.3">
      <c r="A1064">
        <v>199</v>
      </c>
      <c r="B1064" t="s">
        <v>8223</v>
      </c>
      <c r="C1064">
        <v>95</v>
      </c>
      <c r="D1064">
        <v>47.5</v>
      </c>
      <c r="E1064" t="s">
        <v>8329</v>
      </c>
      <c r="F1064" t="s">
        <v>8330</v>
      </c>
    </row>
    <row r="1065" spans="1:6" hidden="1" x14ac:dyDescent="0.3">
      <c r="A1065">
        <v>1000</v>
      </c>
      <c r="B1065" t="s">
        <v>8223</v>
      </c>
      <c r="C1065">
        <v>0</v>
      </c>
      <c r="D1065">
        <v>0</v>
      </c>
      <c r="E1065" t="s">
        <v>8329</v>
      </c>
      <c r="F1065" t="s">
        <v>8330</v>
      </c>
    </row>
    <row r="1066" spans="1:6" hidden="1" x14ac:dyDescent="0.3">
      <c r="A1066">
        <v>90000</v>
      </c>
      <c r="B1066" t="s">
        <v>8223</v>
      </c>
      <c r="C1066">
        <v>9</v>
      </c>
      <c r="D1066">
        <v>65.67</v>
      </c>
      <c r="E1066" t="s">
        <v>8331</v>
      </c>
      <c r="F1066" t="s">
        <v>8332</v>
      </c>
    </row>
    <row r="1067" spans="1:6" hidden="1" x14ac:dyDescent="0.3">
      <c r="A1067">
        <v>3000</v>
      </c>
      <c r="B1067" t="s">
        <v>8225</v>
      </c>
      <c r="C1067">
        <v>3</v>
      </c>
      <c r="D1067">
        <v>16.2</v>
      </c>
      <c r="E1067" t="s">
        <v>8331</v>
      </c>
      <c r="F1067" t="s">
        <v>8332</v>
      </c>
    </row>
    <row r="1068" spans="1:6" hidden="1" x14ac:dyDescent="0.3">
      <c r="A1068">
        <v>150000</v>
      </c>
      <c r="B1068" t="s">
        <v>8223</v>
      </c>
      <c r="C1068">
        <v>3</v>
      </c>
      <c r="D1068">
        <v>34.130000000000003</v>
      </c>
      <c r="E1068" t="s">
        <v>8331</v>
      </c>
      <c r="F1068" t="s">
        <v>8332</v>
      </c>
    </row>
    <row r="1069" spans="1:6" hidden="1" x14ac:dyDescent="0.3">
      <c r="A1069">
        <v>500</v>
      </c>
      <c r="B1069" t="s">
        <v>8223</v>
      </c>
      <c r="C1069">
        <v>26</v>
      </c>
      <c r="D1069">
        <v>13</v>
      </c>
      <c r="E1069" t="s">
        <v>8331</v>
      </c>
      <c r="F1069" t="s">
        <v>8332</v>
      </c>
    </row>
    <row r="1070" spans="1:6" hidden="1" x14ac:dyDescent="0.3">
      <c r="A1070">
        <v>30000</v>
      </c>
      <c r="B1070" t="s">
        <v>8223</v>
      </c>
      <c r="C1070">
        <v>0</v>
      </c>
      <c r="D1070">
        <v>11.25</v>
      </c>
      <c r="E1070" t="s">
        <v>8331</v>
      </c>
      <c r="F1070" t="s">
        <v>8332</v>
      </c>
    </row>
    <row r="1071" spans="1:6" hidden="1" x14ac:dyDescent="0.3">
      <c r="A1071">
        <v>2200</v>
      </c>
      <c r="B1071" t="s">
        <v>8223</v>
      </c>
      <c r="C1071">
        <v>39</v>
      </c>
      <c r="D1071">
        <v>40.479999999999997</v>
      </c>
      <c r="E1071" t="s">
        <v>8331</v>
      </c>
      <c r="F1071" t="s">
        <v>8332</v>
      </c>
    </row>
    <row r="1072" spans="1:6" hidden="1" x14ac:dyDescent="0.3">
      <c r="A1072">
        <v>10000</v>
      </c>
      <c r="B1072" t="s">
        <v>8223</v>
      </c>
      <c r="C1072">
        <v>1</v>
      </c>
      <c r="D1072">
        <v>35</v>
      </c>
      <c r="E1072" t="s">
        <v>8331</v>
      </c>
      <c r="F1072" t="s">
        <v>8332</v>
      </c>
    </row>
    <row r="1073" spans="1:6" hidden="1" x14ac:dyDescent="0.3">
      <c r="A1073">
        <v>100</v>
      </c>
      <c r="B1073" t="s">
        <v>8233</v>
      </c>
      <c r="C1073">
        <v>0</v>
      </c>
      <c r="D1073">
        <v>0</v>
      </c>
      <c r="E1073" t="s">
        <v>8331</v>
      </c>
      <c r="F1073" t="s">
        <v>8332</v>
      </c>
    </row>
    <row r="1074" spans="1:6" hidden="1" x14ac:dyDescent="0.3">
      <c r="A1074">
        <v>75000</v>
      </c>
      <c r="B1074" t="s">
        <v>8223</v>
      </c>
      <c r="C1074">
        <v>0</v>
      </c>
      <c r="D1074">
        <v>12.75</v>
      </c>
      <c r="E1074" t="s">
        <v>8331</v>
      </c>
      <c r="F1074" t="s">
        <v>8332</v>
      </c>
    </row>
    <row r="1075" spans="1:6" hidden="1" x14ac:dyDescent="0.3">
      <c r="A1075">
        <v>750</v>
      </c>
      <c r="B1075" t="s">
        <v>8223</v>
      </c>
      <c r="C1075">
        <v>1</v>
      </c>
      <c r="D1075">
        <v>10</v>
      </c>
      <c r="E1075" t="s">
        <v>8331</v>
      </c>
      <c r="F1075" t="s">
        <v>8332</v>
      </c>
    </row>
    <row r="1076" spans="1:6" hidden="1" x14ac:dyDescent="0.3">
      <c r="A1076">
        <v>54000</v>
      </c>
      <c r="B1076" t="s">
        <v>8223</v>
      </c>
      <c r="C1076">
        <v>6</v>
      </c>
      <c r="D1076">
        <v>113.57</v>
      </c>
      <c r="E1076" t="s">
        <v>8331</v>
      </c>
      <c r="F1076" t="s">
        <v>8332</v>
      </c>
    </row>
    <row r="1077" spans="1:6" hidden="1" x14ac:dyDescent="0.3">
      <c r="A1077">
        <v>1000</v>
      </c>
      <c r="B1077" t="s">
        <v>8223</v>
      </c>
      <c r="C1077">
        <v>5</v>
      </c>
      <c r="D1077">
        <v>15</v>
      </c>
      <c r="E1077" t="s">
        <v>8331</v>
      </c>
      <c r="F1077" t="s">
        <v>8332</v>
      </c>
    </row>
    <row r="1078" spans="1:6" hidden="1" x14ac:dyDescent="0.3">
      <c r="A1078">
        <v>75000</v>
      </c>
      <c r="B1078" t="s">
        <v>8223</v>
      </c>
      <c r="C1078">
        <v>63</v>
      </c>
      <c r="D1078">
        <v>48.28</v>
      </c>
      <c r="E1078" t="s">
        <v>8331</v>
      </c>
      <c r="F1078" t="s">
        <v>8332</v>
      </c>
    </row>
    <row r="1079" spans="1:6" hidden="1" x14ac:dyDescent="0.3">
      <c r="A1079">
        <v>25000</v>
      </c>
      <c r="B1079" t="s">
        <v>8223</v>
      </c>
      <c r="C1079">
        <v>29</v>
      </c>
      <c r="D1079">
        <v>43.98</v>
      </c>
      <c r="E1079" t="s">
        <v>8331</v>
      </c>
      <c r="F1079" t="s">
        <v>8332</v>
      </c>
    </row>
    <row r="1080" spans="1:6" hidden="1" x14ac:dyDescent="0.3">
      <c r="A1080">
        <v>600</v>
      </c>
      <c r="B1080" t="s">
        <v>8223</v>
      </c>
      <c r="C1080">
        <v>8</v>
      </c>
      <c r="D1080">
        <v>9</v>
      </c>
      <c r="E1080" t="s">
        <v>8331</v>
      </c>
      <c r="F1080" t="s">
        <v>8332</v>
      </c>
    </row>
    <row r="1081" spans="1:6" hidden="1" x14ac:dyDescent="0.3">
      <c r="A1081">
        <v>26000</v>
      </c>
      <c r="B1081" t="s">
        <v>8235</v>
      </c>
      <c r="C1081">
        <v>3</v>
      </c>
      <c r="D1081">
        <v>37.67</v>
      </c>
      <c r="E1081" t="s">
        <v>8331</v>
      </c>
      <c r="F1081" t="s">
        <v>8332</v>
      </c>
    </row>
    <row r="1082" spans="1:6" hidden="1" x14ac:dyDescent="0.3">
      <c r="A1082">
        <v>20000</v>
      </c>
      <c r="B1082" t="s">
        <v>8223</v>
      </c>
      <c r="C1082">
        <v>9</v>
      </c>
      <c r="D1082">
        <v>18.579999999999998</v>
      </c>
      <c r="E1082" t="s">
        <v>8331</v>
      </c>
      <c r="F1082" t="s">
        <v>8332</v>
      </c>
    </row>
    <row r="1083" spans="1:6" hidden="1" x14ac:dyDescent="0.3">
      <c r="A1083">
        <v>68000</v>
      </c>
      <c r="B1083" t="s">
        <v>8223</v>
      </c>
      <c r="C1083">
        <v>0</v>
      </c>
      <c r="D1083">
        <v>3</v>
      </c>
      <c r="E1083" t="s">
        <v>8331</v>
      </c>
      <c r="F1083" t="s">
        <v>8332</v>
      </c>
    </row>
    <row r="1084" spans="1:6" hidden="1" x14ac:dyDescent="0.3">
      <c r="A1084">
        <v>10000</v>
      </c>
      <c r="B1084" t="s">
        <v>8223</v>
      </c>
      <c r="C1084">
        <v>1</v>
      </c>
      <c r="D1084">
        <v>18.670000000000002</v>
      </c>
      <c r="E1084" t="s">
        <v>8331</v>
      </c>
      <c r="F1084" t="s">
        <v>8332</v>
      </c>
    </row>
    <row r="1085" spans="1:6" hidden="1" x14ac:dyDescent="0.3">
      <c r="A1085">
        <v>50000</v>
      </c>
      <c r="B1085" t="s">
        <v>8228</v>
      </c>
      <c r="C1085">
        <v>1</v>
      </c>
      <c r="D1085">
        <v>410</v>
      </c>
      <c r="E1085" t="s">
        <v>8331</v>
      </c>
      <c r="F1085" t="s">
        <v>8332</v>
      </c>
    </row>
    <row r="1086" spans="1:6" hidden="1" x14ac:dyDescent="0.3">
      <c r="A1086">
        <v>550</v>
      </c>
      <c r="B1086" t="s">
        <v>8223</v>
      </c>
      <c r="C1086">
        <v>0</v>
      </c>
      <c r="D1086">
        <v>0</v>
      </c>
      <c r="E1086" t="s">
        <v>8331</v>
      </c>
      <c r="F1086" t="s">
        <v>8332</v>
      </c>
    </row>
    <row r="1087" spans="1:6" hidden="1" x14ac:dyDescent="0.3">
      <c r="A1087">
        <v>30000</v>
      </c>
      <c r="B1087" t="s">
        <v>8228</v>
      </c>
      <c r="C1087">
        <v>3</v>
      </c>
      <c r="D1087">
        <v>114</v>
      </c>
      <c r="E1087" t="s">
        <v>8331</v>
      </c>
      <c r="F1087" t="s">
        <v>8332</v>
      </c>
    </row>
    <row r="1088" spans="1:6" hidden="1" x14ac:dyDescent="0.3">
      <c r="A1088">
        <v>18000</v>
      </c>
      <c r="B1088" t="s">
        <v>8223</v>
      </c>
      <c r="C1088">
        <v>0</v>
      </c>
      <c r="D1088">
        <v>7.5</v>
      </c>
      <c r="E1088" t="s">
        <v>8331</v>
      </c>
      <c r="F1088" t="s">
        <v>8332</v>
      </c>
    </row>
    <row r="1089" spans="1:6" hidden="1" x14ac:dyDescent="0.3">
      <c r="A1089">
        <v>1100</v>
      </c>
      <c r="B1089" t="s">
        <v>8223</v>
      </c>
      <c r="C1089">
        <v>0</v>
      </c>
      <c r="D1089">
        <v>0</v>
      </c>
      <c r="E1089" t="s">
        <v>8331</v>
      </c>
      <c r="F1089" t="s">
        <v>8332</v>
      </c>
    </row>
    <row r="1090" spans="1:6" hidden="1" x14ac:dyDescent="0.3">
      <c r="A1090">
        <v>45000</v>
      </c>
      <c r="B1090" t="s">
        <v>8223</v>
      </c>
      <c r="C1090">
        <v>14</v>
      </c>
      <c r="D1090">
        <v>43.42</v>
      </c>
      <c r="E1090" t="s">
        <v>8331</v>
      </c>
      <c r="F1090" t="s">
        <v>8332</v>
      </c>
    </row>
    <row r="1091" spans="1:6" hidden="1" x14ac:dyDescent="0.3">
      <c r="A1091">
        <v>15000</v>
      </c>
      <c r="B1091" t="s">
        <v>8229</v>
      </c>
      <c r="C1091">
        <v>8</v>
      </c>
      <c r="D1091">
        <v>23.96</v>
      </c>
      <c r="E1091" t="s">
        <v>8331</v>
      </c>
      <c r="F1091" t="s">
        <v>8332</v>
      </c>
    </row>
    <row r="1092" spans="1:6" hidden="1" x14ac:dyDescent="0.3">
      <c r="A1092">
        <v>12999</v>
      </c>
      <c r="B1092" t="s">
        <v>8225</v>
      </c>
      <c r="C1092">
        <v>0</v>
      </c>
      <c r="D1092">
        <v>5</v>
      </c>
      <c r="E1092" t="s">
        <v>8331</v>
      </c>
      <c r="F1092" t="s">
        <v>8332</v>
      </c>
    </row>
    <row r="1093" spans="1:6" hidden="1" x14ac:dyDescent="0.3">
      <c r="A1093">
        <v>200</v>
      </c>
      <c r="B1093" t="s">
        <v>8224</v>
      </c>
      <c r="C1093">
        <v>13</v>
      </c>
      <c r="D1093">
        <v>12.5</v>
      </c>
      <c r="E1093" t="s">
        <v>8331</v>
      </c>
      <c r="F1093" t="s">
        <v>8332</v>
      </c>
    </row>
    <row r="1094" spans="1:6" hidden="1" x14ac:dyDescent="0.3">
      <c r="A1094">
        <v>2000</v>
      </c>
      <c r="B1094" t="s">
        <v>8223</v>
      </c>
      <c r="C1094">
        <v>1</v>
      </c>
      <c r="D1094">
        <v>3</v>
      </c>
      <c r="E1094" t="s">
        <v>8331</v>
      </c>
      <c r="F1094" t="s">
        <v>8332</v>
      </c>
    </row>
    <row r="1095" spans="1:6" hidden="1" x14ac:dyDescent="0.3">
      <c r="A1095">
        <v>300</v>
      </c>
      <c r="B1095" t="s">
        <v>8228</v>
      </c>
      <c r="C1095">
        <v>14</v>
      </c>
      <c r="D1095">
        <v>10.56</v>
      </c>
      <c r="E1095" t="s">
        <v>8331</v>
      </c>
      <c r="F1095" t="s">
        <v>8332</v>
      </c>
    </row>
    <row r="1096" spans="1:6" hidden="1" x14ac:dyDescent="0.3">
      <c r="A1096">
        <v>18000</v>
      </c>
      <c r="B1096" t="s">
        <v>8223</v>
      </c>
      <c r="C1096">
        <v>18</v>
      </c>
      <c r="D1096">
        <v>122</v>
      </c>
      <c r="E1096" t="s">
        <v>8331</v>
      </c>
      <c r="F1096" t="s">
        <v>8332</v>
      </c>
    </row>
    <row r="1097" spans="1:6" hidden="1" x14ac:dyDescent="0.3">
      <c r="A1097">
        <v>500000</v>
      </c>
      <c r="B1097" t="s">
        <v>8223</v>
      </c>
      <c r="C1097">
        <v>5</v>
      </c>
      <c r="D1097">
        <v>267.81</v>
      </c>
      <c r="E1097" t="s">
        <v>8331</v>
      </c>
      <c r="F1097" t="s">
        <v>8332</v>
      </c>
    </row>
    <row r="1098" spans="1:6" hidden="1" x14ac:dyDescent="0.3">
      <c r="A1098">
        <v>12000</v>
      </c>
      <c r="B1098" t="s">
        <v>8223</v>
      </c>
      <c r="C1098">
        <v>18</v>
      </c>
      <c r="D1098">
        <v>74.209999999999994</v>
      </c>
      <c r="E1098" t="s">
        <v>8331</v>
      </c>
      <c r="F1098" t="s">
        <v>8332</v>
      </c>
    </row>
    <row r="1099" spans="1:6" hidden="1" x14ac:dyDescent="0.3">
      <c r="A1099">
        <v>100000</v>
      </c>
      <c r="B1099" t="s">
        <v>8223</v>
      </c>
      <c r="C1099">
        <v>0</v>
      </c>
      <c r="D1099">
        <v>6.71</v>
      </c>
      <c r="E1099" t="s">
        <v>8331</v>
      </c>
      <c r="F1099" t="s">
        <v>8332</v>
      </c>
    </row>
    <row r="1100" spans="1:6" hidden="1" x14ac:dyDescent="0.3">
      <c r="A1100">
        <v>25000</v>
      </c>
      <c r="B1100" t="s">
        <v>8223</v>
      </c>
      <c r="C1100">
        <v>7</v>
      </c>
      <c r="D1100">
        <v>81.95</v>
      </c>
      <c r="E1100" t="s">
        <v>8331</v>
      </c>
      <c r="F1100" t="s">
        <v>8332</v>
      </c>
    </row>
    <row r="1101" spans="1:6" hidden="1" x14ac:dyDescent="0.3">
      <c r="A1101">
        <v>5000</v>
      </c>
      <c r="B1101" t="s">
        <v>8224</v>
      </c>
      <c r="C1101">
        <v>1</v>
      </c>
      <c r="D1101">
        <v>25</v>
      </c>
      <c r="E1101" t="s">
        <v>8331</v>
      </c>
      <c r="F1101" t="s">
        <v>8332</v>
      </c>
    </row>
    <row r="1102" spans="1:6" hidden="1" x14ac:dyDescent="0.3">
      <c r="A1102">
        <v>4000</v>
      </c>
      <c r="B1102" t="s">
        <v>8235</v>
      </c>
      <c r="C1102">
        <v>3</v>
      </c>
      <c r="D1102">
        <v>10</v>
      </c>
      <c r="E1102" t="s">
        <v>8331</v>
      </c>
      <c r="F1102" t="s">
        <v>8332</v>
      </c>
    </row>
    <row r="1103" spans="1:6" hidden="1" x14ac:dyDescent="0.3">
      <c r="A1103">
        <v>100000</v>
      </c>
      <c r="B1103" t="s">
        <v>8223</v>
      </c>
      <c r="C1103">
        <v>0</v>
      </c>
      <c r="D1103">
        <v>6.83</v>
      </c>
      <c r="E1103" t="s">
        <v>8331</v>
      </c>
      <c r="F1103" t="s">
        <v>8332</v>
      </c>
    </row>
    <row r="1104" spans="1:6" hidden="1" x14ac:dyDescent="0.3">
      <c r="A1104">
        <v>8000</v>
      </c>
      <c r="B1104" t="s">
        <v>8223</v>
      </c>
      <c r="C1104">
        <v>5</v>
      </c>
      <c r="D1104">
        <v>17.71</v>
      </c>
      <c r="E1104" t="s">
        <v>8331</v>
      </c>
      <c r="F1104" t="s">
        <v>8332</v>
      </c>
    </row>
    <row r="1105" spans="1:6" hidden="1" x14ac:dyDescent="0.3">
      <c r="A1105">
        <v>15000</v>
      </c>
      <c r="B1105" t="s">
        <v>8223</v>
      </c>
      <c r="C1105">
        <v>2</v>
      </c>
      <c r="D1105">
        <v>16.2</v>
      </c>
      <c r="E1105" t="s">
        <v>8331</v>
      </c>
      <c r="F1105" t="s">
        <v>8332</v>
      </c>
    </row>
    <row r="1106" spans="1:6" hidden="1" x14ac:dyDescent="0.3">
      <c r="A1106">
        <v>60000</v>
      </c>
      <c r="B1106" t="s">
        <v>8224</v>
      </c>
      <c r="C1106">
        <v>5</v>
      </c>
      <c r="D1106">
        <v>80.3</v>
      </c>
      <c r="E1106" t="s">
        <v>8331</v>
      </c>
      <c r="F1106" t="s">
        <v>8332</v>
      </c>
    </row>
    <row r="1107" spans="1:6" hidden="1" x14ac:dyDescent="0.3">
      <c r="A1107">
        <v>900000</v>
      </c>
      <c r="B1107" t="s">
        <v>8223</v>
      </c>
      <c r="C1107">
        <v>0</v>
      </c>
      <c r="D1107">
        <v>71.55</v>
      </c>
      <c r="E1107" t="s">
        <v>8331</v>
      </c>
      <c r="F1107" t="s">
        <v>8332</v>
      </c>
    </row>
    <row r="1108" spans="1:6" hidden="1" x14ac:dyDescent="0.3">
      <c r="A1108">
        <v>400</v>
      </c>
      <c r="B1108" t="s">
        <v>8223</v>
      </c>
      <c r="C1108">
        <v>41</v>
      </c>
      <c r="D1108">
        <v>23.57</v>
      </c>
      <c r="E1108" t="s">
        <v>8331</v>
      </c>
      <c r="F1108" t="s">
        <v>8332</v>
      </c>
    </row>
    <row r="1109" spans="1:6" hidden="1" x14ac:dyDescent="0.3">
      <c r="A1109">
        <v>10000</v>
      </c>
      <c r="B1109" t="s">
        <v>8223</v>
      </c>
      <c r="C1109">
        <v>0</v>
      </c>
      <c r="D1109">
        <v>0</v>
      </c>
      <c r="E1109" t="s">
        <v>8331</v>
      </c>
      <c r="F1109" t="s">
        <v>8332</v>
      </c>
    </row>
    <row r="1110" spans="1:6" hidden="1" x14ac:dyDescent="0.3">
      <c r="A1110">
        <v>25000</v>
      </c>
      <c r="B1110" t="s">
        <v>8223</v>
      </c>
      <c r="C1110">
        <v>3</v>
      </c>
      <c r="D1110">
        <v>34.880000000000003</v>
      </c>
      <c r="E1110" t="s">
        <v>8331</v>
      </c>
      <c r="F1110" t="s">
        <v>8332</v>
      </c>
    </row>
    <row r="1111" spans="1:6" hidden="1" x14ac:dyDescent="0.3">
      <c r="A1111">
        <v>10000</v>
      </c>
      <c r="B1111" t="s">
        <v>8223</v>
      </c>
      <c r="C1111">
        <v>0</v>
      </c>
      <c r="D1111">
        <v>15</v>
      </c>
      <c r="E1111" t="s">
        <v>8331</v>
      </c>
      <c r="F1111" t="s">
        <v>8332</v>
      </c>
    </row>
    <row r="1112" spans="1:6" hidden="1" x14ac:dyDescent="0.3">
      <c r="A1112">
        <v>50000</v>
      </c>
      <c r="B1112" t="s">
        <v>8223</v>
      </c>
      <c r="C1112">
        <v>1</v>
      </c>
      <c r="D1112">
        <v>23.18</v>
      </c>
      <c r="E1112" t="s">
        <v>8331</v>
      </c>
      <c r="F1112" t="s">
        <v>8332</v>
      </c>
    </row>
    <row r="1113" spans="1:6" hidden="1" x14ac:dyDescent="0.3">
      <c r="A1113">
        <v>2500</v>
      </c>
      <c r="B1113" t="s">
        <v>8223</v>
      </c>
      <c r="C1113">
        <v>0</v>
      </c>
      <c r="D1113">
        <v>1</v>
      </c>
      <c r="E1113" t="s">
        <v>8331</v>
      </c>
      <c r="F1113" t="s">
        <v>8332</v>
      </c>
    </row>
    <row r="1114" spans="1:6" hidden="1" x14ac:dyDescent="0.3">
      <c r="A1114">
        <v>88000</v>
      </c>
      <c r="B1114" t="s">
        <v>8223</v>
      </c>
      <c r="C1114">
        <v>36</v>
      </c>
      <c r="D1114">
        <v>100.23</v>
      </c>
      <c r="E1114" t="s">
        <v>8331</v>
      </c>
      <c r="F1114" t="s">
        <v>8332</v>
      </c>
    </row>
    <row r="1115" spans="1:6" hidden="1" x14ac:dyDescent="0.3">
      <c r="A1115">
        <v>1000</v>
      </c>
      <c r="B1115" t="s">
        <v>8224</v>
      </c>
      <c r="C1115">
        <v>1</v>
      </c>
      <c r="D1115">
        <v>5</v>
      </c>
      <c r="E1115" t="s">
        <v>8331</v>
      </c>
      <c r="F1115" t="s">
        <v>8332</v>
      </c>
    </row>
    <row r="1116" spans="1:6" hidden="1" x14ac:dyDescent="0.3">
      <c r="A1116">
        <v>6000</v>
      </c>
      <c r="B1116" t="s">
        <v>8224</v>
      </c>
      <c r="C1116">
        <v>0</v>
      </c>
      <c r="D1116">
        <v>3.33</v>
      </c>
      <c r="E1116" t="s">
        <v>8331</v>
      </c>
      <c r="F1116" t="s">
        <v>8332</v>
      </c>
    </row>
    <row r="1117" spans="1:6" hidden="1" x14ac:dyDescent="0.3">
      <c r="A1117">
        <v>40000</v>
      </c>
      <c r="B1117" t="s">
        <v>8223</v>
      </c>
      <c r="C1117">
        <v>0</v>
      </c>
      <c r="D1117">
        <v>13.25</v>
      </c>
      <c r="E1117" t="s">
        <v>8331</v>
      </c>
      <c r="F1117" t="s">
        <v>8332</v>
      </c>
    </row>
    <row r="1118" spans="1:6" hidden="1" x14ac:dyDescent="0.3">
      <c r="A1118">
        <v>500000</v>
      </c>
      <c r="B1118" t="s">
        <v>8223</v>
      </c>
      <c r="C1118">
        <v>0</v>
      </c>
      <c r="D1118">
        <v>17.850000000000001</v>
      </c>
      <c r="E1118" t="s">
        <v>8331</v>
      </c>
      <c r="F1118" t="s">
        <v>8332</v>
      </c>
    </row>
    <row r="1119" spans="1:6" hidden="1" x14ac:dyDescent="0.3">
      <c r="A1119">
        <v>1000</v>
      </c>
      <c r="B1119" t="s">
        <v>8235</v>
      </c>
      <c r="C1119">
        <v>8</v>
      </c>
      <c r="D1119">
        <v>10.38</v>
      </c>
      <c r="E1119" t="s">
        <v>8331</v>
      </c>
      <c r="F1119" t="s">
        <v>8332</v>
      </c>
    </row>
    <row r="1120" spans="1:6" hidden="1" x14ac:dyDescent="0.3">
      <c r="A1120">
        <v>4500</v>
      </c>
      <c r="B1120" t="s">
        <v>8225</v>
      </c>
      <c r="C1120">
        <v>2</v>
      </c>
      <c r="D1120">
        <v>36.33</v>
      </c>
      <c r="E1120" t="s">
        <v>8331</v>
      </c>
      <c r="F1120" t="s">
        <v>8332</v>
      </c>
    </row>
    <row r="1121" spans="1:6" hidden="1" x14ac:dyDescent="0.3">
      <c r="A1121">
        <v>2100</v>
      </c>
      <c r="B1121" t="s">
        <v>8223</v>
      </c>
      <c r="C1121">
        <v>0</v>
      </c>
      <c r="D1121">
        <v>5</v>
      </c>
      <c r="E1121" t="s">
        <v>8331</v>
      </c>
      <c r="F1121" t="s">
        <v>8332</v>
      </c>
    </row>
    <row r="1122" spans="1:6" hidden="1" x14ac:dyDescent="0.3">
      <c r="A1122">
        <v>25000</v>
      </c>
      <c r="B1122" t="s">
        <v>8223</v>
      </c>
      <c r="C1122">
        <v>0</v>
      </c>
      <c r="D1122">
        <v>0</v>
      </c>
      <c r="E1122" t="s">
        <v>8331</v>
      </c>
      <c r="F1122" t="s">
        <v>8332</v>
      </c>
    </row>
    <row r="1123" spans="1:6" hidden="1" x14ac:dyDescent="0.3">
      <c r="A1123">
        <v>250000</v>
      </c>
      <c r="B1123" t="s">
        <v>8223</v>
      </c>
      <c r="C1123">
        <v>0</v>
      </c>
      <c r="D1123">
        <v>5.8</v>
      </c>
      <c r="E1123" t="s">
        <v>8331</v>
      </c>
      <c r="F1123" t="s">
        <v>8332</v>
      </c>
    </row>
    <row r="1124" spans="1:6" hidden="1" x14ac:dyDescent="0.3">
      <c r="A1124">
        <v>3200</v>
      </c>
      <c r="B1124" t="s">
        <v>8224</v>
      </c>
      <c r="C1124">
        <v>0</v>
      </c>
      <c r="D1124">
        <v>0</v>
      </c>
      <c r="E1124" t="s">
        <v>8331</v>
      </c>
      <c r="F1124" t="s">
        <v>8332</v>
      </c>
    </row>
    <row r="1125" spans="1:6" hidden="1" x14ac:dyDescent="0.3">
      <c r="A1125">
        <v>5000</v>
      </c>
      <c r="B1125" t="s">
        <v>8223</v>
      </c>
      <c r="C1125">
        <v>0</v>
      </c>
      <c r="D1125">
        <v>3.67</v>
      </c>
      <c r="E1125" t="s">
        <v>8331</v>
      </c>
      <c r="F1125" t="s">
        <v>8332</v>
      </c>
    </row>
    <row r="1126" spans="1:6" hidden="1" x14ac:dyDescent="0.3">
      <c r="A1126">
        <v>90000</v>
      </c>
      <c r="B1126" t="s">
        <v>8223</v>
      </c>
      <c r="C1126">
        <v>0</v>
      </c>
      <c r="D1126">
        <v>60.71</v>
      </c>
      <c r="E1126" t="s">
        <v>8331</v>
      </c>
      <c r="F1126" t="s">
        <v>8333</v>
      </c>
    </row>
    <row r="1127" spans="1:6" hidden="1" x14ac:dyDescent="0.3">
      <c r="A1127">
        <v>3000</v>
      </c>
      <c r="B1127" t="s">
        <v>8224</v>
      </c>
      <c r="C1127">
        <v>0</v>
      </c>
      <c r="D1127">
        <v>0</v>
      </c>
      <c r="E1127" t="s">
        <v>8331</v>
      </c>
      <c r="F1127" t="s">
        <v>8333</v>
      </c>
    </row>
    <row r="1128" spans="1:6" hidden="1" x14ac:dyDescent="0.3">
      <c r="A1128">
        <v>2000</v>
      </c>
      <c r="B1128" t="s">
        <v>8223</v>
      </c>
      <c r="C1128">
        <v>1</v>
      </c>
      <c r="D1128">
        <v>5</v>
      </c>
      <c r="E1128" t="s">
        <v>8331</v>
      </c>
      <c r="F1128" t="s">
        <v>8333</v>
      </c>
    </row>
    <row r="1129" spans="1:6" hidden="1" x14ac:dyDescent="0.3">
      <c r="A1129">
        <v>35000</v>
      </c>
      <c r="B1129" t="s">
        <v>8223</v>
      </c>
      <c r="C1129">
        <v>2</v>
      </c>
      <c r="D1129">
        <v>25.43</v>
      </c>
      <c r="E1129" t="s">
        <v>8331</v>
      </c>
      <c r="F1129" t="s">
        <v>8333</v>
      </c>
    </row>
    <row r="1130" spans="1:6" hidden="1" x14ac:dyDescent="0.3">
      <c r="A1130">
        <v>1000</v>
      </c>
      <c r="B1130" t="s">
        <v>8224</v>
      </c>
      <c r="C1130">
        <v>0</v>
      </c>
      <c r="D1130">
        <v>1</v>
      </c>
      <c r="E1130" t="s">
        <v>8331</v>
      </c>
      <c r="F1130" t="s">
        <v>8333</v>
      </c>
    </row>
    <row r="1131" spans="1:6" hidden="1" x14ac:dyDescent="0.3">
      <c r="A1131">
        <v>20000</v>
      </c>
      <c r="B1131" t="s">
        <v>8223</v>
      </c>
      <c r="C1131">
        <v>0</v>
      </c>
      <c r="D1131">
        <v>10.5</v>
      </c>
      <c r="E1131" t="s">
        <v>8331</v>
      </c>
      <c r="F1131" t="s">
        <v>8333</v>
      </c>
    </row>
    <row r="1132" spans="1:6" hidden="1" x14ac:dyDescent="0.3">
      <c r="A1132">
        <v>5000</v>
      </c>
      <c r="B1132" t="s">
        <v>8223</v>
      </c>
      <c r="C1132">
        <v>0</v>
      </c>
      <c r="D1132">
        <v>3.67</v>
      </c>
      <c r="E1132" t="s">
        <v>8331</v>
      </c>
      <c r="F1132" t="s">
        <v>8333</v>
      </c>
    </row>
    <row r="1133" spans="1:6" hidden="1" x14ac:dyDescent="0.3">
      <c r="A1133">
        <v>40000</v>
      </c>
      <c r="B1133" t="s">
        <v>8225</v>
      </c>
      <c r="C1133">
        <v>0</v>
      </c>
      <c r="D1133">
        <v>0</v>
      </c>
      <c r="E1133" t="s">
        <v>8331</v>
      </c>
      <c r="F1133" t="s">
        <v>8333</v>
      </c>
    </row>
    <row r="1134" spans="1:6" hidden="1" x14ac:dyDescent="0.3">
      <c r="A1134">
        <v>10000</v>
      </c>
      <c r="B1134" t="s">
        <v>8228</v>
      </c>
      <c r="C1134">
        <v>14</v>
      </c>
      <c r="D1134">
        <v>110.62</v>
      </c>
      <c r="E1134" t="s">
        <v>8331</v>
      </c>
      <c r="F1134" t="s">
        <v>8333</v>
      </c>
    </row>
    <row r="1135" spans="1:6" hidden="1" x14ac:dyDescent="0.3">
      <c r="A1135">
        <v>3000</v>
      </c>
      <c r="B1135" t="s">
        <v>8224</v>
      </c>
      <c r="C1135">
        <v>1</v>
      </c>
      <c r="D1135">
        <v>20</v>
      </c>
      <c r="E1135" t="s">
        <v>8331</v>
      </c>
      <c r="F1135" t="s">
        <v>8333</v>
      </c>
    </row>
    <row r="1136" spans="1:6" hidden="1" x14ac:dyDescent="0.3">
      <c r="A1136">
        <v>25000</v>
      </c>
      <c r="B1136" t="s">
        <v>8225</v>
      </c>
      <c r="C1136">
        <v>0</v>
      </c>
      <c r="D1136">
        <v>1</v>
      </c>
      <c r="E1136" t="s">
        <v>8331</v>
      </c>
      <c r="F1136" t="s">
        <v>8333</v>
      </c>
    </row>
    <row r="1137" spans="1:6" hidden="1" x14ac:dyDescent="0.3">
      <c r="A1137">
        <v>1000</v>
      </c>
      <c r="B1137" t="s">
        <v>8235</v>
      </c>
      <c r="C1137">
        <v>5</v>
      </c>
      <c r="D1137">
        <v>50</v>
      </c>
      <c r="E1137" t="s">
        <v>8331</v>
      </c>
      <c r="F1137" t="s">
        <v>8333</v>
      </c>
    </row>
    <row r="1138" spans="1:6" hidden="1" x14ac:dyDescent="0.3">
      <c r="A1138">
        <v>4190</v>
      </c>
      <c r="B1138" t="s">
        <v>8229</v>
      </c>
      <c r="C1138">
        <v>6</v>
      </c>
      <c r="D1138">
        <v>45</v>
      </c>
      <c r="E1138" t="s">
        <v>8331</v>
      </c>
      <c r="F1138" t="s">
        <v>8333</v>
      </c>
    </row>
    <row r="1139" spans="1:6" hidden="1" x14ac:dyDescent="0.3">
      <c r="A1139">
        <v>25000</v>
      </c>
      <c r="B1139" t="s">
        <v>8223</v>
      </c>
      <c r="C1139">
        <v>40</v>
      </c>
      <c r="D1139">
        <v>253.21</v>
      </c>
      <c r="E1139" t="s">
        <v>8331</v>
      </c>
      <c r="F1139" t="s">
        <v>8333</v>
      </c>
    </row>
    <row r="1140" spans="1:6" hidden="1" x14ac:dyDescent="0.3">
      <c r="A1140">
        <v>35000</v>
      </c>
      <c r="B1140" t="s">
        <v>8223</v>
      </c>
      <c r="C1140">
        <v>0</v>
      </c>
      <c r="D1140">
        <v>31.25</v>
      </c>
      <c r="E1140" t="s">
        <v>8331</v>
      </c>
      <c r="F1140" t="s">
        <v>8333</v>
      </c>
    </row>
    <row r="1141" spans="1:6" hidden="1" x14ac:dyDescent="0.3">
      <c r="A1141">
        <v>8000</v>
      </c>
      <c r="B1141" t="s">
        <v>8223</v>
      </c>
      <c r="C1141">
        <v>0</v>
      </c>
      <c r="D1141">
        <v>5</v>
      </c>
      <c r="E1141" t="s">
        <v>8331</v>
      </c>
      <c r="F1141" t="s">
        <v>8333</v>
      </c>
    </row>
    <row r="1142" spans="1:6" hidden="1" x14ac:dyDescent="0.3">
      <c r="A1142">
        <v>5000</v>
      </c>
      <c r="B1142" t="s">
        <v>8224</v>
      </c>
      <c r="C1142">
        <v>0</v>
      </c>
      <c r="D1142">
        <v>0</v>
      </c>
      <c r="E1142" t="s">
        <v>8331</v>
      </c>
      <c r="F1142" t="s">
        <v>8333</v>
      </c>
    </row>
    <row r="1143" spans="1:6" hidden="1" x14ac:dyDescent="0.3">
      <c r="A1143">
        <v>500</v>
      </c>
      <c r="B1143" t="s">
        <v>8235</v>
      </c>
      <c r="C1143">
        <v>0</v>
      </c>
      <c r="D1143">
        <v>0</v>
      </c>
      <c r="E1143" t="s">
        <v>8331</v>
      </c>
      <c r="F1143" t="s">
        <v>8333</v>
      </c>
    </row>
    <row r="1144" spans="1:6" hidden="1" x14ac:dyDescent="0.3">
      <c r="A1144">
        <v>4000</v>
      </c>
      <c r="B1144" t="s">
        <v>8223</v>
      </c>
      <c r="C1144">
        <v>0</v>
      </c>
      <c r="D1144">
        <v>0</v>
      </c>
      <c r="E1144" t="s">
        <v>8331</v>
      </c>
      <c r="F1144" t="s">
        <v>8333</v>
      </c>
    </row>
    <row r="1145" spans="1:6" hidden="1" x14ac:dyDescent="0.3">
      <c r="A1145">
        <v>45000</v>
      </c>
      <c r="B1145" t="s">
        <v>8223</v>
      </c>
      <c r="C1145">
        <v>0</v>
      </c>
      <c r="D1145">
        <v>23.25</v>
      </c>
      <c r="E1145" t="s">
        <v>8331</v>
      </c>
      <c r="F1145" t="s">
        <v>8333</v>
      </c>
    </row>
    <row r="1146" spans="1:6" hidden="1" x14ac:dyDescent="0.3">
      <c r="A1146">
        <v>9300</v>
      </c>
      <c r="B1146" t="s">
        <v>8223</v>
      </c>
      <c r="C1146">
        <v>0</v>
      </c>
      <c r="D1146">
        <v>0</v>
      </c>
      <c r="E1146" t="s">
        <v>8334</v>
      </c>
      <c r="F1146" t="s">
        <v>8335</v>
      </c>
    </row>
    <row r="1147" spans="1:6" hidden="1" x14ac:dyDescent="0.3">
      <c r="A1147">
        <v>80000</v>
      </c>
      <c r="B1147" t="s">
        <v>8223</v>
      </c>
      <c r="C1147">
        <v>0</v>
      </c>
      <c r="D1147">
        <v>100</v>
      </c>
      <c r="E1147" t="s">
        <v>8334</v>
      </c>
      <c r="F1147" t="s">
        <v>8335</v>
      </c>
    </row>
    <row r="1148" spans="1:6" hidden="1" x14ac:dyDescent="0.3">
      <c r="A1148">
        <v>6000</v>
      </c>
      <c r="B1148" t="s">
        <v>8223</v>
      </c>
      <c r="C1148">
        <v>9</v>
      </c>
      <c r="D1148">
        <v>44.17</v>
      </c>
      <c r="E1148" t="s">
        <v>8334</v>
      </c>
      <c r="F1148" t="s">
        <v>8335</v>
      </c>
    </row>
    <row r="1149" spans="1:6" hidden="1" x14ac:dyDescent="0.3">
      <c r="A1149">
        <v>25000</v>
      </c>
      <c r="B1149" t="s">
        <v>8228</v>
      </c>
      <c r="C1149">
        <v>0</v>
      </c>
      <c r="D1149">
        <v>0</v>
      </c>
      <c r="E1149" t="s">
        <v>8334</v>
      </c>
      <c r="F1149" t="s">
        <v>8335</v>
      </c>
    </row>
    <row r="1150" spans="1:6" hidden="1" x14ac:dyDescent="0.3">
      <c r="A1150">
        <v>15000</v>
      </c>
      <c r="B1150" t="s">
        <v>8223</v>
      </c>
      <c r="C1150">
        <v>0</v>
      </c>
      <c r="D1150">
        <v>24.33</v>
      </c>
      <c r="E1150" t="s">
        <v>8334</v>
      </c>
      <c r="F1150" t="s">
        <v>8335</v>
      </c>
    </row>
    <row r="1151" spans="1:6" hidden="1" x14ac:dyDescent="0.3">
      <c r="A1151">
        <v>50000</v>
      </c>
      <c r="B1151" t="s">
        <v>8223</v>
      </c>
      <c r="C1151">
        <v>0</v>
      </c>
      <c r="D1151">
        <v>37.5</v>
      </c>
      <c r="E1151" t="s">
        <v>8334</v>
      </c>
      <c r="F1151" t="s">
        <v>8335</v>
      </c>
    </row>
    <row r="1152" spans="1:6" hidden="1" x14ac:dyDescent="0.3">
      <c r="A1152">
        <v>2500</v>
      </c>
      <c r="B1152" t="s">
        <v>8223</v>
      </c>
      <c r="C1152">
        <v>10</v>
      </c>
      <c r="D1152">
        <v>42</v>
      </c>
      <c r="E1152" t="s">
        <v>8334</v>
      </c>
      <c r="F1152" t="s">
        <v>8335</v>
      </c>
    </row>
    <row r="1153" spans="1:6" hidden="1" x14ac:dyDescent="0.3">
      <c r="A1153">
        <v>25000</v>
      </c>
      <c r="B1153" t="s">
        <v>8223</v>
      </c>
      <c r="C1153">
        <v>0</v>
      </c>
      <c r="D1153">
        <v>0</v>
      </c>
      <c r="E1153" t="s">
        <v>8334</v>
      </c>
      <c r="F1153" t="s">
        <v>8335</v>
      </c>
    </row>
    <row r="1154" spans="1:6" hidden="1" x14ac:dyDescent="0.3">
      <c r="A1154">
        <v>16000</v>
      </c>
      <c r="B1154" t="s">
        <v>8223</v>
      </c>
      <c r="C1154">
        <v>6</v>
      </c>
      <c r="D1154">
        <v>60.73</v>
      </c>
      <c r="E1154" t="s">
        <v>8334</v>
      </c>
      <c r="F1154" t="s">
        <v>8335</v>
      </c>
    </row>
    <row r="1155" spans="1:6" hidden="1" x14ac:dyDescent="0.3">
      <c r="A1155">
        <v>8000</v>
      </c>
      <c r="B1155" t="s">
        <v>8223</v>
      </c>
      <c r="C1155">
        <v>1</v>
      </c>
      <c r="D1155">
        <v>50</v>
      </c>
      <c r="E1155" t="s">
        <v>8334</v>
      </c>
      <c r="F1155" t="s">
        <v>8335</v>
      </c>
    </row>
    <row r="1156" spans="1:6" hidden="1" x14ac:dyDescent="0.3">
      <c r="A1156">
        <v>5000</v>
      </c>
      <c r="B1156" t="s">
        <v>8223</v>
      </c>
      <c r="C1156">
        <v>7</v>
      </c>
      <c r="D1156">
        <v>108.33</v>
      </c>
      <c r="E1156" t="s">
        <v>8334</v>
      </c>
      <c r="F1156" t="s">
        <v>8335</v>
      </c>
    </row>
    <row r="1157" spans="1:6" hidden="1" x14ac:dyDescent="0.3">
      <c r="A1157">
        <v>25000</v>
      </c>
      <c r="B1157" t="s">
        <v>8223</v>
      </c>
      <c r="C1157">
        <v>1</v>
      </c>
      <c r="D1157">
        <v>23.5</v>
      </c>
      <c r="E1157" t="s">
        <v>8334</v>
      </c>
      <c r="F1157" t="s">
        <v>8335</v>
      </c>
    </row>
    <row r="1158" spans="1:6" hidden="1" x14ac:dyDescent="0.3">
      <c r="A1158">
        <v>6500</v>
      </c>
      <c r="B1158" t="s">
        <v>8223</v>
      </c>
      <c r="C1158">
        <v>0</v>
      </c>
      <c r="D1158">
        <v>0</v>
      </c>
      <c r="E1158" t="s">
        <v>8334</v>
      </c>
      <c r="F1158" t="s">
        <v>8335</v>
      </c>
    </row>
    <row r="1159" spans="1:6" hidden="1" x14ac:dyDescent="0.3">
      <c r="A1159">
        <v>10000</v>
      </c>
      <c r="B1159" t="s">
        <v>8223</v>
      </c>
      <c r="C1159">
        <v>2</v>
      </c>
      <c r="D1159">
        <v>50.33</v>
      </c>
      <c r="E1159" t="s">
        <v>8334</v>
      </c>
      <c r="F1159" t="s">
        <v>8335</v>
      </c>
    </row>
    <row r="1160" spans="1:6" hidden="1" x14ac:dyDescent="0.3">
      <c r="A1160">
        <v>7500</v>
      </c>
      <c r="B1160" t="s">
        <v>8223</v>
      </c>
      <c r="C1160">
        <v>0</v>
      </c>
      <c r="D1160">
        <v>11.67</v>
      </c>
      <c r="E1160" t="s">
        <v>8334</v>
      </c>
      <c r="F1160" t="s">
        <v>8335</v>
      </c>
    </row>
    <row r="1161" spans="1:6" hidden="1" x14ac:dyDescent="0.3">
      <c r="A1161">
        <v>6750</v>
      </c>
      <c r="B1161" t="s">
        <v>8223</v>
      </c>
      <c r="C1161">
        <v>0</v>
      </c>
      <c r="D1161">
        <v>0</v>
      </c>
      <c r="E1161" t="s">
        <v>8334</v>
      </c>
      <c r="F1161" t="s">
        <v>8335</v>
      </c>
    </row>
    <row r="1162" spans="1:6" hidden="1" x14ac:dyDescent="0.3">
      <c r="A1162">
        <v>30000</v>
      </c>
      <c r="B1162" t="s">
        <v>8223</v>
      </c>
      <c r="C1162">
        <v>4</v>
      </c>
      <c r="D1162">
        <v>60.79</v>
      </c>
      <c r="E1162" t="s">
        <v>8334</v>
      </c>
      <c r="F1162" t="s">
        <v>8335</v>
      </c>
    </row>
    <row r="1163" spans="1:6" hidden="1" x14ac:dyDescent="0.3">
      <c r="A1163">
        <v>18000</v>
      </c>
      <c r="B1163" t="s">
        <v>8223</v>
      </c>
      <c r="C1163">
        <v>0</v>
      </c>
      <c r="D1163">
        <v>0</v>
      </c>
      <c r="E1163" t="s">
        <v>8334</v>
      </c>
      <c r="F1163" t="s">
        <v>8335</v>
      </c>
    </row>
    <row r="1164" spans="1:6" hidden="1" x14ac:dyDescent="0.3">
      <c r="A1164">
        <v>60000</v>
      </c>
      <c r="B1164" t="s">
        <v>8223</v>
      </c>
      <c r="C1164">
        <v>0</v>
      </c>
      <c r="D1164">
        <v>17.5</v>
      </c>
      <c r="E1164" t="s">
        <v>8334</v>
      </c>
      <c r="F1164" t="s">
        <v>8335</v>
      </c>
    </row>
    <row r="1165" spans="1:6" hidden="1" x14ac:dyDescent="0.3">
      <c r="A1165">
        <v>5200</v>
      </c>
      <c r="B1165" t="s">
        <v>8223</v>
      </c>
      <c r="C1165">
        <v>0</v>
      </c>
      <c r="D1165">
        <v>0</v>
      </c>
      <c r="E1165" t="s">
        <v>8334</v>
      </c>
      <c r="F1165" t="s">
        <v>8335</v>
      </c>
    </row>
    <row r="1166" spans="1:6" hidden="1" x14ac:dyDescent="0.3">
      <c r="A1166">
        <v>10000</v>
      </c>
      <c r="B1166" t="s">
        <v>8223</v>
      </c>
      <c r="C1166">
        <v>0</v>
      </c>
      <c r="D1166">
        <v>0</v>
      </c>
      <c r="E1166" t="s">
        <v>8334</v>
      </c>
      <c r="F1166" t="s">
        <v>8335</v>
      </c>
    </row>
    <row r="1167" spans="1:6" hidden="1" x14ac:dyDescent="0.3">
      <c r="A1167">
        <v>10000</v>
      </c>
      <c r="B1167" t="s">
        <v>8223</v>
      </c>
      <c r="C1167">
        <v>21</v>
      </c>
      <c r="D1167">
        <v>82.82</v>
      </c>
      <c r="E1167" t="s">
        <v>8334</v>
      </c>
      <c r="F1167" t="s">
        <v>8335</v>
      </c>
    </row>
    <row r="1168" spans="1:6" hidden="1" x14ac:dyDescent="0.3">
      <c r="A1168">
        <v>15000</v>
      </c>
      <c r="B1168" t="s">
        <v>8223</v>
      </c>
      <c r="C1168">
        <v>19</v>
      </c>
      <c r="D1168">
        <v>358.88</v>
      </c>
      <c r="E1168" t="s">
        <v>8334</v>
      </c>
      <c r="F1168" t="s">
        <v>8335</v>
      </c>
    </row>
    <row r="1169" spans="1:6" hidden="1" x14ac:dyDescent="0.3">
      <c r="A1169">
        <v>60000</v>
      </c>
      <c r="B1169" t="s">
        <v>8223</v>
      </c>
      <c r="C1169">
        <v>2</v>
      </c>
      <c r="D1169">
        <v>61.19</v>
      </c>
      <c r="E1169" t="s">
        <v>8334</v>
      </c>
      <c r="F1169" t="s">
        <v>8335</v>
      </c>
    </row>
    <row r="1170" spans="1:6" hidden="1" x14ac:dyDescent="0.3">
      <c r="A1170">
        <v>18000</v>
      </c>
      <c r="B1170" t="s">
        <v>8223</v>
      </c>
      <c r="C1170">
        <v>6</v>
      </c>
      <c r="D1170">
        <v>340</v>
      </c>
      <c r="E1170" t="s">
        <v>8334</v>
      </c>
      <c r="F1170" t="s">
        <v>8335</v>
      </c>
    </row>
    <row r="1171" spans="1:6" hidden="1" x14ac:dyDescent="0.3">
      <c r="A1171">
        <v>10000</v>
      </c>
      <c r="B1171" t="s">
        <v>8223</v>
      </c>
      <c r="C1171">
        <v>0</v>
      </c>
      <c r="D1171">
        <v>5.67</v>
      </c>
      <c r="E1171" t="s">
        <v>8334</v>
      </c>
      <c r="F1171" t="s">
        <v>8335</v>
      </c>
    </row>
    <row r="1172" spans="1:6" hidden="1" x14ac:dyDescent="0.3">
      <c r="A1172">
        <v>25000</v>
      </c>
      <c r="B1172" t="s">
        <v>8224</v>
      </c>
      <c r="C1172">
        <v>0</v>
      </c>
      <c r="D1172">
        <v>50</v>
      </c>
      <c r="E1172" t="s">
        <v>8334</v>
      </c>
      <c r="F1172" t="s">
        <v>8335</v>
      </c>
    </row>
    <row r="1173" spans="1:6" hidden="1" x14ac:dyDescent="0.3">
      <c r="A1173">
        <v>25000</v>
      </c>
      <c r="B1173" t="s">
        <v>8223</v>
      </c>
      <c r="C1173">
        <v>0</v>
      </c>
      <c r="D1173">
        <v>25</v>
      </c>
      <c r="E1173" t="s">
        <v>8334</v>
      </c>
      <c r="F1173" t="s">
        <v>8335</v>
      </c>
    </row>
    <row r="1174" spans="1:6" hidden="1" x14ac:dyDescent="0.3">
      <c r="A1174">
        <v>9000</v>
      </c>
      <c r="B1174" t="s">
        <v>8223</v>
      </c>
      <c r="C1174">
        <v>0</v>
      </c>
      <c r="D1174">
        <v>0</v>
      </c>
      <c r="E1174" t="s">
        <v>8334</v>
      </c>
      <c r="F1174" t="s">
        <v>8335</v>
      </c>
    </row>
    <row r="1175" spans="1:6" hidden="1" x14ac:dyDescent="0.3">
      <c r="A1175">
        <v>125000</v>
      </c>
      <c r="B1175" t="s">
        <v>8223</v>
      </c>
      <c r="C1175">
        <v>0</v>
      </c>
      <c r="D1175">
        <v>30</v>
      </c>
      <c r="E1175" t="s">
        <v>8334</v>
      </c>
      <c r="F1175" t="s">
        <v>8335</v>
      </c>
    </row>
    <row r="1176" spans="1:6" hidden="1" x14ac:dyDescent="0.3">
      <c r="A1176">
        <v>15000</v>
      </c>
      <c r="B1176" t="s">
        <v>8223</v>
      </c>
      <c r="C1176">
        <v>6</v>
      </c>
      <c r="D1176">
        <v>46.63</v>
      </c>
      <c r="E1176" t="s">
        <v>8334</v>
      </c>
      <c r="F1176" t="s">
        <v>8335</v>
      </c>
    </row>
    <row r="1177" spans="1:6" hidden="1" x14ac:dyDescent="0.3">
      <c r="A1177">
        <v>20000</v>
      </c>
      <c r="B1177" t="s">
        <v>8223</v>
      </c>
      <c r="C1177">
        <v>3</v>
      </c>
      <c r="D1177">
        <v>65</v>
      </c>
      <c r="E1177" t="s">
        <v>8334</v>
      </c>
      <c r="F1177" t="s">
        <v>8335</v>
      </c>
    </row>
    <row r="1178" spans="1:6" hidden="1" x14ac:dyDescent="0.3">
      <c r="A1178">
        <v>175000</v>
      </c>
      <c r="B1178" t="s">
        <v>8225</v>
      </c>
      <c r="C1178">
        <v>0</v>
      </c>
      <c r="D1178">
        <v>10</v>
      </c>
      <c r="E1178" t="s">
        <v>8334</v>
      </c>
      <c r="F1178" t="s">
        <v>8335</v>
      </c>
    </row>
    <row r="1179" spans="1:6" hidden="1" x14ac:dyDescent="0.3">
      <c r="A1179">
        <v>6000</v>
      </c>
      <c r="B1179" t="s">
        <v>8224</v>
      </c>
      <c r="C1179">
        <v>0</v>
      </c>
      <c r="D1179">
        <v>0</v>
      </c>
      <c r="E1179" t="s">
        <v>8334</v>
      </c>
      <c r="F1179" t="s">
        <v>8335</v>
      </c>
    </row>
    <row r="1180" spans="1:6" hidden="1" x14ac:dyDescent="0.3">
      <c r="A1180">
        <v>75000</v>
      </c>
      <c r="B1180" t="s">
        <v>8223</v>
      </c>
      <c r="C1180">
        <v>0</v>
      </c>
      <c r="D1180">
        <v>5</v>
      </c>
      <c r="E1180" t="s">
        <v>8334</v>
      </c>
      <c r="F1180" t="s">
        <v>8335</v>
      </c>
    </row>
    <row r="1181" spans="1:6" hidden="1" x14ac:dyDescent="0.3">
      <c r="A1181">
        <v>60000</v>
      </c>
      <c r="B1181" t="s">
        <v>8228</v>
      </c>
      <c r="C1181">
        <v>5</v>
      </c>
      <c r="D1181">
        <v>640</v>
      </c>
      <c r="E1181" t="s">
        <v>8334</v>
      </c>
      <c r="F1181" t="s">
        <v>8335</v>
      </c>
    </row>
    <row r="1182" spans="1:6" hidden="1" x14ac:dyDescent="0.3">
      <c r="A1182">
        <v>50000</v>
      </c>
      <c r="B1182" t="s">
        <v>8223</v>
      </c>
      <c r="C1182">
        <v>12</v>
      </c>
      <c r="D1182">
        <v>69.12</v>
      </c>
      <c r="E1182" t="s">
        <v>8334</v>
      </c>
      <c r="F1182" t="s">
        <v>8335</v>
      </c>
    </row>
    <row r="1183" spans="1:6" hidden="1" x14ac:dyDescent="0.3">
      <c r="A1183">
        <v>50000</v>
      </c>
      <c r="B1183" t="s">
        <v>8223</v>
      </c>
      <c r="C1183">
        <v>0</v>
      </c>
      <c r="D1183">
        <v>1.33</v>
      </c>
      <c r="E1183" t="s">
        <v>8334</v>
      </c>
      <c r="F1183" t="s">
        <v>8335</v>
      </c>
    </row>
    <row r="1184" spans="1:6" hidden="1" x14ac:dyDescent="0.3">
      <c r="A1184">
        <v>1000</v>
      </c>
      <c r="B1184" t="s">
        <v>8223</v>
      </c>
      <c r="C1184">
        <v>4</v>
      </c>
      <c r="D1184">
        <v>10.5</v>
      </c>
      <c r="E1184" t="s">
        <v>8334</v>
      </c>
      <c r="F1184" t="s">
        <v>8335</v>
      </c>
    </row>
    <row r="1185" spans="1:6" hidden="1" x14ac:dyDescent="0.3">
      <c r="A1185">
        <v>2500</v>
      </c>
      <c r="B1185" t="s">
        <v>8223</v>
      </c>
      <c r="C1185">
        <v>4</v>
      </c>
      <c r="D1185">
        <v>33.33</v>
      </c>
      <c r="E1185" t="s">
        <v>8334</v>
      </c>
      <c r="F1185" t="s">
        <v>8335</v>
      </c>
    </row>
    <row r="1186" spans="1:6" hidden="1" x14ac:dyDescent="0.3">
      <c r="A1186">
        <v>22000</v>
      </c>
      <c r="B1186" t="s">
        <v>8224</v>
      </c>
      <c r="C1186">
        <v>105</v>
      </c>
      <c r="D1186">
        <v>61.56</v>
      </c>
      <c r="E1186" t="s">
        <v>8336</v>
      </c>
      <c r="F1186" t="s">
        <v>8337</v>
      </c>
    </row>
    <row r="1187" spans="1:6" hidden="1" x14ac:dyDescent="0.3">
      <c r="A1187">
        <v>12500</v>
      </c>
      <c r="B1187" t="s">
        <v>8223</v>
      </c>
      <c r="C1187">
        <v>105</v>
      </c>
      <c r="D1187">
        <v>118.74</v>
      </c>
      <c r="E1187" t="s">
        <v>8336</v>
      </c>
      <c r="F1187" t="s">
        <v>8337</v>
      </c>
    </row>
    <row r="1188" spans="1:6" hidden="1" x14ac:dyDescent="0.3">
      <c r="A1188">
        <v>7500</v>
      </c>
      <c r="B1188" t="s">
        <v>8224</v>
      </c>
      <c r="C1188">
        <v>107</v>
      </c>
      <c r="D1188">
        <v>65.08</v>
      </c>
      <c r="E1188" t="s">
        <v>8336</v>
      </c>
      <c r="F1188" t="s">
        <v>8337</v>
      </c>
    </row>
    <row r="1189" spans="1:6" hidden="1" x14ac:dyDescent="0.3">
      <c r="A1189">
        <v>8750</v>
      </c>
      <c r="B1189" t="s">
        <v>8223</v>
      </c>
      <c r="C1189">
        <v>104</v>
      </c>
      <c r="D1189">
        <v>130.16</v>
      </c>
      <c r="E1189" t="s">
        <v>8336</v>
      </c>
      <c r="F1189" t="s">
        <v>8337</v>
      </c>
    </row>
    <row r="1190" spans="1:6" hidden="1" x14ac:dyDescent="0.3">
      <c r="A1190">
        <v>2000</v>
      </c>
      <c r="B1190" t="s">
        <v>8228</v>
      </c>
      <c r="C1190">
        <v>161</v>
      </c>
      <c r="D1190">
        <v>37.78</v>
      </c>
      <c r="E1190" t="s">
        <v>8336</v>
      </c>
      <c r="F1190" t="s">
        <v>8337</v>
      </c>
    </row>
    <row r="1191" spans="1:6" hidden="1" x14ac:dyDescent="0.3">
      <c r="A1191">
        <v>9000</v>
      </c>
      <c r="B1191" t="s">
        <v>8223</v>
      </c>
      <c r="C1191">
        <v>108</v>
      </c>
      <c r="D1191">
        <v>112.79</v>
      </c>
      <c r="E1191" t="s">
        <v>8336</v>
      </c>
      <c r="F1191" t="s">
        <v>8337</v>
      </c>
    </row>
    <row r="1192" spans="1:6" hidden="1" x14ac:dyDescent="0.3">
      <c r="A1192">
        <v>500</v>
      </c>
      <c r="B1192" t="s">
        <v>8223</v>
      </c>
      <c r="C1192">
        <v>135</v>
      </c>
      <c r="D1192">
        <v>51.92</v>
      </c>
      <c r="E1192" t="s">
        <v>8336</v>
      </c>
      <c r="F1192" t="s">
        <v>8337</v>
      </c>
    </row>
    <row r="1193" spans="1:6" hidden="1" x14ac:dyDescent="0.3">
      <c r="A1193">
        <v>2700</v>
      </c>
      <c r="B1193" t="s">
        <v>8223</v>
      </c>
      <c r="C1193">
        <v>109</v>
      </c>
      <c r="D1193">
        <v>89.24</v>
      </c>
      <c r="E1193" t="s">
        <v>8336</v>
      </c>
      <c r="F1193" t="s">
        <v>8337</v>
      </c>
    </row>
    <row r="1194" spans="1:6" hidden="1" x14ac:dyDescent="0.3">
      <c r="A1194">
        <v>100</v>
      </c>
      <c r="B1194" t="s">
        <v>8224</v>
      </c>
      <c r="C1194">
        <v>290</v>
      </c>
      <c r="D1194">
        <v>19.329999999999998</v>
      </c>
      <c r="E1194" t="s">
        <v>8336</v>
      </c>
      <c r="F1194" t="s">
        <v>8337</v>
      </c>
    </row>
    <row r="1195" spans="1:6" hidden="1" x14ac:dyDescent="0.3">
      <c r="A1195">
        <v>21000</v>
      </c>
      <c r="B1195" t="s">
        <v>8223</v>
      </c>
      <c r="C1195">
        <v>104</v>
      </c>
      <c r="D1195">
        <v>79.97</v>
      </c>
      <c r="E1195" t="s">
        <v>8336</v>
      </c>
      <c r="F1195" t="s">
        <v>8337</v>
      </c>
    </row>
    <row r="1196" spans="1:6" hidden="1" x14ac:dyDescent="0.3">
      <c r="A1196">
        <v>12500</v>
      </c>
      <c r="B1196" t="s">
        <v>8240</v>
      </c>
      <c r="C1196">
        <v>322</v>
      </c>
      <c r="D1196">
        <v>56.41</v>
      </c>
      <c r="E1196" t="s">
        <v>8336</v>
      </c>
      <c r="F1196" t="s">
        <v>8337</v>
      </c>
    </row>
    <row r="1197" spans="1:6" hidden="1" x14ac:dyDescent="0.3">
      <c r="A1197">
        <v>10000</v>
      </c>
      <c r="B1197" t="s">
        <v>8236</v>
      </c>
      <c r="C1197">
        <v>135</v>
      </c>
      <c r="D1197">
        <v>79.41</v>
      </c>
      <c r="E1197" t="s">
        <v>8336</v>
      </c>
      <c r="F1197" t="s">
        <v>8337</v>
      </c>
    </row>
    <row r="1198" spans="1:6" hidden="1" x14ac:dyDescent="0.3">
      <c r="A1198">
        <v>14500</v>
      </c>
      <c r="B1198" t="s">
        <v>8224</v>
      </c>
      <c r="C1198">
        <v>270</v>
      </c>
      <c r="D1198">
        <v>76.44</v>
      </c>
      <c r="E1198" t="s">
        <v>8336</v>
      </c>
      <c r="F1198" t="s">
        <v>8337</v>
      </c>
    </row>
    <row r="1199" spans="1:6" hidden="1" x14ac:dyDescent="0.3">
      <c r="A1199">
        <v>15000</v>
      </c>
      <c r="B1199" t="s">
        <v>8223</v>
      </c>
      <c r="C1199">
        <v>253</v>
      </c>
      <c r="D1199">
        <v>121</v>
      </c>
      <c r="E1199" t="s">
        <v>8336</v>
      </c>
      <c r="F1199" t="s">
        <v>8337</v>
      </c>
    </row>
    <row r="1200" spans="1:6" hidden="1" x14ac:dyDescent="0.3">
      <c r="A1200">
        <v>3500</v>
      </c>
      <c r="B1200" t="s">
        <v>8223</v>
      </c>
      <c r="C1200">
        <v>261</v>
      </c>
      <c r="D1200">
        <v>54.62</v>
      </c>
      <c r="E1200" t="s">
        <v>8336</v>
      </c>
      <c r="F1200" t="s">
        <v>8337</v>
      </c>
    </row>
    <row r="1201" spans="1:6" hidden="1" x14ac:dyDescent="0.3">
      <c r="A1201">
        <v>2658</v>
      </c>
      <c r="B1201" t="s">
        <v>8224</v>
      </c>
      <c r="C1201">
        <v>101</v>
      </c>
      <c r="D1201">
        <v>299.22000000000003</v>
      </c>
      <c r="E1201" t="s">
        <v>8336</v>
      </c>
      <c r="F1201" t="s">
        <v>8337</v>
      </c>
    </row>
    <row r="1202" spans="1:6" hidden="1" x14ac:dyDescent="0.3">
      <c r="A1202">
        <v>4800</v>
      </c>
      <c r="B1202" t="s">
        <v>8223</v>
      </c>
      <c r="C1202">
        <v>126</v>
      </c>
      <c r="D1202">
        <v>58.53</v>
      </c>
      <c r="E1202" t="s">
        <v>8336</v>
      </c>
      <c r="F1202" t="s">
        <v>8337</v>
      </c>
    </row>
    <row r="1203" spans="1:6" hidden="1" x14ac:dyDescent="0.3">
      <c r="A1203">
        <v>6000</v>
      </c>
      <c r="B1203" t="s">
        <v>8224</v>
      </c>
      <c r="C1203">
        <v>102</v>
      </c>
      <c r="D1203">
        <v>55.37</v>
      </c>
      <c r="E1203" t="s">
        <v>8336</v>
      </c>
      <c r="F1203" t="s">
        <v>8337</v>
      </c>
    </row>
    <row r="1204" spans="1:6" hidden="1" x14ac:dyDescent="0.3">
      <c r="A1204">
        <v>25000</v>
      </c>
      <c r="B1204" t="s">
        <v>8225</v>
      </c>
      <c r="C1204">
        <v>199</v>
      </c>
      <c r="D1204">
        <v>183.8</v>
      </c>
      <c r="E1204" t="s">
        <v>8336</v>
      </c>
      <c r="F1204" t="s">
        <v>8337</v>
      </c>
    </row>
    <row r="1205" spans="1:6" hidden="1" x14ac:dyDescent="0.3">
      <c r="A1205">
        <v>16300</v>
      </c>
      <c r="B1205" t="s">
        <v>8223</v>
      </c>
      <c r="C1205">
        <v>102</v>
      </c>
      <c r="D1205">
        <v>165.35</v>
      </c>
      <c r="E1205" t="s">
        <v>8336</v>
      </c>
      <c r="F1205" t="s">
        <v>8337</v>
      </c>
    </row>
    <row r="1206" spans="1:6" hidden="1" x14ac:dyDescent="0.3">
      <c r="A1206">
        <v>13000</v>
      </c>
      <c r="B1206" t="s">
        <v>8223</v>
      </c>
      <c r="C1206">
        <v>103</v>
      </c>
      <c r="D1206">
        <v>234.79</v>
      </c>
      <c r="E1206" t="s">
        <v>8336</v>
      </c>
      <c r="F1206" t="s">
        <v>8337</v>
      </c>
    </row>
    <row r="1207" spans="1:6" hidden="1" x14ac:dyDescent="0.3">
      <c r="A1207">
        <v>13000</v>
      </c>
      <c r="B1207" t="s">
        <v>8235</v>
      </c>
      <c r="C1207">
        <v>101</v>
      </c>
      <c r="D1207">
        <v>211.48</v>
      </c>
      <c r="E1207" t="s">
        <v>8336</v>
      </c>
      <c r="F1207" t="s">
        <v>8337</v>
      </c>
    </row>
    <row r="1208" spans="1:6" hidden="1" x14ac:dyDescent="0.3">
      <c r="A1208">
        <v>900</v>
      </c>
      <c r="B1208" t="s">
        <v>8238</v>
      </c>
      <c r="C1208">
        <v>115</v>
      </c>
      <c r="D1208">
        <v>32.340000000000003</v>
      </c>
      <c r="E1208" t="s">
        <v>8336</v>
      </c>
      <c r="F1208" t="s">
        <v>8337</v>
      </c>
    </row>
    <row r="1209" spans="1:6" hidden="1" x14ac:dyDescent="0.3">
      <c r="A1209">
        <v>16700</v>
      </c>
      <c r="B1209" t="s">
        <v>8236</v>
      </c>
      <c r="C1209">
        <v>104</v>
      </c>
      <c r="D1209">
        <v>123.38</v>
      </c>
      <c r="E1209" t="s">
        <v>8336</v>
      </c>
      <c r="F1209" t="s">
        <v>8337</v>
      </c>
    </row>
    <row r="1210" spans="1:6" hidden="1" x14ac:dyDescent="0.3">
      <c r="A1210">
        <v>10000</v>
      </c>
      <c r="B1210" t="s">
        <v>8223</v>
      </c>
      <c r="C1210">
        <v>155</v>
      </c>
      <c r="D1210">
        <v>207.07</v>
      </c>
      <c r="E1210" t="s">
        <v>8336</v>
      </c>
      <c r="F1210" t="s">
        <v>8337</v>
      </c>
    </row>
    <row r="1211" spans="1:6" hidden="1" x14ac:dyDescent="0.3">
      <c r="A1211">
        <v>6000</v>
      </c>
      <c r="B1211" t="s">
        <v>8223</v>
      </c>
      <c r="C1211">
        <v>106</v>
      </c>
      <c r="D1211">
        <v>138.26</v>
      </c>
      <c r="E1211" t="s">
        <v>8336</v>
      </c>
      <c r="F1211" t="s">
        <v>8337</v>
      </c>
    </row>
    <row r="1212" spans="1:6" hidden="1" x14ac:dyDescent="0.3">
      <c r="A1212">
        <v>20000</v>
      </c>
      <c r="B1212" t="s">
        <v>8234</v>
      </c>
      <c r="C1212">
        <v>254</v>
      </c>
      <c r="D1212">
        <v>493.82</v>
      </c>
      <c r="E1212" t="s">
        <v>8336</v>
      </c>
      <c r="F1212" t="s">
        <v>8337</v>
      </c>
    </row>
    <row r="1213" spans="1:6" hidden="1" x14ac:dyDescent="0.3">
      <c r="A1213">
        <v>1000</v>
      </c>
      <c r="B1213" t="s">
        <v>8228</v>
      </c>
      <c r="C1213">
        <v>101</v>
      </c>
      <c r="D1213">
        <v>168.5</v>
      </c>
      <c r="E1213" t="s">
        <v>8336</v>
      </c>
      <c r="F1213" t="s">
        <v>8337</v>
      </c>
    </row>
    <row r="1214" spans="1:6" hidden="1" x14ac:dyDescent="0.3">
      <c r="A1214">
        <v>2500</v>
      </c>
      <c r="B1214" t="s">
        <v>8223</v>
      </c>
      <c r="C1214">
        <v>129</v>
      </c>
      <c r="D1214">
        <v>38.869999999999997</v>
      </c>
      <c r="E1214" t="s">
        <v>8336</v>
      </c>
      <c r="F1214" t="s">
        <v>8337</v>
      </c>
    </row>
    <row r="1215" spans="1:6" hidden="1" x14ac:dyDescent="0.3">
      <c r="A1215">
        <v>6500</v>
      </c>
      <c r="B1215" t="s">
        <v>8224</v>
      </c>
      <c r="C1215">
        <v>102</v>
      </c>
      <c r="D1215">
        <v>61.53</v>
      </c>
      <c r="E1215" t="s">
        <v>8336</v>
      </c>
      <c r="F1215" t="s">
        <v>8337</v>
      </c>
    </row>
    <row r="1216" spans="1:6" hidden="1" x14ac:dyDescent="0.3">
      <c r="A1216">
        <v>2000</v>
      </c>
      <c r="B1216" t="s">
        <v>8223</v>
      </c>
      <c r="C1216">
        <v>132</v>
      </c>
      <c r="D1216">
        <v>105.44</v>
      </c>
      <c r="E1216" t="s">
        <v>8336</v>
      </c>
      <c r="F1216" t="s">
        <v>8337</v>
      </c>
    </row>
    <row r="1217" spans="1:6" hidden="1" x14ac:dyDescent="0.3">
      <c r="A1217">
        <v>5000</v>
      </c>
      <c r="B1217" t="s">
        <v>8223</v>
      </c>
      <c r="C1217">
        <v>786</v>
      </c>
      <c r="D1217">
        <v>71.59</v>
      </c>
      <c r="E1217" t="s">
        <v>8336</v>
      </c>
      <c r="F1217" t="s">
        <v>8337</v>
      </c>
    </row>
    <row r="1218" spans="1:6" hidden="1" x14ac:dyDescent="0.3">
      <c r="A1218">
        <v>14000</v>
      </c>
      <c r="B1218" t="s">
        <v>8223</v>
      </c>
      <c r="C1218">
        <v>146</v>
      </c>
      <c r="D1218">
        <v>91.88</v>
      </c>
      <c r="E1218" t="s">
        <v>8336</v>
      </c>
      <c r="F1218" t="s">
        <v>8337</v>
      </c>
    </row>
    <row r="1219" spans="1:6" hidden="1" x14ac:dyDescent="0.3">
      <c r="A1219">
        <v>26500</v>
      </c>
      <c r="B1219" t="s">
        <v>8223</v>
      </c>
      <c r="C1219">
        <v>103</v>
      </c>
      <c r="D1219">
        <v>148.57</v>
      </c>
      <c r="E1219" t="s">
        <v>8336</v>
      </c>
      <c r="F1219" t="s">
        <v>8337</v>
      </c>
    </row>
    <row r="1220" spans="1:6" hidden="1" x14ac:dyDescent="0.3">
      <c r="A1220">
        <v>9000</v>
      </c>
      <c r="B1220" t="s">
        <v>8223</v>
      </c>
      <c r="C1220">
        <v>172</v>
      </c>
      <c r="D1220">
        <v>174.21</v>
      </c>
      <c r="E1220" t="s">
        <v>8336</v>
      </c>
      <c r="F1220" t="s">
        <v>8337</v>
      </c>
    </row>
    <row r="1221" spans="1:6" hidden="1" x14ac:dyDescent="0.3">
      <c r="A1221">
        <v>16350</v>
      </c>
      <c r="B1221" t="s">
        <v>8223</v>
      </c>
      <c r="C1221">
        <v>159</v>
      </c>
      <c r="D1221">
        <v>102.86</v>
      </c>
      <c r="E1221" t="s">
        <v>8336</v>
      </c>
      <c r="F1221" t="s">
        <v>8337</v>
      </c>
    </row>
    <row r="1222" spans="1:6" hidden="1" x14ac:dyDescent="0.3">
      <c r="A1222">
        <v>15000</v>
      </c>
      <c r="B1222" t="s">
        <v>8235</v>
      </c>
      <c r="C1222">
        <v>104</v>
      </c>
      <c r="D1222">
        <v>111.18</v>
      </c>
      <c r="E1222" t="s">
        <v>8336</v>
      </c>
      <c r="F1222" t="s">
        <v>8337</v>
      </c>
    </row>
    <row r="1223" spans="1:6" hidden="1" x14ac:dyDescent="0.3">
      <c r="A1223">
        <v>2200</v>
      </c>
      <c r="B1223" t="s">
        <v>8224</v>
      </c>
      <c r="C1223">
        <v>111</v>
      </c>
      <c r="D1223">
        <v>23.8</v>
      </c>
      <c r="E1223" t="s">
        <v>8336</v>
      </c>
      <c r="F1223" t="s">
        <v>8337</v>
      </c>
    </row>
    <row r="1224" spans="1:6" hidden="1" x14ac:dyDescent="0.3">
      <c r="A1224">
        <v>4000</v>
      </c>
      <c r="B1224" t="s">
        <v>8228</v>
      </c>
      <c r="C1224">
        <v>280</v>
      </c>
      <c r="D1224">
        <v>81.27</v>
      </c>
      <c r="E1224" t="s">
        <v>8336</v>
      </c>
      <c r="F1224" t="s">
        <v>8337</v>
      </c>
    </row>
    <row r="1225" spans="1:6" hidden="1" x14ac:dyDescent="0.3">
      <c r="A1225">
        <v>19800</v>
      </c>
      <c r="B1225" t="s">
        <v>8223</v>
      </c>
      <c r="C1225">
        <v>112</v>
      </c>
      <c r="D1225">
        <v>116.21</v>
      </c>
      <c r="E1225" t="s">
        <v>8336</v>
      </c>
      <c r="F1225" t="s">
        <v>8337</v>
      </c>
    </row>
    <row r="1226" spans="1:6" hidden="1" x14ac:dyDescent="0.3">
      <c r="A1226">
        <v>15000</v>
      </c>
      <c r="B1226" t="s">
        <v>8223</v>
      </c>
      <c r="C1226">
        <v>7</v>
      </c>
      <c r="D1226">
        <v>58.89</v>
      </c>
      <c r="E1226" t="s">
        <v>8323</v>
      </c>
      <c r="F1226" t="s">
        <v>8338</v>
      </c>
    </row>
    <row r="1227" spans="1:6" hidden="1" x14ac:dyDescent="0.3">
      <c r="A1227">
        <v>3000</v>
      </c>
      <c r="B1227" t="s">
        <v>8223</v>
      </c>
      <c r="C1227">
        <v>4</v>
      </c>
      <c r="D1227">
        <v>44</v>
      </c>
      <c r="E1227" t="s">
        <v>8323</v>
      </c>
      <c r="F1227" t="s">
        <v>8338</v>
      </c>
    </row>
    <row r="1228" spans="1:6" hidden="1" x14ac:dyDescent="0.3">
      <c r="A1228">
        <v>50000</v>
      </c>
      <c r="B1228" t="s">
        <v>8223</v>
      </c>
      <c r="C1228">
        <v>4</v>
      </c>
      <c r="D1228">
        <v>48.43</v>
      </c>
      <c r="E1228" t="s">
        <v>8323</v>
      </c>
      <c r="F1228" t="s">
        <v>8338</v>
      </c>
    </row>
    <row r="1229" spans="1:6" hidden="1" x14ac:dyDescent="0.3">
      <c r="A1229">
        <v>2000</v>
      </c>
      <c r="B1229" t="s">
        <v>8223</v>
      </c>
      <c r="C1229">
        <v>0</v>
      </c>
      <c r="D1229">
        <v>0</v>
      </c>
      <c r="E1229" t="s">
        <v>8323</v>
      </c>
      <c r="F1229" t="s">
        <v>8338</v>
      </c>
    </row>
    <row r="1230" spans="1:6" hidden="1" x14ac:dyDescent="0.3">
      <c r="A1230">
        <v>5000</v>
      </c>
      <c r="B1230" t="s">
        <v>8223</v>
      </c>
      <c r="C1230">
        <v>29</v>
      </c>
      <c r="D1230">
        <v>61.04</v>
      </c>
      <c r="E1230" t="s">
        <v>8323</v>
      </c>
      <c r="F1230" t="s">
        <v>8338</v>
      </c>
    </row>
    <row r="1231" spans="1:6" hidden="1" x14ac:dyDescent="0.3">
      <c r="A1231">
        <v>2750</v>
      </c>
      <c r="B1231" t="s">
        <v>8223</v>
      </c>
      <c r="C1231">
        <v>1</v>
      </c>
      <c r="D1231">
        <v>25</v>
      </c>
      <c r="E1231" t="s">
        <v>8323</v>
      </c>
      <c r="F1231" t="s">
        <v>8338</v>
      </c>
    </row>
    <row r="1232" spans="1:6" hidden="1" x14ac:dyDescent="0.3">
      <c r="A1232">
        <v>500000</v>
      </c>
      <c r="B1232" t="s">
        <v>8223</v>
      </c>
      <c r="C1232">
        <v>0</v>
      </c>
      <c r="D1232">
        <v>0</v>
      </c>
      <c r="E1232" t="s">
        <v>8323</v>
      </c>
      <c r="F1232" t="s">
        <v>8338</v>
      </c>
    </row>
    <row r="1233" spans="1:6" hidden="1" x14ac:dyDescent="0.3">
      <c r="A1233">
        <v>5000</v>
      </c>
      <c r="B1233" t="s">
        <v>8223</v>
      </c>
      <c r="C1233">
        <v>0</v>
      </c>
      <c r="D1233">
        <v>0</v>
      </c>
      <c r="E1233" t="s">
        <v>8323</v>
      </c>
      <c r="F1233" t="s">
        <v>8338</v>
      </c>
    </row>
    <row r="1234" spans="1:6" hidden="1" x14ac:dyDescent="0.3">
      <c r="A1234">
        <v>5000</v>
      </c>
      <c r="B1234" t="s">
        <v>8223</v>
      </c>
      <c r="C1234">
        <v>1</v>
      </c>
      <c r="D1234">
        <v>40</v>
      </c>
      <c r="E1234" t="s">
        <v>8323</v>
      </c>
      <c r="F1234" t="s">
        <v>8338</v>
      </c>
    </row>
    <row r="1235" spans="1:6" hidden="1" x14ac:dyDescent="0.3">
      <c r="A1235">
        <v>1000</v>
      </c>
      <c r="B1235" t="s">
        <v>8223</v>
      </c>
      <c r="C1235">
        <v>12</v>
      </c>
      <c r="D1235">
        <v>19.329999999999998</v>
      </c>
      <c r="E1235" t="s">
        <v>8323</v>
      </c>
      <c r="F1235" t="s">
        <v>8338</v>
      </c>
    </row>
    <row r="1236" spans="1:6" hidden="1" x14ac:dyDescent="0.3">
      <c r="A1236">
        <v>50000</v>
      </c>
      <c r="B1236" t="s">
        <v>8224</v>
      </c>
      <c r="C1236">
        <v>0</v>
      </c>
      <c r="D1236">
        <v>0</v>
      </c>
      <c r="E1236" t="s">
        <v>8323</v>
      </c>
      <c r="F1236" t="s">
        <v>8338</v>
      </c>
    </row>
    <row r="1237" spans="1:6" hidden="1" x14ac:dyDescent="0.3">
      <c r="A1237">
        <v>7534</v>
      </c>
      <c r="B1237" t="s">
        <v>8223</v>
      </c>
      <c r="C1237">
        <v>3</v>
      </c>
      <c r="D1237">
        <v>35</v>
      </c>
      <c r="E1237" t="s">
        <v>8323</v>
      </c>
      <c r="F1237" t="s">
        <v>8338</v>
      </c>
    </row>
    <row r="1238" spans="1:6" hidden="1" x14ac:dyDescent="0.3">
      <c r="A1238">
        <v>2500</v>
      </c>
      <c r="B1238" t="s">
        <v>8223</v>
      </c>
      <c r="C1238">
        <v>0</v>
      </c>
      <c r="D1238">
        <v>0</v>
      </c>
      <c r="E1238" t="s">
        <v>8323</v>
      </c>
      <c r="F1238" t="s">
        <v>8338</v>
      </c>
    </row>
    <row r="1239" spans="1:6" hidden="1" x14ac:dyDescent="0.3">
      <c r="A1239">
        <v>25000</v>
      </c>
      <c r="B1239" t="s">
        <v>8223</v>
      </c>
      <c r="C1239">
        <v>0</v>
      </c>
      <c r="D1239">
        <v>0</v>
      </c>
      <c r="E1239" t="s">
        <v>8323</v>
      </c>
      <c r="F1239" t="s">
        <v>8338</v>
      </c>
    </row>
    <row r="1240" spans="1:6" hidden="1" x14ac:dyDescent="0.3">
      <c r="A1240">
        <v>1000</v>
      </c>
      <c r="B1240" t="s">
        <v>8223</v>
      </c>
      <c r="C1240">
        <v>18</v>
      </c>
      <c r="D1240">
        <v>59.33</v>
      </c>
      <c r="E1240" t="s">
        <v>8323</v>
      </c>
      <c r="F1240" t="s">
        <v>8338</v>
      </c>
    </row>
    <row r="1241" spans="1:6" hidden="1" x14ac:dyDescent="0.3">
      <c r="A1241">
        <v>2500</v>
      </c>
      <c r="B1241" t="s">
        <v>8223</v>
      </c>
      <c r="C1241">
        <v>0</v>
      </c>
      <c r="D1241">
        <v>0</v>
      </c>
      <c r="E1241" t="s">
        <v>8323</v>
      </c>
      <c r="F1241" t="s">
        <v>8338</v>
      </c>
    </row>
    <row r="1242" spans="1:6" hidden="1" x14ac:dyDescent="0.3">
      <c r="A1242">
        <v>8000</v>
      </c>
      <c r="B1242" t="s">
        <v>8223</v>
      </c>
      <c r="C1242">
        <v>3</v>
      </c>
      <c r="D1242">
        <v>30.13</v>
      </c>
      <c r="E1242" t="s">
        <v>8323</v>
      </c>
      <c r="F1242" t="s">
        <v>8338</v>
      </c>
    </row>
    <row r="1243" spans="1:6" hidden="1" x14ac:dyDescent="0.3">
      <c r="A1243">
        <v>5000</v>
      </c>
      <c r="B1243" t="s">
        <v>8223</v>
      </c>
      <c r="C1243">
        <v>51</v>
      </c>
      <c r="D1243">
        <v>74.62</v>
      </c>
      <c r="E1243" t="s">
        <v>8323</v>
      </c>
      <c r="F1243" t="s">
        <v>8338</v>
      </c>
    </row>
    <row r="1244" spans="1:6" hidden="1" x14ac:dyDescent="0.3">
      <c r="A1244">
        <v>911</v>
      </c>
      <c r="B1244" t="s">
        <v>8223</v>
      </c>
      <c r="C1244">
        <v>1</v>
      </c>
      <c r="D1244">
        <v>5</v>
      </c>
      <c r="E1244" t="s">
        <v>8323</v>
      </c>
      <c r="F1244" t="s">
        <v>8338</v>
      </c>
    </row>
    <row r="1245" spans="1:6" hidden="1" x14ac:dyDescent="0.3">
      <c r="A1245">
        <v>12000</v>
      </c>
      <c r="B1245" t="s">
        <v>8223</v>
      </c>
      <c r="C1245">
        <v>14</v>
      </c>
      <c r="D1245">
        <v>44.5</v>
      </c>
      <c r="E1245" t="s">
        <v>8323</v>
      </c>
      <c r="F1245" t="s">
        <v>8338</v>
      </c>
    </row>
    <row r="1246" spans="1:6" hidden="1" x14ac:dyDescent="0.3">
      <c r="A1246">
        <v>2000</v>
      </c>
      <c r="B1246" t="s">
        <v>8223</v>
      </c>
      <c r="C1246">
        <v>104</v>
      </c>
      <c r="D1246">
        <v>46.13</v>
      </c>
      <c r="E1246" t="s">
        <v>8323</v>
      </c>
      <c r="F1246" t="s">
        <v>8324</v>
      </c>
    </row>
    <row r="1247" spans="1:6" hidden="1" x14ac:dyDescent="0.3">
      <c r="A1247">
        <v>2000</v>
      </c>
      <c r="B1247" t="s">
        <v>8223</v>
      </c>
      <c r="C1247">
        <v>120</v>
      </c>
      <c r="D1247">
        <v>141.47</v>
      </c>
      <c r="E1247" t="s">
        <v>8323</v>
      </c>
      <c r="F1247" t="s">
        <v>8324</v>
      </c>
    </row>
    <row r="1248" spans="1:6" hidden="1" x14ac:dyDescent="0.3">
      <c r="A1248">
        <v>2000</v>
      </c>
      <c r="B1248" t="s">
        <v>8223</v>
      </c>
      <c r="C1248">
        <v>117</v>
      </c>
      <c r="D1248">
        <v>75.48</v>
      </c>
      <c r="E1248" t="s">
        <v>8323</v>
      </c>
      <c r="F1248" t="s">
        <v>8324</v>
      </c>
    </row>
    <row r="1249" spans="1:6" hidden="1" x14ac:dyDescent="0.3">
      <c r="A1249">
        <v>3500</v>
      </c>
      <c r="B1249" t="s">
        <v>8223</v>
      </c>
      <c r="C1249">
        <v>122</v>
      </c>
      <c r="D1249">
        <v>85.5</v>
      </c>
      <c r="E1249" t="s">
        <v>8323</v>
      </c>
      <c r="F1249" t="s">
        <v>8324</v>
      </c>
    </row>
    <row r="1250" spans="1:6" hidden="1" x14ac:dyDescent="0.3">
      <c r="A1250">
        <v>2500</v>
      </c>
      <c r="B1250" t="s">
        <v>8223</v>
      </c>
      <c r="C1250">
        <v>152</v>
      </c>
      <c r="D1250">
        <v>64.25</v>
      </c>
      <c r="E1250" t="s">
        <v>8323</v>
      </c>
      <c r="F1250" t="s">
        <v>8324</v>
      </c>
    </row>
    <row r="1251" spans="1:6" hidden="1" x14ac:dyDescent="0.3">
      <c r="A1251">
        <v>5000</v>
      </c>
      <c r="B1251" t="s">
        <v>8223</v>
      </c>
      <c r="C1251">
        <v>104</v>
      </c>
      <c r="D1251">
        <v>64.47</v>
      </c>
      <c r="E1251" t="s">
        <v>8323</v>
      </c>
      <c r="F1251" t="s">
        <v>8324</v>
      </c>
    </row>
    <row r="1252" spans="1:6" hidden="1" x14ac:dyDescent="0.3">
      <c r="A1252">
        <v>30000</v>
      </c>
      <c r="B1252" t="s">
        <v>8223</v>
      </c>
      <c r="C1252">
        <v>200</v>
      </c>
      <c r="D1252">
        <v>118.2</v>
      </c>
      <c r="E1252" t="s">
        <v>8323</v>
      </c>
      <c r="F1252" t="s">
        <v>8324</v>
      </c>
    </row>
    <row r="1253" spans="1:6" hidden="1" x14ac:dyDescent="0.3">
      <c r="A1253">
        <v>6000</v>
      </c>
      <c r="B1253" t="s">
        <v>8223</v>
      </c>
      <c r="C1253">
        <v>102</v>
      </c>
      <c r="D1253">
        <v>82.54</v>
      </c>
      <c r="E1253" t="s">
        <v>8323</v>
      </c>
      <c r="F1253" t="s">
        <v>8324</v>
      </c>
    </row>
    <row r="1254" spans="1:6" hidden="1" x14ac:dyDescent="0.3">
      <c r="A1254">
        <v>3500</v>
      </c>
      <c r="B1254" t="s">
        <v>8223</v>
      </c>
      <c r="C1254">
        <v>138</v>
      </c>
      <c r="D1254">
        <v>34.17</v>
      </c>
      <c r="E1254" t="s">
        <v>8323</v>
      </c>
      <c r="F1254" t="s">
        <v>8324</v>
      </c>
    </row>
    <row r="1255" spans="1:6" hidden="1" x14ac:dyDescent="0.3">
      <c r="A1255">
        <v>10</v>
      </c>
      <c r="B1255" t="s">
        <v>8223</v>
      </c>
      <c r="C1255">
        <v>303833</v>
      </c>
      <c r="D1255">
        <v>42.73</v>
      </c>
      <c r="E1255" t="s">
        <v>8323</v>
      </c>
      <c r="F1255" t="s">
        <v>8324</v>
      </c>
    </row>
    <row r="1256" spans="1:6" hidden="1" x14ac:dyDescent="0.3">
      <c r="A1256">
        <v>6700</v>
      </c>
      <c r="B1256" t="s">
        <v>8223</v>
      </c>
      <c r="C1256">
        <v>199</v>
      </c>
      <c r="D1256">
        <v>94.49</v>
      </c>
      <c r="E1256" t="s">
        <v>8323</v>
      </c>
      <c r="F1256" t="s">
        <v>8324</v>
      </c>
    </row>
    <row r="1257" spans="1:6" hidden="1" x14ac:dyDescent="0.3">
      <c r="A1257">
        <v>3000</v>
      </c>
      <c r="B1257" t="s">
        <v>8223</v>
      </c>
      <c r="C1257">
        <v>202</v>
      </c>
      <c r="D1257">
        <v>55.7</v>
      </c>
      <c r="E1257" t="s">
        <v>8323</v>
      </c>
      <c r="F1257" t="s">
        <v>8324</v>
      </c>
    </row>
    <row r="1258" spans="1:6" hidden="1" x14ac:dyDescent="0.3">
      <c r="A1258">
        <v>30000</v>
      </c>
      <c r="B1258" t="s">
        <v>8223</v>
      </c>
      <c r="C1258">
        <v>118</v>
      </c>
      <c r="D1258">
        <v>98.03</v>
      </c>
      <c r="E1258" t="s">
        <v>8323</v>
      </c>
      <c r="F1258" t="s">
        <v>8324</v>
      </c>
    </row>
    <row r="1259" spans="1:6" hidden="1" x14ac:dyDescent="0.3">
      <c r="A1259">
        <v>5500</v>
      </c>
      <c r="B1259" t="s">
        <v>8223</v>
      </c>
      <c r="C1259">
        <v>295</v>
      </c>
      <c r="D1259">
        <v>92.1</v>
      </c>
      <c r="E1259" t="s">
        <v>8323</v>
      </c>
      <c r="F1259" t="s">
        <v>8324</v>
      </c>
    </row>
    <row r="1260" spans="1:6" hidden="1" x14ac:dyDescent="0.3">
      <c r="A1260">
        <v>12000</v>
      </c>
      <c r="B1260" t="s">
        <v>8223</v>
      </c>
      <c r="C1260">
        <v>213</v>
      </c>
      <c r="D1260">
        <v>38.18</v>
      </c>
      <c r="E1260" t="s">
        <v>8323</v>
      </c>
      <c r="F1260" t="s">
        <v>8324</v>
      </c>
    </row>
    <row r="1261" spans="1:6" hidden="1" x14ac:dyDescent="0.3">
      <c r="A1261">
        <v>2500</v>
      </c>
      <c r="B1261" t="s">
        <v>8223</v>
      </c>
      <c r="C1261">
        <v>104</v>
      </c>
      <c r="D1261">
        <v>27.15</v>
      </c>
      <c r="E1261" t="s">
        <v>8323</v>
      </c>
      <c r="F1261" t="s">
        <v>8324</v>
      </c>
    </row>
    <row r="1262" spans="1:6" hidden="1" x14ac:dyDescent="0.3">
      <c r="A1262">
        <v>3300</v>
      </c>
      <c r="B1262" t="s">
        <v>8223</v>
      </c>
      <c r="C1262">
        <v>114</v>
      </c>
      <c r="D1262">
        <v>50.69</v>
      </c>
      <c r="E1262" t="s">
        <v>8323</v>
      </c>
      <c r="F1262" t="s">
        <v>8324</v>
      </c>
    </row>
    <row r="1263" spans="1:6" hidden="1" x14ac:dyDescent="0.3">
      <c r="A1263">
        <v>2000</v>
      </c>
      <c r="B1263" t="s">
        <v>8223</v>
      </c>
      <c r="C1263">
        <v>101</v>
      </c>
      <c r="D1263">
        <v>38.94</v>
      </c>
      <c r="E1263" t="s">
        <v>8323</v>
      </c>
      <c r="F1263" t="s">
        <v>8324</v>
      </c>
    </row>
    <row r="1264" spans="1:6" hidden="1" x14ac:dyDescent="0.3">
      <c r="A1264">
        <v>6500</v>
      </c>
      <c r="B1264" t="s">
        <v>8228</v>
      </c>
      <c r="C1264">
        <v>125</v>
      </c>
      <c r="D1264">
        <v>77.64</v>
      </c>
      <c r="E1264" t="s">
        <v>8323</v>
      </c>
      <c r="F1264" t="s">
        <v>8324</v>
      </c>
    </row>
    <row r="1265" spans="1:6" hidden="1" x14ac:dyDescent="0.3">
      <c r="A1265">
        <v>1500</v>
      </c>
      <c r="B1265" t="s">
        <v>8223</v>
      </c>
      <c r="C1265">
        <v>119</v>
      </c>
      <c r="D1265">
        <v>43.54</v>
      </c>
      <c r="E1265" t="s">
        <v>8323</v>
      </c>
      <c r="F1265" t="s">
        <v>8324</v>
      </c>
    </row>
    <row r="1266" spans="1:6" hidden="1" x14ac:dyDescent="0.3">
      <c r="A1266">
        <v>650</v>
      </c>
      <c r="B1266" t="s">
        <v>8223</v>
      </c>
      <c r="C1266">
        <v>166</v>
      </c>
      <c r="D1266">
        <v>31.82</v>
      </c>
      <c r="E1266" t="s">
        <v>8323</v>
      </c>
      <c r="F1266" t="s">
        <v>8324</v>
      </c>
    </row>
    <row r="1267" spans="1:6" hidden="1" x14ac:dyDescent="0.3">
      <c r="A1267">
        <v>3500</v>
      </c>
      <c r="B1267" t="s">
        <v>8223</v>
      </c>
      <c r="C1267">
        <v>119</v>
      </c>
      <c r="D1267">
        <v>63.18</v>
      </c>
      <c r="E1267" t="s">
        <v>8323</v>
      </c>
      <c r="F1267" t="s">
        <v>8324</v>
      </c>
    </row>
    <row r="1268" spans="1:6" hidden="1" x14ac:dyDescent="0.3">
      <c r="A1268">
        <v>9500</v>
      </c>
      <c r="B1268" t="s">
        <v>8223</v>
      </c>
      <c r="C1268">
        <v>100</v>
      </c>
      <c r="D1268">
        <v>190.9</v>
      </c>
      <c r="E1268" t="s">
        <v>8323</v>
      </c>
      <c r="F1268" t="s">
        <v>8324</v>
      </c>
    </row>
    <row r="1269" spans="1:6" hidden="1" x14ac:dyDescent="0.3">
      <c r="A1269">
        <v>22000</v>
      </c>
      <c r="B1269" t="s">
        <v>8223</v>
      </c>
      <c r="C1269">
        <v>102</v>
      </c>
      <c r="D1269">
        <v>140.86000000000001</v>
      </c>
      <c r="E1269" t="s">
        <v>8323</v>
      </c>
      <c r="F1269" t="s">
        <v>8324</v>
      </c>
    </row>
    <row r="1270" spans="1:6" hidden="1" x14ac:dyDescent="0.3">
      <c r="A1270">
        <v>12000</v>
      </c>
      <c r="B1270" t="s">
        <v>8223</v>
      </c>
      <c r="C1270">
        <v>117</v>
      </c>
      <c r="D1270">
        <v>76.92</v>
      </c>
      <c r="E1270" t="s">
        <v>8323</v>
      </c>
      <c r="F1270" t="s">
        <v>8324</v>
      </c>
    </row>
    <row r="1271" spans="1:6" hidden="1" x14ac:dyDescent="0.3">
      <c r="A1271">
        <v>18800</v>
      </c>
      <c r="B1271" t="s">
        <v>8223</v>
      </c>
      <c r="C1271">
        <v>109</v>
      </c>
      <c r="D1271">
        <v>99.16</v>
      </c>
      <c r="E1271" t="s">
        <v>8323</v>
      </c>
      <c r="F1271" t="s">
        <v>8324</v>
      </c>
    </row>
    <row r="1272" spans="1:6" hidden="1" x14ac:dyDescent="0.3">
      <c r="A1272">
        <v>10000</v>
      </c>
      <c r="B1272" t="s">
        <v>8223</v>
      </c>
      <c r="C1272">
        <v>115</v>
      </c>
      <c r="D1272">
        <v>67.88</v>
      </c>
      <c r="E1272" t="s">
        <v>8323</v>
      </c>
      <c r="F1272" t="s">
        <v>8324</v>
      </c>
    </row>
    <row r="1273" spans="1:6" hidden="1" x14ac:dyDescent="0.3">
      <c r="A1273">
        <v>7500</v>
      </c>
      <c r="B1273" t="s">
        <v>8223</v>
      </c>
      <c r="C1273">
        <v>102</v>
      </c>
      <c r="D1273">
        <v>246.29</v>
      </c>
      <c r="E1273" t="s">
        <v>8323</v>
      </c>
      <c r="F1273" t="s">
        <v>8324</v>
      </c>
    </row>
    <row r="1274" spans="1:6" hidden="1" x14ac:dyDescent="0.3">
      <c r="A1274">
        <v>5000</v>
      </c>
      <c r="B1274" t="s">
        <v>8223</v>
      </c>
      <c r="C1274">
        <v>106</v>
      </c>
      <c r="D1274">
        <v>189.29</v>
      </c>
      <c r="E1274" t="s">
        <v>8323</v>
      </c>
      <c r="F1274" t="s">
        <v>8324</v>
      </c>
    </row>
    <row r="1275" spans="1:6" hidden="1" x14ac:dyDescent="0.3">
      <c r="A1275">
        <v>4000</v>
      </c>
      <c r="B1275" t="s">
        <v>8228</v>
      </c>
      <c r="C1275">
        <v>104</v>
      </c>
      <c r="D1275">
        <v>76.67</v>
      </c>
      <c r="E1275" t="s">
        <v>8323</v>
      </c>
      <c r="F1275" t="s">
        <v>8324</v>
      </c>
    </row>
    <row r="1276" spans="1:6" hidden="1" x14ac:dyDescent="0.3">
      <c r="A1276">
        <v>25000</v>
      </c>
      <c r="B1276" t="s">
        <v>8223</v>
      </c>
      <c r="C1276">
        <v>155</v>
      </c>
      <c r="D1276">
        <v>82.96</v>
      </c>
      <c r="E1276" t="s">
        <v>8323</v>
      </c>
      <c r="F1276" t="s">
        <v>8324</v>
      </c>
    </row>
    <row r="1277" spans="1:6" hidden="1" x14ac:dyDescent="0.3">
      <c r="A1277">
        <v>15000</v>
      </c>
      <c r="B1277" t="s">
        <v>8223</v>
      </c>
      <c r="C1277">
        <v>162</v>
      </c>
      <c r="D1277">
        <v>62.52</v>
      </c>
      <c r="E1277" t="s">
        <v>8323</v>
      </c>
      <c r="F1277" t="s">
        <v>8324</v>
      </c>
    </row>
    <row r="1278" spans="1:6" hidden="1" x14ac:dyDescent="0.3">
      <c r="A1278">
        <v>3000</v>
      </c>
      <c r="B1278" t="s">
        <v>8223</v>
      </c>
      <c r="C1278">
        <v>104</v>
      </c>
      <c r="D1278">
        <v>46.07</v>
      </c>
      <c r="E1278" t="s">
        <v>8323</v>
      </c>
      <c r="F1278" t="s">
        <v>8324</v>
      </c>
    </row>
    <row r="1279" spans="1:6" hidden="1" x14ac:dyDescent="0.3">
      <c r="A1279">
        <v>15000</v>
      </c>
      <c r="B1279" t="s">
        <v>8223</v>
      </c>
      <c r="C1279">
        <v>106</v>
      </c>
      <c r="D1279">
        <v>38.54</v>
      </c>
      <c r="E1279" t="s">
        <v>8323</v>
      </c>
      <c r="F1279" t="s">
        <v>8324</v>
      </c>
    </row>
    <row r="1280" spans="1:6" hidden="1" x14ac:dyDescent="0.3">
      <c r="A1280">
        <v>6500</v>
      </c>
      <c r="B1280" t="s">
        <v>8223</v>
      </c>
      <c r="C1280">
        <v>155</v>
      </c>
      <c r="D1280">
        <v>53.01</v>
      </c>
      <c r="E1280" t="s">
        <v>8323</v>
      </c>
      <c r="F1280" t="s">
        <v>8324</v>
      </c>
    </row>
    <row r="1281" spans="1:6" hidden="1" x14ac:dyDescent="0.3">
      <c r="A1281">
        <v>12516</v>
      </c>
      <c r="B1281" t="s">
        <v>8223</v>
      </c>
      <c r="C1281">
        <v>111</v>
      </c>
      <c r="D1281">
        <v>73.36</v>
      </c>
      <c r="E1281" t="s">
        <v>8323</v>
      </c>
      <c r="F1281" t="s">
        <v>8324</v>
      </c>
    </row>
    <row r="1282" spans="1:6" hidden="1" x14ac:dyDescent="0.3">
      <c r="A1282">
        <v>15000</v>
      </c>
      <c r="B1282" t="s">
        <v>8223</v>
      </c>
      <c r="C1282">
        <v>111</v>
      </c>
      <c r="D1282">
        <v>127.98</v>
      </c>
      <c r="E1282" t="s">
        <v>8323</v>
      </c>
      <c r="F1282" t="s">
        <v>8324</v>
      </c>
    </row>
    <row r="1283" spans="1:6" hidden="1" x14ac:dyDescent="0.3">
      <c r="A1283">
        <v>7000</v>
      </c>
      <c r="B1283" t="s">
        <v>8223</v>
      </c>
      <c r="C1283">
        <v>111</v>
      </c>
      <c r="D1283">
        <v>104.73</v>
      </c>
      <c r="E1283" t="s">
        <v>8323</v>
      </c>
      <c r="F1283" t="s">
        <v>8324</v>
      </c>
    </row>
    <row r="1284" spans="1:6" hidden="1" x14ac:dyDescent="0.3">
      <c r="A1284">
        <v>15000</v>
      </c>
      <c r="B1284" t="s">
        <v>8223</v>
      </c>
      <c r="C1284">
        <v>124</v>
      </c>
      <c r="D1284">
        <v>67.67</v>
      </c>
      <c r="E1284" t="s">
        <v>8323</v>
      </c>
      <c r="F1284" t="s">
        <v>8324</v>
      </c>
    </row>
    <row r="1285" spans="1:6" hidden="1" x14ac:dyDescent="0.3">
      <c r="A1285">
        <v>1000</v>
      </c>
      <c r="B1285" t="s">
        <v>8223</v>
      </c>
      <c r="C1285">
        <v>211</v>
      </c>
      <c r="D1285">
        <v>95.93</v>
      </c>
      <c r="E1285" t="s">
        <v>8323</v>
      </c>
      <c r="F1285" t="s">
        <v>8324</v>
      </c>
    </row>
    <row r="1286" spans="1:6" hidden="1" x14ac:dyDescent="0.3">
      <c r="A1286">
        <v>2000</v>
      </c>
      <c r="B1286" t="s">
        <v>8223</v>
      </c>
      <c r="C1286">
        <v>101</v>
      </c>
      <c r="D1286">
        <v>65.16</v>
      </c>
      <c r="E1286" t="s">
        <v>8315</v>
      </c>
      <c r="F1286" t="s">
        <v>8316</v>
      </c>
    </row>
    <row r="1287" spans="1:6" hidden="1" x14ac:dyDescent="0.3">
      <c r="A1287">
        <v>2000</v>
      </c>
      <c r="B1287" t="s">
        <v>8224</v>
      </c>
      <c r="C1287">
        <v>102</v>
      </c>
      <c r="D1287">
        <v>32.270000000000003</v>
      </c>
      <c r="E1287" t="s">
        <v>8315</v>
      </c>
      <c r="F1287" t="s">
        <v>8316</v>
      </c>
    </row>
    <row r="1288" spans="1:6" hidden="1" x14ac:dyDescent="0.3">
      <c r="A1288">
        <v>1500</v>
      </c>
      <c r="B1288" t="s">
        <v>8224</v>
      </c>
      <c r="C1288">
        <v>108</v>
      </c>
      <c r="D1288">
        <v>81.25</v>
      </c>
      <c r="E1288" t="s">
        <v>8315</v>
      </c>
      <c r="F1288" t="s">
        <v>8316</v>
      </c>
    </row>
    <row r="1289" spans="1:6" hidden="1" x14ac:dyDescent="0.3">
      <c r="A1289">
        <v>250</v>
      </c>
      <c r="B1289" t="s">
        <v>8224</v>
      </c>
      <c r="C1289">
        <v>242</v>
      </c>
      <c r="D1289">
        <v>24.2</v>
      </c>
      <c r="E1289" t="s">
        <v>8315</v>
      </c>
      <c r="F1289" t="s">
        <v>8316</v>
      </c>
    </row>
    <row r="1290" spans="1:6" hidden="1" x14ac:dyDescent="0.3">
      <c r="A1290">
        <v>4000</v>
      </c>
      <c r="B1290" t="s">
        <v>8223</v>
      </c>
      <c r="C1290">
        <v>100</v>
      </c>
      <c r="D1290">
        <v>65.87</v>
      </c>
      <c r="E1290" t="s">
        <v>8315</v>
      </c>
      <c r="F1290" t="s">
        <v>8316</v>
      </c>
    </row>
    <row r="1291" spans="1:6" hidden="1" x14ac:dyDescent="0.3">
      <c r="A1291">
        <v>1500</v>
      </c>
      <c r="B1291" t="s">
        <v>8223</v>
      </c>
      <c r="C1291">
        <v>125</v>
      </c>
      <c r="D1291">
        <v>36.08</v>
      </c>
      <c r="E1291" t="s">
        <v>8315</v>
      </c>
      <c r="F1291" t="s">
        <v>8316</v>
      </c>
    </row>
    <row r="1292" spans="1:6" hidden="1" x14ac:dyDescent="0.3">
      <c r="A1292">
        <v>3500</v>
      </c>
      <c r="B1292" t="s">
        <v>8223</v>
      </c>
      <c r="C1292">
        <v>109</v>
      </c>
      <c r="D1292">
        <v>44.19</v>
      </c>
      <c r="E1292" t="s">
        <v>8315</v>
      </c>
      <c r="F1292" t="s">
        <v>8316</v>
      </c>
    </row>
    <row r="1293" spans="1:6" hidden="1" x14ac:dyDescent="0.3">
      <c r="A1293">
        <v>3000</v>
      </c>
      <c r="B1293" t="s">
        <v>8223</v>
      </c>
      <c r="C1293">
        <v>146</v>
      </c>
      <c r="D1293">
        <v>104.07</v>
      </c>
      <c r="E1293" t="s">
        <v>8315</v>
      </c>
      <c r="F1293" t="s">
        <v>8316</v>
      </c>
    </row>
    <row r="1294" spans="1:6" hidden="1" x14ac:dyDescent="0.3">
      <c r="A1294">
        <v>1700</v>
      </c>
      <c r="B1294" t="s">
        <v>8224</v>
      </c>
      <c r="C1294">
        <v>110</v>
      </c>
      <c r="D1294">
        <v>35.96</v>
      </c>
      <c r="E1294" t="s">
        <v>8315</v>
      </c>
      <c r="F1294" t="s">
        <v>8316</v>
      </c>
    </row>
    <row r="1295" spans="1:6" x14ac:dyDescent="0.3">
      <c r="A1295">
        <v>15000</v>
      </c>
      <c r="B1295" t="s">
        <v>8223</v>
      </c>
      <c r="C1295">
        <v>102</v>
      </c>
      <c r="D1295">
        <v>127.79</v>
      </c>
      <c r="E1295" t="s">
        <v>8315</v>
      </c>
      <c r="F1295" t="s">
        <v>8316</v>
      </c>
    </row>
    <row r="1296" spans="1:6" hidden="1" x14ac:dyDescent="0.3">
      <c r="A1296">
        <v>500</v>
      </c>
      <c r="B1296" t="s">
        <v>8224</v>
      </c>
      <c r="C1296">
        <v>122</v>
      </c>
      <c r="D1296">
        <v>27.73</v>
      </c>
      <c r="E1296" t="s">
        <v>8315</v>
      </c>
      <c r="F1296" t="s">
        <v>8316</v>
      </c>
    </row>
    <row r="1297" spans="1:6" hidden="1" x14ac:dyDescent="0.3">
      <c r="A1297">
        <v>2500</v>
      </c>
      <c r="B1297" t="s">
        <v>8224</v>
      </c>
      <c r="C1297">
        <v>102</v>
      </c>
      <c r="D1297">
        <v>39.83</v>
      </c>
      <c r="E1297" t="s">
        <v>8315</v>
      </c>
      <c r="F1297" t="s">
        <v>8316</v>
      </c>
    </row>
    <row r="1298" spans="1:6" hidden="1" x14ac:dyDescent="0.3">
      <c r="A1298">
        <v>850</v>
      </c>
      <c r="B1298" t="s">
        <v>8224</v>
      </c>
      <c r="C1298">
        <v>141</v>
      </c>
      <c r="D1298">
        <v>52.17</v>
      </c>
      <c r="E1298" t="s">
        <v>8315</v>
      </c>
      <c r="F1298" t="s">
        <v>8316</v>
      </c>
    </row>
    <row r="1299" spans="1:6" hidden="1" x14ac:dyDescent="0.3">
      <c r="A1299">
        <v>20000</v>
      </c>
      <c r="B1299" t="s">
        <v>8223</v>
      </c>
      <c r="C1299">
        <v>110</v>
      </c>
      <c r="D1299">
        <v>92.04</v>
      </c>
      <c r="E1299" t="s">
        <v>8315</v>
      </c>
      <c r="F1299" t="s">
        <v>8316</v>
      </c>
    </row>
    <row r="1300" spans="1:6" hidden="1" x14ac:dyDescent="0.3">
      <c r="A1300">
        <v>2000</v>
      </c>
      <c r="B1300" t="s">
        <v>8224</v>
      </c>
      <c r="C1300">
        <v>105</v>
      </c>
      <c r="D1300">
        <v>63.42</v>
      </c>
      <c r="E1300" t="s">
        <v>8315</v>
      </c>
      <c r="F1300" t="s">
        <v>8316</v>
      </c>
    </row>
    <row r="1301" spans="1:6" hidden="1" x14ac:dyDescent="0.3">
      <c r="A1301">
        <v>3500</v>
      </c>
      <c r="B1301" t="s">
        <v>8223</v>
      </c>
      <c r="C1301">
        <v>124</v>
      </c>
      <c r="D1301">
        <v>135.63</v>
      </c>
      <c r="E1301" t="s">
        <v>8315</v>
      </c>
      <c r="F1301" t="s">
        <v>8316</v>
      </c>
    </row>
    <row r="1302" spans="1:6" hidden="1" x14ac:dyDescent="0.3">
      <c r="A1302">
        <v>3000</v>
      </c>
      <c r="B1302" t="s">
        <v>8223</v>
      </c>
      <c r="C1302">
        <v>135</v>
      </c>
      <c r="D1302">
        <v>168.75</v>
      </c>
      <c r="E1302" t="s">
        <v>8315</v>
      </c>
      <c r="F1302" t="s">
        <v>8316</v>
      </c>
    </row>
    <row r="1303" spans="1:6" hidden="1" x14ac:dyDescent="0.3">
      <c r="A1303">
        <v>2000</v>
      </c>
      <c r="B1303" t="s">
        <v>8223</v>
      </c>
      <c r="C1303">
        <v>103</v>
      </c>
      <c r="D1303">
        <v>70.86</v>
      </c>
      <c r="E1303" t="s">
        <v>8315</v>
      </c>
      <c r="F1303" t="s">
        <v>8316</v>
      </c>
    </row>
    <row r="1304" spans="1:6" hidden="1" x14ac:dyDescent="0.3">
      <c r="A1304">
        <v>2500</v>
      </c>
      <c r="B1304" t="s">
        <v>8223</v>
      </c>
      <c r="C1304">
        <v>100</v>
      </c>
      <c r="D1304">
        <v>50</v>
      </c>
      <c r="E1304" t="s">
        <v>8315</v>
      </c>
      <c r="F1304" t="s">
        <v>8316</v>
      </c>
    </row>
    <row r="1305" spans="1:6" hidden="1" x14ac:dyDescent="0.3">
      <c r="A1305">
        <v>3500</v>
      </c>
      <c r="B1305" t="s">
        <v>8224</v>
      </c>
      <c r="C1305">
        <v>130</v>
      </c>
      <c r="D1305">
        <v>42.21</v>
      </c>
      <c r="E1305" t="s">
        <v>8315</v>
      </c>
      <c r="F1305" t="s">
        <v>8316</v>
      </c>
    </row>
    <row r="1306" spans="1:6" hidden="1" x14ac:dyDescent="0.3">
      <c r="A1306">
        <v>40000</v>
      </c>
      <c r="B1306" t="s">
        <v>8224</v>
      </c>
      <c r="C1306">
        <v>40</v>
      </c>
      <c r="D1306">
        <v>152.41</v>
      </c>
      <c r="E1306" t="s">
        <v>8317</v>
      </c>
      <c r="F1306" t="s">
        <v>8319</v>
      </c>
    </row>
    <row r="1307" spans="1:6" hidden="1" x14ac:dyDescent="0.3">
      <c r="A1307">
        <v>30000</v>
      </c>
      <c r="B1307" t="s">
        <v>8223</v>
      </c>
      <c r="C1307">
        <v>26</v>
      </c>
      <c r="D1307">
        <v>90.62</v>
      </c>
      <c r="E1307" t="s">
        <v>8317</v>
      </c>
      <c r="F1307" t="s">
        <v>8319</v>
      </c>
    </row>
    <row r="1308" spans="1:6" hidden="1" x14ac:dyDescent="0.3">
      <c r="A1308">
        <v>110000</v>
      </c>
      <c r="B1308" t="s">
        <v>8223</v>
      </c>
      <c r="C1308">
        <v>65</v>
      </c>
      <c r="D1308">
        <v>201.6</v>
      </c>
      <c r="E1308" t="s">
        <v>8317</v>
      </c>
      <c r="F1308" t="s">
        <v>8319</v>
      </c>
    </row>
    <row r="1309" spans="1:6" hidden="1" x14ac:dyDescent="0.3">
      <c r="A1309">
        <v>50000</v>
      </c>
      <c r="B1309" t="s">
        <v>8223</v>
      </c>
      <c r="C1309">
        <v>12</v>
      </c>
      <c r="D1309">
        <v>127.93</v>
      </c>
      <c r="E1309" t="s">
        <v>8317</v>
      </c>
      <c r="F1309" t="s">
        <v>8319</v>
      </c>
    </row>
    <row r="1310" spans="1:6" hidden="1" x14ac:dyDescent="0.3">
      <c r="A1310">
        <v>10000</v>
      </c>
      <c r="B1310" t="s">
        <v>8223</v>
      </c>
      <c r="C1310">
        <v>11</v>
      </c>
      <c r="D1310">
        <v>29.89</v>
      </c>
      <c r="E1310" t="s">
        <v>8317</v>
      </c>
      <c r="F1310" t="s">
        <v>8319</v>
      </c>
    </row>
    <row r="1311" spans="1:6" hidden="1" x14ac:dyDescent="0.3">
      <c r="A1311">
        <v>11500</v>
      </c>
      <c r="B1311" t="s">
        <v>8223</v>
      </c>
      <c r="C1311">
        <v>112</v>
      </c>
      <c r="D1311">
        <v>367.97</v>
      </c>
      <c r="E1311" t="s">
        <v>8317</v>
      </c>
      <c r="F1311" t="s">
        <v>8319</v>
      </c>
    </row>
    <row r="1312" spans="1:6" hidden="1" x14ac:dyDescent="0.3">
      <c r="A1312">
        <v>20000</v>
      </c>
      <c r="B1312" t="s">
        <v>8223</v>
      </c>
      <c r="C1312">
        <v>16</v>
      </c>
      <c r="D1312">
        <v>129.16999999999999</v>
      </c>
      <c r="E1312" t="s">
        <v>8317</v>
      </c>
      <c r="F1312" t="s">
        <v>8319</v>
      </c>
    </row>
    <row r="1313" spans="1:6" hidden="1" x14ac:dyDescent="0.3">
      <c r="A1313">
        <v>250000</v>
      </c>
      <c r="B1313" t="s">
        <v>8223</v>
      </c>
      <c r="C1313">
        <v>32</v>
      </c>
      <c r="D1313">
        <v>800.7</v>
      </c>
      <c r="E1313" t="s">
        <v>8317</v>
      </c>
      <c r="F1313" t="s">
        <v>8319</v>
      </c>
    </row>
    <row r="1314" spans="1:6" hidden="1" x14ac:dyDescent="0.3">
      <c r="A1314">
        <v>4600</v>
      </c>
      <c r="B1314" t="s">
        <v>8223</v>
      </c>
      <c r="C1314">
        <v>1</v>
      </c>
      <c r="D1314">
        <v>28</v>
      </c>
      <c r="E1314" t="s">
        <v>8317</v>
      </c>
      <c r="F1314" t="s">
        <v>8319</v>
      </c>
    </row>
    <row r="1315" spans="1:6" hidden="1" x14ac:dyDescent="0.3">
      <c r="A1315">
        <v>40000</v>
      </c>
      <c r="B1315" t="s">
        <v>8223</v>
      </c>
      <c r="C1315">
        <v>31</v>
      </c>
      <c r="D1315">
        <v>102.02</v>
      </c>
      <c r="E1315" t="s">
        <v>8317</v>
      </c>
      <c r="F1315" t="s">
        <v>8319</v>
      </c>
    </row>
    <row r="1316" spans="1:6" hidden="1" x14ac:dyDescent="0.3">
      <c r="A1316">
        <v>180000</v>
      </c>
      <c r="B1316" t="s">
        <v>8223</v>
      </c>
      <c r="C1316">
        <v>1</v>
      </c>
      <c r="D1316">
        <v>184.36</v>
      </c>
      <c r="E1316" t="s">
        <v>8317</v>
      </c>
      <c r="F1316" t="s">
        <v>8319</v>
      </c>
    </row>
    <row r="1317" spans="1:6" hidden="1" x14ac:dyDescent="0.3">
      <c r="A1317">
        <v>100000</v>
      </c>
      <c r="B1317" t="s">
        <v>8223</v>
      </c>
      <c r="C1317">
        <v>40</v>
      </c>
      <c r="D1317">
        <v>162.91999999999999</v>
      </c>
      <c r="E1317" t="s">
        <v>8317</v>
      </c>
      <c r="F1317" t="s">
        <v>8319</v>
      </c>
    </row>
    <row r="1318" spans="1:6" hidden="1" x14ac:dyDescent="0.3">
      <c r="A1318">
        <v>75000</v>
      </c>
      <c r="B1318" t="s">
        <v>8223</v>
      </c>
      <c r="C1318">
        <v>0</v>
      </c>
      <c r="D1318">
        <v>1</v>
      </c>
      <c r="E1318" t="s">
        <v>8317</v>
      </c>
      <c r="F1318" t="s">
        <v>8319</v>
      </c>
    </row>
    <row r="1319" spans="1:6" hidden="1" x14ac:dyDescent="0.3">
      <c r="A1319">
        <v>200000</v>
      </c>
      <c r="B1319" t="s">
        <v>8231</v>
      </c>
      <c r="C1319">
        <v>6</v>
      </c>
      <c r="D1319">
        <v>603.53</v>
      </c>
      <c r="E1319" t="s">
        <v>8317</v>
      </c>
      <c r="F1319" t="s">
        <v>8319</v>
      </c>
    </row>
    <row r="1320" spans="1:6" hidden="1" x14ac:dyDescent="0.3">
      <c r="A1320">
        <v>40000</v>
      </c>
      <c r="B1320" t="s">
        <v>8223</v>
      </c>
      <c r="C1320">
        <v>15</v>
      </c>
      <c r="D1320">
        <v>45.41</v>
      </c>
      <c r="E1320" t="s">
        <v>8317</v>
      </c>
      <c r="F1320" t="s">
        <v>8319</v>
      </c>
    </row>
    <row r="1321" spans="1:6" hidden="1" x14ac:dyDescent="0.3">
      <c r="A1321">
        <v>5800</v>
      </c>
      <c r="B1321" t="s">
        <v>8224</v>
      </c>
      <c r="C1321">
        <v>15</v>
      </c>
      <c r="D1321">
        <v>97.33</v>
      </c>
      <c r="E1321" t="s">
        <v>8317</v>
      </c>
      <c r="F1321" t="s">
        <v>8319</v>
      </c>
    </row>
    <row r="1322" spans="1:6" hidden="1" x14ac:dyDescent="0.3">
      <c r="A1322">
        <v>100000</v>
      </c>
      <c r="B1322" t="s">
        <v>8232</v>
      </c>
      <c r="C1322">
        <v>1</v>
      </c>
      <c r="D1322">
        <v>167.67</v>
      </c>
      <c r="E1322" t="s">
        <v>8317</v>
      </c>
      <c r="F1322" t="s">
        <v>8319</v>
      </c>
    </row>
    <row r="1323" spans="1:6" hidden="1" x14ac:dyDescent="0.3">
      <c r="A1323">
        <v>462000</v>
      </c>
      <c r="B1323" t="s">
        <v>8234</v>
      </c>
      <c r="C1323">
        <v>1</v>
      </c>
      <c r="D1323">
        <v>859.86</v>
      </c>
      <c r="E1323" t="s">
        <v>8317</v>
      </c>
      <c r="F1323" t="s">
        <v>8319</v>
      </c>
    </row>
    <row r="1324" spans="1:6" hidden="1" x14ac:dyDescent="0.3">
      <c r="A1324">
        <v>35000</v>
      </c>
      <c r="B1324" t="s">
        <v>8224</v>
      </c>
      <c r="C1324">
        <v>0</v>
      </c>
      <c r="D1324">
        <v>26.5</v>
      </c>
      <c r="E1324" t="s">
        <v>8317</v>
      </c>
      <c r="F1324" t="s">
        <v>8319</v>
      </c>
    </row>
    <row r="1325" spans="1:6" hidden="1" x14ac:dyDescent="0.3">
      <c r="A1325">
        <v>15000</v>
      </c>
      <c r="B1325" t="s">
        <v>8223</v>
      </c>
      <c r="C1325">
        <v>9</v>
      </c>
      <c r="D1325">
        <v>30.27</v>
      </c>
      <c r="E1325" t="s">
        <v>8317</v>
      </c>
      <c r="F1325" t="s">
        <v>8319</v>
      </c>
    </row>
    <row r="1326" spans="1:6" hidden="1" x14ac:dyDescent="0.3">
      <c r="A1326">
        <v>50000</v>
      </c>
      <c r="B1326" t="s">
        <v>8223</v>
      </c>
      <c r="C1326">
        <v>10</v>
      </c>
      <c r="D1326">
        <v>54.67</v>
      </c>
      <c r="E1326" t="s">
        <v>8317</v>
      </c>
      <c r="F1326" t="s">
        <v>8319</v>
      </c>
    </row>
    <row r="1327" spans="1:6" hidden="1" x14ac:dyDescent="0.3">
      <c r="A1327">
        <v>20000</v>
      </c>
      <c r="B1327" t="s">
        <v>8223</v>
      </c>
      <c r="C1327">
        <v>2</v>
      </c>
      <c r="D1327">
        <v>60.75</v>
      </c>
      <c r="E1327" t="s">
        <v>8317</v>
      </c>
      <c r="F1327" t="s">
        <v>8319</v>
      </c>
    </row>
    <row r="1328" spans="1:6" hidden="1" x14ac:dyDescent="0.3">
      <c r="A1328">
        <v>100000</v>
      </c>
      <c r="B1328" t="s">
        <v>8223</v>
      </c>
      <c r="C1328">
        <v>1</v>
      </c>
      <c r="D1328">
        <v>102.73</v>
      </c>
      <c r="E1328" t="s">
        <v>8317</v>
      </c>
      <c r="F1328" t="s">
        <v>8319</v>
      </c>
    </row>
    <row r="1329" spans="1:6" hidden="1" x14ac:dyDescent="0.3">
      <c r="A1329">
        <v>48000</v>
      </c>
      <c r="B1329" t="s">
        <v>8223</v>
      </c>
      <c r="C1329">
        <v>4</v>
      </c>
      <c r="D1329">
        <v>41.59</v>
      </c>
      <c r="E1329" t="s">
        <v>8317</v>
      </c>
      <c r="F1329" t="s">
        <v>8319</v>
      </c>
    </row>
    <row r="1330" spans="1:6" hidden="1" x14ac:dyDescent="0.3">
      <c r="A1330">
        <v>75000</v>
      </c>
      <c r="B1330" t="s">
        <v>8223</v>
      </c>
      <c r="C1330">
        <v>2</v>
      </c>
      <c r="D1330">
        <v>116.53</v>
      </c>
      <c r="E1330" t="s">
        <v>8317</v>
      </c>
      <c r="F1330" t="s">
        <v>8319</v>
      </c>
    </row>
    <row r="1331" spans="1:6" hidden="1" x14ac:dyDescent="0.3">
      <c r="A1331">
        <v>50000</v>
      </c>
      <c r="B1331" t="s">
        <v>8223</v>
      </c>
      <c r="C1331">
        <v>1</v>
      </c>
      <c r="D1331">
        <v>45.33</v>
      </c>
      <c r="E1331" t="s">
        <v>8317</v>
      </c>
      <c r="F1331" t="s">
        <v>8319</v>
      </c>
    </row>
    <row r="1332" spans="1:6" hidden="1" x14ac:dyDescent="0.3">
      <c r="A1332">
        <v>35000</v>
      </c>
      <c r="B1332" t="s">
        <v>8223</v>
      </c>
      <c r="C1332">
        <v>22</v>
      </c>
      <c r="D1332">
        <v>157.46</v>
      </c>
      <c r="E1332" t="s">
        <v>8317</v>
      </c>
      <c r="F1332" t="s">
        <v>8319</v>
      </c>
    </row>
    <row r="1333" spans="1:6" hidden="1" x14ac:dyDescent="0.3">
      <c r="A1333">
        <v>250000</v>
      </c>
      <c r="B1333" t="s">
        <v>8223</v>
      </c>
      <c r="C1333">
        <v>1</v>
      </c>
      <c r="D1333">
        <v>100.5</v>
      </c>
      <c r="E1333" t="s">
        <v>8317</v>
      </c>
      <c r="F1333" t="s">
        <v>8319</v>
      </c>
    </row>
    <row r="1334" spans="1:6" hidden="1" x14ac:dyDescent="0.3">
      <c r="A1334">
        <v>10115</v>
      </c>
      <c r="B1334" t="s">
        <v>8239</v>
      </c>
      <c r="C1334">
        <v>0</v>
      </c>
      <c r="D1334">
        <v>0</v>
      </c>
      <c r="E1334" t="s">
        <v>8317</v>
      </c>
      <c r="F1334" t="s">
        <v>8319</v>
      </c>
    </row>
    <row r="1335" spans="1:6" hidden="1" x14ac:dyDescent="0.3">
      <c r="A1335">
        <v>2500</v>
      </c>
      <c r="B1335" t="s">
        <v>8225</v>
      </c>
      <c r="C1335">
        <v>0</v>
      </c>
      <c r="D1335">
        <v>0</v>
      </c>
      <c r="E1335" t="s">
        <v>8317</v>
      </c>
      <c r="F1335" t="s">
        <v>8319</v>
      </c>
    </row>
    <row r="1336" spans="1:6" hidden="1" x14ac:dyDescent="0.3">
      <c r="A1336">
        <v>133000</v>
      </c>
      <c r="B1336" t="s">
        <v>8223</v>
      </c>
      <c r="C1336">
        <v>11</v>
      </c>
      <c r="D1336">
        <v>51.82</v>
      </c>
      <c r="E1336" t="s">
        <v>8317</v>
      </c>
      <c r="F1336" t="s">
        <v>8319</v>
      </c>
    </row>
    <row r="1337" spans="1:6" hidden="1" x14ac:dyDescent="0.3">
      <c r="A1337">
        <v>25000</v>
      </c>
      <c r="B1337" t="s">
        <v>8223</v>
      </c>
      <c r="C1337">
        <v>20</v>
      </c>
      <c r="D1337">
        <v>308.75</v>
      </c>
      <c r="E1337" t="s">
        <v>8317</v>
      </c>
      <c r="F1337" t="s">
        <v>8319</v>
      </c>
    </row>
    <row r="1338" spans="1:6" hidden="1" x14ac:dyDescent="0.3">
      <c r="A1338">
        <v>100000</v>
      </c>
      <c r="B1338" t="s">
        <v>8223</v>
      </c>
      <c r="C1338">
        <v>85</v>
      </c>
      <c r="D1338">
        <v>379.23</v>
      </c>
      <c r="E1338" t="s">
        <v>8317</v>
      </c>
      <c r="F1338" t="s">
        <v>8319</v>
      </c>
    </row>
    <row r="1339" spans="1:6" hidden="1" x14ac:dyDescent="0.3">
      <c r="A1339">
        <v>50000</v>
      </c>
      <c r="B1339" t="s">
        <v>8223</v>
      </c>
      <c r="C1339">
        <v>49</v>
      </c>
      <c r="D1339">
        <v>176.36</v>
      </c>
      <c r="E1339" t="s">
        <v>8317</v>
      </c>
      <c r="F1339" t="s">
        <v>8319</v>
      </c>
    </row>
    <row r="1340" spans="1:6" hidden="1" x14ac:dyDescent="0.3">
      <c r="A1340">
        <v>30000</v>
      </c>
      <c r="B1340" t="s">
        <v>8223</v>
      </c>
      <c r="C1340">
        <v>3</v>
      </c>
      <c r="D1340">
        <v>66.069999999999993</v>
      </c>
      <c r="E1340" t="s">
        <v>8317</v>
      </c>
      <c r="F1340" t="s">
        <v>8319</v>
      </c>
    </row>
    <row r="1341" spans="1:6" hidden="1" x14ac:dyDescent="0.3">
      <c r="A1341">
        <v>50000</v>
      </c>
      <c r="B1341" t="s">
        <v>8223</v>
      </c>
      <c r="C1341">
        <v>7</v>
      </c>
      <c r="D1341">
        <v>89.65</v>
      </c>
      <c r="E1341" t="s">
        <v>8317</v>
      </c>
      <c r="F1341" t="s">
        <v>8319</v>
      </c>
    </row>
    <row r="1342" spans="1:6" hidden="1" x14ac:dyDescent="0.3">
      <c r="A1342">
        <v>1680</v>
      </c>
      <c r="B1342" t="s">
        <v>8223</v>
      </c>
      <c r="C1342">
        <v>0</v>
      </c>
      <c r="D1342">
        <v>0</v>
      </c>
      <c r="E1342" t="s">
        <v>8317</v>
      </c>
      <c r="F1342" t="s">
        <v>8319</v>
      </c>
    </row>
    <row r="1343" spans="1:6" hidden="1" x14ac:dyDescent="0.3">
      <c r="A1343">
        <v>25000</v>
      </c>
      <c r="B1343" t="s">
        <v>8224</v>
      </c>
      <c r="C1343">
        <v>70</v>
      </c>
      <c r="D1343">
        <v>382.39</v>
      </c>
      <c r="E1343" t="s">
        <v>8317</v>
      </c>
      <c r="F1343" t="s">
        <v>8319</v>
      </c>
    </row>
    <row r="1344" spans="1:6" hidden="1" x14ac:dyDescent="0.3">
      <c r="A1344">
        <v>50000</v>
      </c>
      <c r="B1344" t="s">
        <v>8223</v>
      </c>
      <c r="C1344">
        <v>0</v>
      </c>
      <c r="D1344">
        <v>100</v>
      </c>
      <c r="E1344" t="s">
        <v>8317</v>
      </c>
      <c r="F1344" t="s">
        <v>8319</v>
      </c>
    </row>
    <row r="1345" spans="1:6" hidden="1" x14ac:dyDescent="0.3">
      <c r="A1345">
        <v>50000</v>
      </c>
      <c r="B1345" t="s">
        <v>8223</v>
      </c>
      <c r="C1345">
        <v>102</v>
      </c>
      <c r="D1345">
        <v>158.36000000000001</v>
      </c>
      <c r="E1345" t="s">
        <v>8317</v>
      </c>
      <c r="F1345" t="s">
        <v>8319</v>
      </c>
    </row>
    <row r="1346" spans="1:6" hidden="1" x14ac:dyDescent="0.3">
      <c r="A1346">
        <v>1500</v>
      </c>
      <c r="B1346" t="s">
        <v>8228</v>
      </c>
      <c r="C1346">
        <v>378</v>
      </c>
      <c r="D1346">
        <v>40.76</v>
      </c>
      <c r="E1346" t="s">
        <v>8320</v>
      </c>
      <c r="F1346" t="s">
        <v>8321</v>
      </c>
    </row>
    <row r="1347" spans="1:6" hidden="1" x14ac:dyDescent="0.3">
      <c r="A1347">
        <v>300</v>
      </c>
      <c r="B1347" t="s">
        <v>8223</v>
      </c>
      <c r="C1347">
        <v>125</v>
      </c>
      <c r="D1347">
        <v>53.57</v>
      </c>
      <c r="E1347" t="s">
        <v>8320</v>
      </c>
      <c r="F1347" t="s">
        <v>8321</v>
      </c>
    </row>
    <row r="1348" spans="1:6" hidden="1" x14ac:dyDescent="0.3">
      <c r="A1348">
        <v>4900</v>
      </c>
      <c r="B1348" t="s">
        <v>8223</v>
      </c>
      <c r="C1348">
        <v>147</v>
      </c>
      <c r="D1348">
        <v>48.45</v>
      </c>
      <c r="E1348" t="s">
        <v>8320</v>
      </c>
      <c r="F1348" t="s">
        <v>8321</v>
      </c>
    </row>
    <row r="1349" spans="1:6" hidden="1" x14ac:dyDescent="0.3">
      <c r="A1349">
        <v>2500</v>
      </c>
      <c r="B1349" t="s">
        <v>8223</v>
      </c>
      <c r="C1349">
        <v>102</v>
      </c>
      <c r="D1349">
        <v>82.42</v>
      </c>
      <c r="E1349" t="s">
        <v>8320</v>
      </c>
      <c r="F1349" t="s">
        <v>8321</v>
      </c>
    </row>
    <row r="1350" spans="1:6" hidden="1" x14ac:dyDescent="0.3">
      <c r="A1350">
        <v>5875</v>
      </c>
      <c r="B1350" t="s">
        <v>8223</v>
      </c>
      <c r="C1350">
        <v>102</v>
      </c>
      <c r="D1350">
        <v>230.19</v>
      </c>
      <c r="E1350" t="s">
        <v>8320</v>
      </c>
      <c r="F1350" t="s">
        <v>8321</v>
      </c>
    </row>
    <row r="1351" spans="1:6" hidden="1" x14ac:dyDescent="0.3">
      <c r="A1351">
        <v>5000</v>
      </c>
      <c r="B1351" t="s">
        <v>8228</v>
      </c>
      <c r="C1351">
        <v>204</v>
      </c>
      <c r="D1351">
        <v>59.36</v>
      </c>
      <c r="E1351" t="s">
        <v>8320</v>
      </c>
      <c r="F1351" t="s">
        <v>8321</v>
      </c>
    </row>
    <row r="1352" spans="1:6" hidden="1" x14ac:dyDescent="0.3">
      <c r="A1352">
        <v>5000</v>
      </c>
      <c r="B1352" t="s">
        <v>8223</v>
      </c>
      <c r="C1352">
        <v>104</v>
      </c>
      <c r="D1352">
        <v>66.7</v>
      </c>
      <c r="E1352" t="s">
        <v>8320</v>
      </c>
      <c r="F1352" t="s">
        <v>8321</v>
      </c>
    </row>
    <row r="1353" spans="1:6" hidden="1" x14ac:dyDescent="0.3">
      <c r="A1353">
        <v>20000</v>
      </c>
      <c r="B1353" t="s">
        <v>8223</v>
      </c>
      <c r="C1353">
        <v>101</v>
      </c>
      <c r="D1353">
        <v>168.78</v>
      </c>
      <c r="E1353" t="s">
        <v>8320</v>
      </c>
      <c r="F1353" t="s">
        <v>8321</v>
      </c>
    </row>
    <row r="1354" spans="1:6" hidden="1" x14ac:dyDescent="0.3">
      <c r="A1354">
        <v>10000</v>
      </c>
      <c r="B1354" t="s">
        <v>8223</v>
      </c>
      <c r="C1354">
        <v>136</v>
      </c>
      <c r="D1354">
        <v>59.97</v>
      </c>
      <c r="E1354" t="s">
        <v>8320</v>
      </c>
      <c r="F1354" t="s">
        <v>8321</v>
      </c>
    </row>
    <row r="1355" spans="1:6" hidden="1" x14ac:dyDescent="0.3">
      <c r="A1355">
        <v>1000</v>
      </c>
      <c r="B1355" t="s">
        <v>8223</v>
      </c>
      <c r="C1355">
        <v>134</v>
      </c>
      <c r="D1355">
        <v>31.81</v>
      </c>
      <c r="E1355" t="s">
        <v>8320</v>
      </c>
      <c r="F1355" t="s">
        <v>8321</v>
      </c>
    </row>
    <row r="1356" spans="1:6" hidden="1" x14ac:dyDescent="0.3">
      <c r="A1356">
        <v>1200</v>
      </c>
      <c r="B1356" t="s">
        <v>8224</v>
      </c>
      <c r="C1356">
        <v>130</v>
      </c>
      <c r="D1356">
        <v>24.42</v>
      </c>
      <c r="E1356" t="s">
        <v>8320</v>
      </c>
      <c r="F1356" t="s">
        <v>8321</v>
      </c>
    </row>
    <row r="1357" spans="1:6" hidden="1" x14ac:dyDescent="0.3">
      <c r="A1357">
        <v>2500</v>
      </c>
      <c r="B1357" t="s">
        <v>8224</v>
      </c>
      <c r="C1357">
        <v>123</v>
      </c>
      <c r="D1357">
        <v>25.35</v>
      </c>
      <c r="E1357" t="s">
        <v>8320</v>
      </c>
      <c r="F1357" t="s">
        <v>8321</v>
      </c>
    </row>
    <row r="1358" spans="1:6" hidden="1" x14ac:dyDescent="0.3">
      <c r="A1358">
        <v>3400</v>
      </c>
      <c r="B1358" t="s">
        <v>8223</v>
      </c>
      <c r="C1358">
        <v>183</v>
      </c>
      <c r="D1358">
        <v>71.44</v>
      </c>
      <c r="E1358" t="s">
        <v>8320</v>
      </c>
      <c r="F1358" t="s">
        <v>8321</v>
      </c>
    </row>
    <row r="1359" spans="1:6" hidden="1" x14ac:dyDescent="0.3">
      <c r="A1359">
        <v>2000</v>
      </c>
      <c r="B1359" t="s">
        <v>8223</v>
      </c>
      <c r="C1359">
        <v>125</v>
      </c>
      <c r="D1359">
        <v>38.549999999999997</v>
      </c>
      <c r="E1359" t="s">
        <v>8320</v>
      </c>
      <c r="F1359" t="s">
        <v>8321</v>
      </c>
    </row>
    <row r="1360" spans="1:6" hidden="1" x14ac:dyDescent="0.3">
      <c r="A1360">
        <v>3000</v>
      </c>
      <c r="B1360" t="s">
        <v>8223</v>
      </c>
      <c r="C1360">
        <v>112</v>
      </c>
      <c r="D1360">
        <v>68.37</v>
      </c>
      <c r="E1360" t="s">
        <v>8320</v>
      </c>
      <c r="F1360" t="s">
        <v>8321</v>
      </c>
    </row>
    <row r="1361" spans="1:6" hidden="1" x14ac:dyDescent="0.3">
      <c r="A1361">
        <v>660</v>
      </c>
      <c r="B1361" t="s">
        <v>8223</v>
      </c>
      <c r="C1361">
        <v>116</v>
      </c>
      <c r="D1361">
        <v>40.21</v>
      </c>
      <c r="E1361" t="s">
        <v>8320</v>
      </c>
      <c r="F1361" t="s">
        <v>8321</v>
      </c>
    </row>
    <row r="1362" spans="1:6" hidden="1" x14ac:dyDescent="0.3">
      <c r="A1362">
        <v>1500</v>
      </c>
      <c r="B1362" t="s">
        <v>8223</v>
      </c>
      <c r="C1362">
        <v>173</v>
      </c>
      <c r="D1362">
        <v>32.07</v>
      </c>
      <c r="E1362" t="s">
        <v>8320</v>
      </c>
      <c r="F1362" t="s">
        <v>8321</v>
      </c>
    </row>
    <row r="1363" spans="1:6" hidden="1" x14ac:dyDescent="0.3">
      <c r="A1363">
        <v>6000</v>
      </c>
      <c r="B1363" t="s">
        <v>8224</v>
      </c>
      <c r="C1363">
        <v>126</v>
      </c>
      <c r="D1363">
        <v>28.63</v>
      </c>
      <c r="E1363" t="s">
        <v>8320</v>
      </c>
      <c r="F1363" t="s">
        <v>8321</v>
      </c>
    </row>
    <row r="1364" spans="1:6" hidden="1" x14ac:dyDescent="0.3">
      <c r="A1364">
        <v>1000</v>
      </c>
      <c r="B1364" t="s">
        <v>8223</v>
      </c>
      <c r="C1364">
        <v>109</v>
      </c>
      <c r="D1364">
        <v>43.64</v>
      </c>
      <c r="E1364" t="s">
        <v>8320</v>
      </c>
      <c r="F1364" t="s">
        <v>8321</v>
      </c>
    </row>
    <row r="1365" spans="1:6" hidden="1" x14ac:dyDescent="0.3">
      <c r="A1365">
        <v>200</v>
      </c>
      <c r="B1365" t="s">
        <v>8223</v>
      </c>
      <c r="C1365">
        <v>100</v>
      </c>
      <c r="D1365">
        <v>40</v>
      </c>
      <c r="E1365" t="s">
        <v>8320</v>
      </c>
      <c r="F1365" t="s">
        <v>8321</v>
      </c>
    </row>
    <row r="1366" spans="1:6" hidden="1" x14ac:dyDescent="0.3">
      <c r="A1366">
        <v>42000</v>
      </c>
      <c r="B1366" t="s">
        <v>8231</v>
      </c>
      <c r="C1366">
        <v>119</v>
      </c>
      <c r="D1366">
        <v>346.04</v>
      </c>
      <c r="E1366" t="s">
        <v>8323</v>
      </c>
      <c r="F1366" t="s">
        <v>8324</v>
      </c>
    </row>
    <row r="1367" spans="1:6" hidden="1" x14ac:dyDescent="0.3">
      <c r="A1367">
        <v>7500</v>
      </c>
      <c r="B1367" t="s">
        <v>8223</v>
      </c>
      <c r="C1367">
        <v>100</v>
      </c>
      <c r="D1367">
        <v>81.739999999999995</v>
      </c>
      <c r="E1367" t="s">
        <v>8323</v>
      </c>
      <c r="F1367" t="s">
        <v>8324</v>
      </c>
    </row>
    <row r="1368" spans="1:6" hidden="1" x14ac:dyDescent="0.3">
      <c r="A1368">
        <v>7500</v>
      </c>
      <c r="B1368" t="s">
        <v>8223</v>
      </c>
      <c r="C1368">
        <v>126</v>
      </c>
      <c r="D1368">
        <v>64.540000000000006</v>
      </c>
      <c r="E1368" t="s">
        <v>8323</v>
      </c>
      <c r="F1368" t="s">
        <v>8324</v>
      </c>
    </row>
    <row r="1369" spans="1:6" hidden="1" x14ac:dyDescent="0.3">
      <c r="A1369">
        <v>5000</v>
      </c>
      <c r="B1369" t="s">
        <v>8223</v>
      </c>
      <c r="C1369">
        <v>114</v>
      </c>
      <c r="D1369">
        <v>63.48</v>
      </c>
      <c r="E1369" t="s">
        <v>8323</v>
      </c>
      <c r="F1369" t="s">
        <v>8324</v>
      </c>
    </row>
    <row r="1370" spans="1:6" hidden="1" x14ac:dyDescent="0.3">
      <c r="A1370">
        <v>5000</v>
      </c>
      <c r="B1370" t="s">
        <v>8223</v>
      </c>
      <c r="C1370">
        <v>111</v>
      </c>
      <c r="D1370">
        <v>63.62</v>
      </c>
      <c r="E1370" t="s">
        <v>8323</v>
      </c>
      <c r="F1370" t="s">
        <v>8324</v>
      </c>
    </row>
    <row r="1371" spans="1:6" hidden="1" x14ac:dyDescent="0.3">
      <c r="A1371">
        <v>32360</v>
      </c>
      <c r="B1371" t="s">
        <v>8223</v>
      </c>
      <c r="C1371">
        <v>105</v>
      </c>
      <c r="D1371">
        <v>83.97</v>
      </c>
      <c r="E1371" t="s">
        <v>8323</v>
      </c>
      <c r="F1371" t="s">
        <v>8324</v>
      </c>
    </row>
    <row r="1372" spans="1:6" hidden="1" x14ac:dyDescent="0.3">
      <c r="A1372">
        <v>1500</v>
      </c>
      <c r="B1372" t="s">
        <v>8223</v>
      </c>
      <c r="C1372">
        <v>104</v>
      </c>
      <c r="D1372">
        <v>77.75</v>
      </c>
      <c r="E1372" t="s">
        <v>8323</v>
      </c>
      <c r="F1372" t="s">
        <v>8324</v>
      </c>
    </row>
    <row r="1373" spans="1:6" hidden="1" x14ac:dyDescent="0.3">
      <c r="A1373">
        <v>6999</v>
      </c>
      <c r="B1373" t="s">
        <v>8223</v>
      </c>
      <c r="C1373">
        <v>107</v>
      </c>
      <c r="D1373">
        <v>107.07</v>
      </c>
      <c r="E1373" t="s">
        <v>8323</v>
      </c>
      <c r="F1373" t="s">
        <v>8324</v>
      </c>
    </row>
    <row r="1374" spans="1:6" hidden="1" x14ac:dyDescent="0.3">
      <c r="A1374">
        <v>500</v>
      </c>
      <c r="B1374" t="s">
        <v>8223</v>
      </c>
      <c r="C1374">
        <v>124</v>
      </c>
      <c r="D1374">
        <v>38.75</v>
      </c>
      <c r="E1374" t="s">
        <v>8323</v>
      </c>
      <c r="F1374" t="s">
        <v>8324</v>
      </c>
    </row>
    <row r="1375" spans="1:6" hidden="1" x14ac:dyDescent="0.3">
      <c r="A1375">
        <v>10000</v>
      </c>
      <c r="B1375" t="s">
        <v>8223</v>
      </c>
      <c r="C1375">
        <v>105</v>
      </c>
      <c r="D1375">
        <v>201.94</v>
      </c>
      <c r="E1375" t="s">
        <v>8323</v>
      </c>
      <c r="F1375" t="s">
        <v>8324</v>
      </c>
    </row>
    <row r="1376" spans="1:6" hidden="1" x14ac:dyDescent="0.3">
      <c r="A1376">
        <v>1500</v>
      </c>
      <c r="B1376" t="s">
        <v>8223</v>
      </c>
      <c r="C1376">
        <v>189</v>
      </c>
      <c r="D1376">
        <v>43.06</v>
      </c>
      <c r="E1376" t="s">
        <v>8323</v>
      </c>
      <c r="F1376" t="s">
        <v>8324</v>
      </c>
    </row>
    <row r="1377" spans="1:6" hidden="1" x14ac:dyDescent="0.3">
      <c r="A1377">
        <v>4000</v>
      </c>
      <c r="B1377" t="s">
        <v>8229</v>
      </c>
      <c r="C1377">
        <v>171</v>
      </c>
      <c r="D1377">
        <v>62.87</v>
      </c>
      <c r="E1377" t="s">
        <v>8323</v>
      </c>
      <c r="F1377" t="s">
        <v>8324</v>
      </c>
    </row>
    <row r="1378" spans="1:6" hidden="1" x14ac:dyDescent="0.3">
      <c r="A1378">
        <v>3700</v>
      </c>
      <c r="B1378" t="s">
        <v>8224</v>
      </c>
      <c r="C1378">
        <v>252</v>
      </c>
      <c r="D1378">
        <v>55.61</v>
      </c>
      <c r="E1378" t="s">
        <v>8323</v>
      </c>
      <c r="F1378" t="s">
        <v>8324</v>
      </c>
    </row>
    <row r="1379" spans="1:6" hidden="1" x14ac:dyDescent="0.3">
      <c r="A1379">
        <v>1300</v>
      </c>
      <c r="B1379" t="s">
        <v>8223</v>
      </c>
      <c r="C1379">
        <v>116</v>
      </c>
      <c r="D1379">
        <v>48.71</v>
      </c>
      <c r="E1379" t="s">
        <v>8323</v>
      </c>
      <c r="F1379" t="s">
        <v>8324</v>
      </c>
    </row>
    <row r="1380" spans="1:6" hidden="1" x14ac:dyDescent="0.3">
      <c r="A1380">
        <v>2000</v>
      </c>
      <c r="B1380" t="s">
        <v>8224</v>
      </c>
      <c r="C1380">
        <v>203</v>
      </c>
      <c r="D1380">
        <v>30.58</v>
      </c>
      <c r="E1380" t="s">
        <v>8323</v>
      </c>
      <c r="F1380" t="s">
        <v>8324</v>
      </c>
    </row>
    <row r="1381" spans="1:6" hidden="1" x14ac:dyDescent="0.3">
      <c r="A1381">
        <v>10000</v>
      </c>
      <c r="B1381" t="s">
        <v>8223</v>
      </c>
      <c r="C1381">
        <v>112</v>
      </c>
      <c r="D1381">
        <v>73.91</v>
      </c>
      <c r="E1381" t="s">
        <v>8323</v>
      </c>
      <c r="F1381" t="s">
        <v>8324</v>
      </c>
    </row>
    <row r="1382" spans="1:6" hidden="1" x14ac:dyDescent="0.3">
      <c r="A1382">
        <v>25</v>
      </c>
      <c r="B1382" t="s">
        <v>8223</v>
      </c>
      <c r="C1382">
        <v>424</v>
      </c>
      <c r="D1382">
        <v>21.2</v>
      </c>
      <c r="E1382" t="s">
        <v>8323</v>
      </c>
      <c r="F1382" t="s">
        <v>8324</v>
      </c>
    </row>
    <row r="1383" spans="1:6" hidden="1" x14ac:dyDescent="0.3">
      <c r="A1383">
        <v>5000</v>
      </c>
      <c r="B1383" t="s">
        <v>8223</v>
      </c>
      <c r="C1383">
        <v>107</v>
      </c>
      <c r="D1383">
        <v>73.36</v>
      </c>
      <c r="E1383" t="s">
        <v>8323</v>
      </c>
      <c r="F1383" t="s">
        <v>8324</v>
      </c>
    </row>
    <row r="1384" spans="1:6" hidden="1" x14ac:dyDescent="0.3">
      <c r="A1384">
        <v>8000</v>
      </c>
      <c r="B1384" t="s">
        <v>8223</v>
      </c>
      <c r="C1384">
        <v>104</v>
      </c>
      <c r="D1384">
        <v>56.41</v>
      </c>
      <c r="E1384" t="s">
        <v>8323</v>
      </c>
      <c r="F1384" t="s">
        <v>8324</v>
      </c>
    </row>
    <row r="1385" spans="1:6" hidden="1" x14ac:dyDescent="0.3">
      <c r="A1385">
        <v>2200</v>
      </c>
      <c r="B1385" t="s">
        <v>8228</v>
      </c>
      <c r="C1385">
        <v>212</v>
      </c>
      <c r="D1385">
        <v>50.25</v>
      </c>
      <c r="E1385" t="s">
        <v>8323</v>
      </c>
      <c r="F1385" t="s">
        <v>8324</v>
      </c>
    </row>
    <row r="1386" spans="1:6" hidden="1" x14ac:dyDescent="0.3">
      <c r="A1386">
        <v>3500</v>
      </c>
      <c r="B1386" t="s">
        <v>8223</v>
      </c>
      <c r="C1386">
        <v>124</v>
      </c>
      <c r="D1386">
        <v>68.94</v>
      </c>
      <c r="E1386" t="s">
        <v>8323</v>
      </c>
      <c r="F1386" t="s">
        <v>8324</v>
      </c>
    </row>
    <row r="1387" spans="1:6" hidden="1" x14ac:dyDescent="0.3">
      <c r="A1387">
        <v>8000</v>
      </c>
      <c r="B1387" t="s">
        <v>8235</v>
      </c>
      <c r="C1387">
        <v>110</v>
      </c>
      <c r="D1387">
        <v>65.91</v>
      </c>
      <c r="E1387" t="s">
        <v>8323</v>
      </c>
      <c r="F1387" t="s">
        <v>8324</v>
      </c>
    </row>
    <row r="1388" spans="1:6" hidden="1" x14ac:dyDescent="0.3">
      <c r="A1388">
        <v>400</v>
      </c>
      <c r="B1388" t="s">
        <v>8223</v>
      </c>
      <c r="C1388">
        <v>219</v>
      </c>
      <c r="D1388">
        <v>62.5</v>
      </c>
      <c r="E1388" t="s">
        <v>8323</v>
      </c>
      <c r="F1388" t="s">
        <v>8324</v>
      </c>
    </row>
    <row r="1389" spans="1:6" hidden="1" x14ac:dyDescent="0.3">
      <c r="A1389">
        <v>4000</v>
      </c>
      <c r="B1389" t="s">
        <v>8223</v>
      </c>
      <c r="C1389">
        <v>137</v>
      </c>
      <c r="D1389">
        <v>70.06</v>
      </c>
      <c r="E1389" t="s">
        <v>8323</v>
      </c>
      <c r="F1389" t="s">
        <v>8324</v>
      </c>
    </row>
    <row r="1390" spans="1:6" hidden="1" x14ac:dyDescent="0.3">
      <c r="A1390">
        <v>5000</v>
      </c>
      <c r="B1390" t="s">
        <v>8223</v>
      </c>
      <c r="C1390">
        <v>135</v>
      </c>
      <c r="D1390">
        <v>60.18</v>
      </c>
      <c r="E1390" t="s">
        <v>8323</v>
      </c>
      <c r="F1390" t="s">
        <v>8324</v>
      </c>
    </row>
    <row r="1391" spans="1:6" hidden="1" x14ac:dyDescent="0.3">
      <c r="A1391">
        <v>500</v>
      </c>
      <c r="B1391" t="s">
        <v>8224</v>
      </c>
      <c r="C1391">
        <v>145</v>
      </c>
      <c r="D1391">
        <v>21.38</v>
      </c>
      <c r="E1391" t="s">
        <v>8323</v>
      </c>
      <c r="F1391" t="s">
        <v>8324</v>
      </c>
    </row>
    <row r="1392" spans="1:6" hidden="1" x14ac:dyDescent="0.3">
      <c r="A1392">
        <v>2800</v>
      </c>
      <c r="B1392" t="s">
        <v>8223</v>
      </c>
      <c r="C1392">
        <v>109</v>
      </c>
      <c r="D1392">
        <v>160.79</v>
      </c>
      <c r="E1392" t="s">
        <v>8323</v>
      </c>
      <c r="F1392" t="s">
        <v>8324</v>
      </c>
    </row>
    <row r="1393" spans="1:6" hidden="1" x14ac:dyDescent="0.3">
      <c r="A1393">
        <v>500</v>
      </c>
      <c r="B1393" t="s">
        <v>8223</v>
      </c>
      <c r="C1393">
        <v>110</v>
      </c>
      <c r="D1393">
        <v>42.38</v>
      </c>
      <c r="E1393" t="s">
        <v>8323</v>
      </c>
      <c r="F1393" t="s">
        <v>8324</v>
      </c>
    </row>
    <row r="1394" spans="1:6" hidden="1" x14ac:dyDescent="0.3">
      <c r="A1394">
        <v>2500</v>
      </c>
      <c r="B1394" t="s">
        <v>8223</v>
      </c>
      <c r="C1394">
        <v>114</v>
      </c>
      <c r="D1394">
        <v>27.32</v>
      </c>
      <c r="E1394" t="s">
        <v>8323</v>
      </c>
      <c r="F1394" t="s">
        <v>8324</v>
      </c>
    </row>
    <row r="1395" spans="1:6" hidden="1" x14ac:dyDescent="0.3">
      <c r="A1395">
        <v>10000</v>
      </c>
      <c r="B1395" t="s">
        <v>8223</v>
      </c>
      <c r="C1395">
        <v>102</v>
      </c>
      <c r="D1395">
        <v>196.83</v>
      </c>
      <c r="E1395" t="s">
        <v>8323</v>
      </c>
      <c r="F1395" t="s">
        <v>8324</v>
      </c>
    </row>
    <row r="1396" spans="1:6" hidden="1" x14ac:dyDescent="0.3">
      <c r="A1396">
        <v>750</v>
      </c>
      <c r="B1396" t="s">
        <v>8223</v>
      </c>
      <c r="C1396">
        <v>122</v>
      </c>
      <c r="D1396">
        <v>53.88</v>
      </c>
      <c r="E1396" t="s">
        <v>8323</v>
      </c>
      <c r="F1396" t="s">
        <v>8324</v>
      </c>
    </row>
    <row r="1397" spans="1:6" hidden="1" x14ac:dyDescent="0.3">
      <c r="A1397">
        <v>3500</v>
      </c>
      <c r="B1397" t="s">
        <v>8223</v>
      </c>
      <c r="C1397">
        <v>112</v>
      </c>
      <c r="D1397">
        <v>47.76</v>
      </c>
      <c r="E1397" t="s">
        <v>8323</v>
      </c>
      <c r="F1397" t="s">
        <v>8324</v>
      </c>
    </row>
    <row r="1398" spans="1:6" hidden="1" x14ac:dyDescent="0.3">
      <c r="A1398">
        <v>6000</v>
      </c>
      <c r="B1398" t="s">
        <v>8223</v>
      </c>
      <c r="C1398">
        <v>107</v>
      </c>
      <c r="D1398">
        <v>88.19</v>
      </c>
      <c r="E1398" t="s">
        <v>8323</v>
      </c>
      <c r="F1398" t="s">
        <v>8324</v>
      </c>
    </row>
    <row r="1399" spans="1:6" hidden="1" x14ac:dyDescent="0.3">
      <c r="A1399">
        <v>10000</v>
      </c>
      <c r="B1399" t="s">
        <v>8223</v>
      </c>
      <c r="C1399">
        <v>114</v>
      </c>
      <c r="D1399">
        <v>72.06</v>
      </c>
      <c r="E1399" t="s">
        <v>8323</v>
      </c>
      <c r="F1399" t="s">
        <v>8324</v>
      </c>
    </row>
    <row r="1400" spans="1:6" hidden="1" x14ac:dyDescent="0.3">
      <c r="A1400">
        <v>4400</v>
      </c>
      <c r="B1400" t="s">
        <v>8223</v>
      </c>
      <c r="C1400">
        <v>110</v>
      </c>
      <c r="D1400">
        <v>74.25</v>
      </c>
      <c r="E1400" t="s">
        <v>8323</v>
      </c>
      <c r="F1400" t="s">
        <v>8324</v>
      </c>
    </row>
    <row r="1401" spans="1:6" hidden="1" x14ac:dyDescent="0.3">
      <c r="A1401">
        <v>9000</v>
      </c>
      <c r="B1401" t="s">
        <v>8223</v>
      </c>
      <c r="C1401">
        <v>126</v>
      </c>
      <c r="D1401">
        <v>61.7</v>
      </c>
      <c r="E1401" t="s">
        <v>8323</v>
      </c>
      <c r="F1401" t="s">
        <v>8324</v>
      </c>
    </row>
    <row r="1402" spans="1:6" hidden="1" x14ac:dyDescent="0.3">
      <c r="A1402">
        <v>350</v>
      </c>
      <c r="B1402" t="s">
        <v>8224</v>
      </c>
      <c r="C1402">
        <v>167</v>
      </c>
      <c r="D1402">
        <v>17.239999999999998</v>
      </c>
      <c r="E1402" t="s">
        <v>8323</v>
      </c>
      <c r="F1402" t="s">
        <v>8324</v>
      </c>
    </row>
    <row r="1403" spans="1:6" hidden="1" x14ac:dyDescent="0.3">
      <c r="A1403">
        <v>2500</v>
      </c>
      <c r="B1403" t="s">
        <v>8223</v>
      </c>
      <c r="C1403">
        <v>497</v>
      </c>
      <c r="D1403">
        <v>51.72</v>
      </c>
      <c r="E1403" t="s">
        <v>8323</v>
      </c>
      <c r="F1403" t="s">
        <v>8324</v>
      </c>
    </row>
    <row r="1404" spans="1:6" hidden="1" x14ac:dyDescent="0.3">
      <c r="A1404">
        <v>2500</v>
      </c>
      <c r="B1404" t="s">
        <v>8224</v>
      </c>
      <c r="C1404">
        <v>109</v>
      </c>
      <c r="D1404">
        <v>24.15</v>
      </c>
      <c r="E1404" t="s">
        <v>8323</v>
      </c>
      <c r="F1404" t="s">
        <v>8324</v>
      </c>
    </row>
    <row r="1405" spans="1:6" hidden="1" x14ac:dyDescent="0.3">
      <c r="A1405">
        <v>4000</v>
      </c>
      <c r="B1405" t="s">
        <v>8223</v>
      </c>
      <c r="C1405">
        <v>103</v>
      </c>
      <c r="D1405">
        <v>62.17</v>
      </c>
      <c r="E1405" t="s">
        <v>8323</v>
      </c>
      <c r="F1405" t="s">
        <v>8324</v>
      </c>
    </row>
    <row r="1406" spans="1:6" hidden="1" x14ac:dyDescent="0.3">
      <c r="A1406">
        <v>14500</v>
      </c>
      <c r="B1406" t="s">
        <v>8224</v>
      </c>
      <c r="C1406">
        <v>2</v>
      </c>
      <c r="D1406">
        <v>48.2</v>
      </c>
      <c r="E1406" t="s">
        <v>8320</v>
      </c>
      <c r="F1406" t="s">
        <v>8339</v>
      </c>
    </row>
    <row r="1407" spans="1:6" hidden="1" x14ac:dyDescent="0.3">
      <c r="A1407">
        <v>25000</v>
      </c>
      <c r="B1407" t="s">
        <v>8223</v>
      </c>
      <c r="C1407">
        <v>0</v>
      </c>
      <c r="D1407">
        <v>6.18</v>
      </c>
      <c r="E1407" t="s">
        <v>8320</v>
      </c>
      <c r="F1407" t="s">
        <v>8339</v>
      </c>
    </row>
    <row r="1408" spans="1:6" hidden="1" x14ac:dyDescent="0.3">
      <c r="A1408">
        <v>12000</v>
      </c>
      <c r="B1408" t="s">
        <v>8236</v>
      </c>
      <c r="C1408">
        <v>0</v>
      </c>
      <c r="D1408">
        <v>5</v>
      </c>
      <c r="E1408" t="s">
        <v>8320</v>
      </c>
      <c r="F1408" t="s">
        <v>8339</v>
      </c>
    </row>
    <row r="1409" spans="1:6" hidden="1" x14ac:dyDescent="0.3">
      <c r="A1409">
        <v>3000</v>
      </c>
      <c r="B1409" t="s">
        <v>8223</v>
      </c>
      <c r="C1409">
        <v>1</v>
      </c>
      <c r="D1409">
        <v>7.5</v>
      </c>
      <c r="E1409" t="s">
        <v>8320</v>
      </c>
      <c r="F1409" t="s">
        <v>8339</v>
      </c>
    </row>
    <row r="1410" spans="1:6" hidden="1" x14ac:dyDescent="0.3">
      <c r="A1410">
        <v>1000</v>
      </c>
      <c r="B1410" t="s">
        <v>8224</v>
      </c>
      <c r="C1410">
        <v>7</v>
      </c>
      <c r="D1410">
        <v>12</v>
      </c>
      <c r="E1410" t="s">
        <v>8320</v>
      </c>
      <c r="F1410" t="s">
        <v>8339</v>
      </c>
    </row>
    <row r="1411" spans="1:6" hidden="1" x14ac:dyDescent="0.3">
      <c r="A1411">
        <v>4000</v>
      </c>
      <c r="B1411" t="s">
        <v>8223</v>
      </c>
      <c r="C1411">
        <v>0</v>
      </c>
      <c r="D1411">
        <v>0</v>
      </c>
      <c r="E1411" t="s">
        <v>8320</v>
      </c>
      <c r="F1411" t="s">
        <v>8339</v>
      </c>
    </row>
    <row r="1412" spans="1:6" hidden="1" x14ac:dyDescent="0.3">
      <c r="A1412">
        <v>6000</v>
      </c>
      <c r="B1412" t="s">
        <v>8236</v>
      </c>
      <c r="C1412">
        <v>0</v>
      </c>
      <c r="D1412">
        <v>1</v>
      </c>
      <c r="E1412" t="s">
        <v>8320</v>
      </c>
      <c r="F1412" t="s">
        <v>8339</v>
      </c>
    </row>
    <row r="1413" spans="1:6" hidden="1" x14ac:dyDescent="0.3">
      <c r="A1413">
        <v>3000</v>
      </c>
      <c r="B1413" t="s">
        <v>8224</v>
      </c>
      <c r="C1413">
        <v>0</v>
      </c>
      <c r="D1413">
        <v>2.33</v>
      </c>
      <c r="E1413" t="s">
        <v>8320</v>
      </c>
      <c r="F1413" t="s">
        <v>8339</v>
      </c>
    </row>
    <row r="1414" spans="1:6" hidden="1" x14ac:dyDescent="0.3">
      <c r="A1414">
        <v>7000</v>
      </c>
      <c r="B1414" t="s">
        <v>8223</v>
      </c>
      <c r="C1414">
        <v>5</v>
      </c>
      <c r="D1414">
        <v>24.62</v>
      </c>
      <c r="E1414" t="s">
        <v>8320</v>
      </c>
      <c r="F1414" t="s">
        <v>8339</v>
      </c>
    </row>
    <row r="1415" spans="1:6" hidden="1" x14ac:dyDescent="0.3">
      <c r="A1415">
        <v>2000</v>
      </c>
      <c r="B1415" t="s">
        <v>8236</v>
      </c>
      <c r="C1415">
        <v>5</v>
      </c>
      <c r="D1415">
        <v>100</v>
      </c>
      <c r="E1415" t="s">
        <v>8320</v>
      </c>
      <c r="F1415" t="s">
        <v>8339</v>
      </c>
    </row>
    <row r="1416" spans="1:6" hidden="1" x14ac:dyDescent="0.3">
      <c r="A1416">
        <v>500</v>
      </c>
      <c r="B1416" t="s">
        <v>8223</v>
      </c>
      <c r="C1416">
        <v>0</v>
      </c>
      <c r="D1416">
        <v>1</v>
      </c>
      <c r="E1416" t="s">
        <v>8320</v>
      </c>
      <c r="F1416" t="s">
        <v>8339</v>
      </c>
    </row>
    <row r="1417" spans="1:6" hidden="1" x14ac:dyDescent="0.3">
      <c r="A1417">
        <v>4400</v>
      </c>
      <c r="B1417" t="s">
        <v>8223</v>
      </c>
      <c r="C1417">
        <v>18</v>
      </c>
      <c r="D1417">
        <v>88.89</v>
      </c>
      <c r="E1417" t="s">
        <v>8320</v>
      </c>
      <c r="F1417" t="s">
        <v>8339</v>
      </c>
    </row>
    <row r="1418" spans="1:6" hidden="1" x14ac:dyDescent="0.3">
      <c r="A1418">
        <v>50000</v>
      </c>
      <c r="B1418" t="s">
        <v>8223</v>
      </c>
      <c r="C1418">
        <v>0</v>
      </c>
      <c r="D1418">
        <v>0</v>
      </c>
      <c r="E1418" t="s">
        <v>8320</v>
      </c>
      <c r="F1418" t="s">
        <v>8339</v>
      </c>
    </row>
    <row r="1419" spans="1:6" hidden="1" x14ac:dyDescent="0.3">
      <c r="A1419">
        <v>4500</v>
      </c>
      <c r="B1419" t="s">
        <v>8223</v>
      </c>
      <c r="C1419">
        <v>1</v>
      </c>
      <c r="D1419">
        <v>27.5</v>
      </c>
      <c r="E1419" t="s">
        <v>8320</v>
      </c>
      <c r="F1419" t="s">
        <v>8339</v>
      </c>
    </row>
    <row r="1420" spans="1:6" hidden="1" x14ac:dyDescent="0.3">
      <c r="A1420">
        <v>3000</v>
      </c>
      <c r="B1420" t="s">
        <v>8226</v>
      </c>
      <c r="C1420">
        <v>0</v>
      </c>
      <c r="D1420">
        <v>6</v>
      </c>
      <c r="E1420" t="s">
        <v>8320</v>
      </c>
      <c r="F1420" t="s">
        <v>8339</v>
      </c>
    </row>
    <row r="1421" spans="1:6" hidden="1" x14ac:dyDescent="0.3">
      <c r="A1421">
        <v>6300</v>
      </c>
      <c r="B1421" t="s">
        <v>8223</v>
      </c>
      <c r="C1421">
        <v>7</v>
      </c>
      <c r="D1421">
        <v>44.5</v>
      </c>
      <c r="E1421" t="s">
        <v>8320</v>
      </c>
      <c r="F1421" t="s">
        <v>8339</v>
      </c>
    </row>
    <row r="1422" spans="1:6" hidden="1" x14ac:dyDescent="0.3">
      <c r="A1422">
        <v>110</v>
      </c>
      <c r="B1422" t="s">
        <v>8223</v>
      </c>
      <c r="C1422">
        <v>3</v>
      </c>
      <c r="D1422">
        <v>1</v>
      </c>
      <c r="E1422" t="s">
        <v>8320</v>
      </c>
      <c r="F1422" t="s">
        <v>8339</v>
      </c>
    </row>
    <row r="1423" spans="1:6" hidden="1" x14ac:dyDescent="0.3">
      <c r="A1423">
        <v>200000</v>
      </c>
      <c r="B1423" t="s">
        <v>8234</v>
      </c>
      <c r="C1423">
        <v>0</v>
      </c>
      <c r="D1423">
        <v>100</v>
      </c>
      <c r="E1423" t="s">
        <v>8320</v>
      </c>
      <c r="F1423" t="s">
        <v>8339</v>
      </c>
    </row>
    <row r="1424" spans="1:6" hidden="1" x14ac:dyDescent="0.3">
      <c r="A1424">
        <v>25000</v>
      </c>
      <c r="B1424" t="s">
        <v>8227</v>
      </c>
      <c r="C1424">
        <v>0</v>
      </c>
      <c r="D1424">
        <v>13</v>
      </c>
      <c r="E1424" t="s">
        <v>8320</v>
      </c>
      <c r="F1424" t="s">
        <v>8339</v>
      </c>
    </row>
    <row r="1425" spans="1:6" hidden="1" x14ac:dyDescent="0.3">
      <c r="A1425">
        <v>30000</v>
      </c>
      <c r="B1425" t="s">
        <v>8225</v>
      </c>
      <c r="C1425">
        <v>0</v>
      </c>
      <c r="D1425">
        <v>100</v>
      </c>
      <c r="E1425" t="s">
        <v>8320</v>
      </c>
      <c r="F1425" t="s">
        <v>8339</v>
      </c>
    </row>
    <row r="1426" spans="1:6" hidden="1" x14ac:dyDescent="0.3">
      <c r="A1426">
        <v>7500</v>
      </c>
      <c r="B1426" t="s">
        <v>8223</v>
      </c>
      <c r="C1426">
        <v>20</v>
      </c>
      <c r="D1426">
        <v>109.07</v>
      </c>
      <c r="E1426" t="s">
        <v>8320</v>
      </c>
      <c r="F1426" t="s">
        <v>8339</v>
      </c>
    </row>
    <row r="1427" spans="1:6" hidden="1" x14ac:dyDescent="0.3">
      <c r="A1427">
        <v>13000</v>
      </c>
      <c r="B1427" t="s">
        <v>8223</v>
      </c>
      <c r="C1427">
        <v>0</v>
      </c>
      <c r="D1427">
        <v>0</v>
      </c>
      <c r="E1427" t="s">
        <v>8320</v>
      </c>
      <c r="F1427" t="s">
        <v>8339</v>
      </c>
    </row>
    <row r="1428" spans="1:6" hidden="1" x14ac:dyDescent="0.3">
      <c r="A1428">
        <v>1000</v>
      </c>
      <c r="B1428" t="s">
        <v>8235</v>
      </c>
      <c r="C1428">
        <v>0</v>
      </c>
      <c r="D1428">
        <v>0</v>
      </c>
      <c r="E1428" t="s">
        <v>8320</v>
      </c>
      <c r="F1428" t="s">
        <v>8339</v>
      </c>
    </row>
    <row r="1429" spans="1:6" hidden="1" x14ac:dyDescent="0.3">
      <c r="A1429">
        <v>5000</v>
      </c>
      <c r="B1429" t="s">
        <v>8235</v>
      </c>
      <c r="C1429">
        <v>8</v>
      </c>
      <c r="D1429">
        <v>104.75</v>
      </c>
      <c r="E1429" t="s">
        <v>8320</v>
      </c>
      <c r="F1429" t="s">
        <v>8339</v>
      </c>
    </row>
    <row r="1430" spans="1:6" hidden="1" x14ac:dyDescent="0.3">
      <c r="A1430">
        <v>1000</v>
      </c>
      <c r="B1430" t="s">
        <v>8226</v>
      </c>
      <c r="C1430">
        <v>5</v>
      </c>
      <c r="D1430">
        <v>15</v>
      </c>
      <c r="E1430" t="s">
        <v>8320</v>
      </c>
      <c r="F1430" t="s">
        <v>8339</v>
      </c>
    </row>
    <row r="1431" spans="1:6" hidden="1" x14ac:dyDescent="0.3">
      <c r="A1431">
        <v>10000</v>
      </c>
      <c r="B1431" t="s">
        <v>8223</v>
      </c>
      <c r="C1431">
        <v>0</v>
      </c>
      <c r="D1431">
        <v>0</v>
      </c>
      <c r="E1431" t="s">
        <v>8320</v>
      </c>
      <c r="F1431" t="s">
        <v>8339</v>
      </c>
    </row>
    <row r="1432" spans="1:6" hidden="1" x14ac:dyDescent="0.3">
      <c r="A1432">
        <v>5000</v>
      </c>
      <c r="B1432" t="s">
        <v>8223</v>
      </c>
      <c r="C1432">
        <v>8</v>
      </c>
      <c r="D1432">
        <v>80.599999999999994</v>
      </c>
      <c r="E1432" t="s">
        <v>8320</v>
      </c>
      <c r="F1432" t="s">
        <v>8339</v>
      </c>
    </row>
    <row r="1433" spans="1:6" hidden="1" x14ac:dyDescent="0.3">
      <c r="A1433">
        <v>17000</v>
      </c>
      <c r="B1433" t="s">
        <v>8223</v>
      </c>
      <c r="C1433">
        <v>32</v>
      </c>
      <c r="D1433">
        <v>115.55</v>
      </c>
      <c r="E1433" t="s">
        <v>8320</v>
      </c>
      <c r="F1433" t="s">
        <v>8339</v>
      </c>
    </row>
    <row r="1434" spans="1:6" hidden="1" x14ac:dyDescent="0.3">
      <c r="A1434">
        <v>40000</v>
      </c>
      <c r="B1434" t="s">
        <v>8223</v>
      </c>
      <c r="C1434">
        <v>0</v>
      </c>
      <c r="D1434">
        <v>0</v>
      </c>
      <c r="E1434" t="s">
        <v>8320</v>
      </c>
      <c r="F1434" t="s">
        <v>8339</v>
      </c>
    </row>
    <row r="1435" spans="1:6" hidden="1" x14ac:dyDescent="0.3">
      <c r="A1435">
        <v>12000</v>
      </c>
      <c r="B1435" t="s">
        <v>8236</v>
      </c>
      <c r="C1435">
        <v>7</v>
      </c>
      <c r="D1435">
        <v>80.5</v>
      </c>
      <c r="E1435" t="s">
        <v>8320</v>
      </c>
      <c r="F1435" t="s">
        <v>8339</v>
      </c>
    </row>
    <row r="1436" spans="1:6" hidden="1" x14ac:dyDescent="0.3">
      <c r="A1436">
        <v>82000</v>
      </c>
      <c r="B1436" t="s">
        <v>8231</v>
      </c>
      <c r="C1436">
        <v>10</v>
      </c>
      <c r="D1436">
        <v>744.55</v>
      </c>
      <c r="E1436" t="s">
        <v>8320</v>
      </c>
      <c r="F1436" t="s">
        <v>8339</v>
      </c>
    </row>
    <row r="1437" spans="1:6" hidden="1" x14ac:dyDescent="0.3">
      <c r="A1437">
        <v>15000</v>
      </c>
      <c r="B1437" t="s">
        <v>8236</v>
      </c>
      <c r="C1437">
        <v>0</v>
      </c>
      <c r="D1437">
        <v>7.5</v>
      </c>
      <c r="E1437" t="s">
        <v>8320</v>
      </c>
      <c r="F1437" t="s">
        <v>8339</v>
      </c>
    </row>
    <row r="1438" spans="1:6" hidden="1" x14ac:dyDescent="0.3">
      <c r="A1438">
        <v>10000</v>
      </c>
      <c r="B1438" t="s">
        <v>8235</v>
      </c>
      <c r="C1438">
        <v>1</v>
      </c>
      <c r="D1438">
        <v>38.5</v>
      </c>
      <c r="E1438" t="s">
        <v>8320</v>
      </c>
      <c r="F1438" t="s">
        <v>8339</v>
      </c>
    </row>
    <row r="1439" spans="1:6" hidden="1" x14ac:dyDescent="0.3">
      <c r="A1439">
        <v>3000</v>
      </c>
      <c r="B1439" t="s">
        <v>8223</v>
      </c>
      <c r="C1439">
        <v>27</v>
      </c>
      <c r="D1439">
        <v>36.68</v>
      </c>
      <c r="E1439" t="s">
        <v>8320</v>
      </c>
      <c r="F1439" t="s">
        <v>8339</v>
      </c>
    </row>
    <row r="1440" spans="1:6" hidden="1" x14ac:dyDescent="0.3">
      <c r="A1440">
        <v>20000</v>
      </c>
      <c r="B1440" t="s">
        <v>8231</v>
      </c>
      <c r="C1440">
        <v>3</v>
      </c>
      <c r="D1440">
        <v>75</v>
      </c>
      <c r="E1440" t="s">
        <v>8320</v>
      </c>
      <c r="F1440" t="s">
        <v>8339</v>
      </c>
    </row>
    <row r="1441" spans="1:6" hidden="1" x14ac:dyDescent="0.3">
      <c r="A1441">
        <v>2725</v>
      </c>
      <c r="B1441" t="s">
        <v>8228</v>
      </c>
      <c r="C1441">
        <v>7</v>
      </c>
      <c r="D1441">
        <v>30</v>
      </c>
      <c r="E1441" t="s">
        <v>8320</v>
      </c>
      <c r="F1441" t="s">
        <v>8339</v>
      </c>
    </row>
    <row r="1442" spans="1:6" hidden="1" x14ac:dyDescent="0.3">
      <c r="A1442">
        <v>13000</v>
      </c>
      <c r="B1442" t="s">
        <v>8236</v>
      </c>
      <c r="C1442">
        <v>0</v>
      </c>
      <c r="D1442">
        <v>1</v>
      </c>
      <c r="E1442" t="s">
        <v>8320</v>
      </c>
      <c r="F1442" t="s">
        <v>8339</v>
      </c>
    </row>
    <row r="1443" spans="1:6" hidden="1" x14ac:dyDescent="0.3">
      <c r="A1443">
        <v>180000</v>
      </c>
      <c r="B1443" t="s">
        <v>8224</v>
      </c>
      <c r="C1443">
        <v>1</v>
      </c>
      <c r="D1443">
        <v>673.33</v>
      </c>
      <c r="E1443" t="s">
        <v>8320</v>
      </c>
      <c r="F1443" t="s">
        <v>8339</v>
      </c>
    </row>
    <row r="1444" spans="1:6" hidden="1" x14ac:dyDescent="0.3">
      <c r="A1444">
        <v>1500</v>
      </c>
      <c r="B1444" t="s">
        <v>8223</v>
      </c>
      <c r="C1444">
        <v>0</v>
      </c>
      <c r="D1444">
        <v>0</v>
      </c>
      <c r="E1444" t="s">
        <v>8320</v>
      </c>
      <c r="F1444" t="s">
        <v>8339</v>
      </c>
    </row>
    <row r="1445" spans="1:6" hidden="1" x14ac:dyDescent="0.3">
      <c r="A1445">
        <v>13000</v>
      </c>
      <c r="B1445" t="s">
        <v>8229</v>
      </c>
      <c r="C1445">
        <v>0</v>
      </c>
      <c r="D1445">
        <v>0</v>
      </c>
      <c r="E1445" t="s">
        <v>8320</v>
      </c>
      <c r="F1445" t="s">
        <v>8339</v>
      </c>
    </row>
    <row r="1446" spans="1:6" hidden="1" x14ac:dyDescent="0.3">
      <c r="A1446">
        <v>4950</v>
      </c>
      <c r="B1446" t="s">
        <v>8235</v>
      </c>
      <c r="C1446">
        <v>0</v>
      </c>
      <c r="D1446">
        <v>0</v>
      </c>
      <c r="E1446" t="s">
        <v>8320</v>
      </c>
      <c r="F1446" t="s">
        <v>8339</v>
      </c>
    </row>
    <row r="1447" spans="1:6" hidden="1" x14ac:dyDescent="0.3">
      <c r="A1447">
        <v>130000</v>
      </c>
      <c r="B1447" t="s">
        <v>8235</v>
      </c>
      <c r="C1447">
        <v>0</v>
      </c>
      <c r="D1447">
        <v>0</v>
      </c>
      <c r="E1447" t="s">
        <v>8320</v>
      </c>
      <c r="F1447" t="s">
        <v>8339</v>
      </c>
    </row>
    <row r="1448" spans="1:6" hidden="1" x14ac:dyDescent="0.3">
      <c r="A1448">
        <v>900</v>
      </c>
      <c r="B1448" t="s">
        <v>8236</v>
      </c>
      <c r="C1448">
        <v>0</v>
      </c>
      <c r="D1448">
        <v>0</v>
      </c>
      <c r="E1448" t="s">
        <v>8320</v>
      </c>
      <c r="F1448" t="s">
        <v>8339</v>
      </c>
    </row>
    <row r="1449" spans="1:6" hidden="1" x14ac:dyDescent="0.3">
      <c r="A1449">
        <v>500000</v>
      </c>
      <c r="B1449" t="s">
        <v>8223</v>
      </c>
      <c r="C1449">
        <v>0</v>
      </c>
      <c r="D1449">
        <v>25</v>
      </c>
      <c r="E1449" t="s">
        <v>8320</v>
      </c>
      <c r="F1449" t="s">
        <v>8339</v>
      </c>
    </row>
    <row r="1450" spans="1:6" hidden="1" x14ac:dyDescent="0.3">
      <c r="A1450">
        <v>200000</v>
      </c>
      <c r="B1450" t="s">
        <v>8225</v>
      </c>
      <c r="C1450">
        <v>0</v>
      </c>
      <c r="D1450">
        <v>0</v>
      </c>
      <c r="E1450" t="s">
        <v>8320</v>
      </c>
      <c r="F1450" t="s">
        <v>8339</v>
      </c>
    </row>
    <row r="1451" spans="1:6" hidden="1" x14ac:dyDescent="0.3">
      <c r="A1451">
        <v>8888</v>
      </c>
      <c r="B1451" t="s">
        <v>8223</v>
      </c>
      <c r="C1451">
        <v>0</v>
      </c>
      <c r="D1451">
        <v>0</v>
      </c>
      <c r="E1451" t="s">
        <v>8320</v>
      </c>
      <c r="F1451" t="s">
        <v>8339</v>
      </c>
    </row>
    <row r="1452" spans="1:6" hidden="1" x14ac:dyDescent="0.3">
      <c r="A1452">
        <v>100000</v>
      </c>
      <c r="B1452" t="s">
        <v>8223</v>
      </c>
      <c r="C1452">
        <v>0</v>
      </c>
      <c r="D1452">
        <v>1</v>
      </c>
      <c r="E1452" t="s">
        <v>8320</v>
      </c>
      <c r="F1452" t="s">
        <v>8339</v>
      </c>
    </row>
    <row r="1453" spans="1:6" hidden="1" x14ac:dyDescent="0.3">
      <c r="A1453">
        <v>18950</v>
      </c>
      <c r="B1453" t="s">
        <v>8223</v>
      </c>
      <c r="C1453">
        <v>0</v>
      </c>
      <c r="D1453">
        <v>1</v>
      </c>
      <c r="E1453" t="s">
        <v>8320</v>
      </c>
      <c r="F1453" t="s">
        <v>8339</v>
      </c>
    </row>
    <row r="1454" spans="1:6" hidden="1" x14ac:dyDescent="0.3">
      <c r="A1454">
        <v>14000</v>
      </c>
      <c r="B1454" t="s">
        <v>8223</v>
      </c>
      <c r="C1454">
        <v>0</v>
      </c>
      <c r="D1454">
        <v>0</v>
      </c>
      <c r="E1454" t="s">
        <v>8320</v>
      </c>
      <c r="F1454" t="s">
        <v>8339</v>
      </c>
    </row>
    <row r="1455" spans="1:6" hidden="1" x14ac:dyDescent="0.3">
      <c r="A1455">
        <v>25000</v>
      </c>
      <c r="B1455" t="s">
        <v>8229</v>
      </c>
      <c r="C1455">
        <v>0</v>
      </c>
      <c r="D1455">
        <v>0</v>
      </c>
      <c r="E1455" t="s">
        <v>8320</v>
      </c>
      <c r="F1455" t="s">
        <v>8339</v>
      </c>
    </row>
    <row r="1456" spans="1:6" hidden="1" x14ac:dyDescent="0.3">
      <c r="A1456">
        <v>1750</v>
      </c>
      <c r="B1456" t="s">
        <v>8226</v>
      </c>
      <c r="C1456">
        <v>1</v>
      </c>
      <c r="D1456">
        <v>15</v>
      </c>
      <c r="E1456" t="s">
        <v>8320</v>
      </c>
      <c r="F1456" t="s">
        <v>8339</v>
      </c>
    </row>
    <row r="1457" spans="1:6" hidden="1" x14ac:dyDescent="0.3">
      <c r="A1457">
        <v>15000</v>
      </c>
      <c r="B1457" t="s">
        <v>8223</v>
      </c>
      <c r="C1457">
        <v>11</v>
      </c>
      <c r="D1457">
        <v>225</v>
      </c>
      <c r="E1457" t="s">
        <v>8320</v>
      </c>
      <c r="F1457" t="s">
        <v>8339</v>
      </c>
    </row>
    <row r="1458" spans="1:6" hidden="1" x14ac:dyDescent="0.3">
      <c r="A1458">
        <v>5000</v>
      </c>
      <c r="B1458" t="s">
        <v>8236</v>
      </c>
      <c r="C1458">
        <v>3</v>
      </c>
      <c r="D1458">
        <v>48.33</v>
      </c>
      <c r="E1458" t="s">
        <v>8320</v>
      </c>
      <c r="F1458" t="s">
        <v>8339</v>
      </c>
    </row>
    <row r="1459" spans="1:6" hidden="1" x14ac:dyDescent="0.3">
      <c r="A1459">
        <v>6000</v>
      </c>
      <c r="B1459" t="s">
        <v>8223</v>
      </c>
      <c r="C1459">
        <v>0</v>
      </c>
      <c r="D1459">
        <v>0</v>
      </c>
      <c r="E1459" t="s">
        <v>8320</v>
      </c>
      <c r="F1459" t="s">
        <v>8339</v>
      </c>
    </row>
    <row r="1460" spans="1:6" hidden="1" x14ac:dyDescent="0.3">
      <c r="A1460">
        <v>5000</v>
      </c>
      <c r="B1460" t="s">
        <v>8223</v>
      </c>
      <c r="C1460">
        <v>0</v>
      </c>
      <c r="D1460">
        <v>0</v>
      </c>
      <c r="E1460" t="s">
        <v>8320</v>
      </c>
      <c r="F1460" t="s">
        <v>8339</v>
      </c>
    </row>
    <row r="1461" spans="1:6" hidden="1" x14ac:dyDescent="0.3">
      <c r="A1461">
        <v>37000</v>
      </c>
      <c r="B1461" t="s">
        <v>8231</v>
      </c>
      <c r="C1461">
        <v>0</v>
      </c>
      <c r="D1461">
        <v>0</v>
      </c>
      <c r="E1461" t="s">
        <v>8320</v>
      </c>
      <c r="F1461" t="s">
        <v>8339</v>
      </c>
    </row>
    <row r="1462" spans="1:6" hidden="1" x14ac:dyDescent="0.3">
      <c r="A1462">
        <v>25000000</v>
      </c>
      <c r="B1462" t="s">
        <v>8223</v>
      </c>
      <c r="C1462">
        <v>0</v>
      </c>
      <c r="D1462">
        <v>0</v>
      </c>
      <c r="E1462" t="s">
        <v>8320</v>
      </c>
      <c r="F1462" t="s">
        <v>8339</v>
      </c>
    </row>
    <row r="1463" spans="1:6" hidden="1" x14ac:dyDescent="0.3">
      <c r="A1463">
        <v>15000</v>
      </c>
      <c r="B1463" t="s">
        <v>8223</v>
      </c>
      <c r="C1463">
        <v>101</v>
      </c>
      <c r="D1463">
        <v>44.67</v>
      </c>
      <c r="E1463" t="s">
        <v>8320</v>
      </c>
      <c r="F1463" t="s">
        <v>8340</v>
      </c>
    </row>
    <row r="1464" spans="1:6" hidden="1" x14ac:dyDescent="0.3">
      <c r="A1464">
        <v>4000</v>
      </c>
      <c r="B1464" t="s">
        <v>8223</v>
      </c>
      <c r="C1464">
        <v>109</v>
      </c>
      <c r="D1464">
        <v>28.94</v>
      </c>
      <c r="E1464" t="s">
        <v>8320</v>
      </c>
      <c r="F1464" t="s">
        <v>8340</v>
      </c>
    </row>
    <row r="1465" spans="1:6" hidden="1" x14ac:dyDescent="0.3">
      <c r="A1465">
        <v>600</v>
      </c>
      <c r="B1465" t="s">
        <v>8223</v>
      </c>
      <c r="C1465">
        <v>148</v>
      </c>
      <c r="D1465">
        <v>35.44</v>
      </c>
      <c r="E1465" t="s">
        <v>8320</v>
      </c>
      <c r="F1465" t="s">
        <v>8340</v>
      </c>
    </row>
    <row r="1466" spans="1:6" hidden="1" x14ac:dyDescent="0.3">
      <c r="A1466">
        <v>5000</v>
      </c>
      <c r="B1466" t="s">
        <v>8223</v>
      </c>
      <c r="C1466">
        <v>163</v>
      </c>
      <c r="D1466">
        <v>34.869999999999997</v>
      </c>
      <c r="E1466" t="s">
        <v>8320</v>
      </c>
      <c r="F1466" t="s">
        <v>8340</v>
      </c>
    </row>
    <row r="1467" spans="1:6" hidden="1" x14ac:dyDescent="0.3">
      <c r="A1467">
        <v>30000</v>
      </c>
      <c r="B1467" t="s">
        <v>8223</v>
      </c>
      <c r="C1467">
        <v>456</v>
      </c>
      <c r="D1467">
        <v>52.62</v>
      </c>
      <c r="E1467" t="s">
        <v>8320</v>
      </c>
      <c r="F1467" t="s">
        <v>8340</v>
      </c>
    </row>
    <row r="1468" spans="1:6" hidden="1" x14ac:dyDescent="0.3">
      <c r="A1468">
        <v>16000</v>
      </c>
      <c r="B1468" t="s">
        <v>8223</v>
      </c>
      <c r="C1468">
        <v>108</v>
      </c>
      <c r="D1468">
        <v>69.599999999999994</v>
      </c>
      <c r="E1468" t="s">
        <v>8320</v>
      </c>
      <c r="F1468" t="s">
        <v>8340</v>
      </c>
    </row>
    <row r="1469" spans="1:6" hidden="1" x14ac:dyDescent="0.3">
      <c r="A1469">
        <v>40000</v>
      </c>
      <c r="B1469" t="s">
        <v>8223</v>
      </c>
      <c r="C1469">
        <v>115</v>
      </c>
      <c r="D1469">
        <v>76.72</v>
      </c>
      <c r="E1469" t="s">
        <v>8320</v>
      </c>
      <c r="F1469" t="s">
        <v>8340</v>
      </c>
    </row>
    <row r="1470" spans="1:6" hidden="1" x14ac:dyDescent="0.3">
      <c r="A1470">
        <v>9500</v>
      </c>
      <c r="B1470" t="s">
        <v>8223</v>
      </c>
      <c r="C1470">
        <v>102</v>
      </c>
      <c r="D1470">
        <v>33.19</v>
      </c>
      <c r="E1470" t="s">
        <v>8320</v>
      </c>
      <c r="F1470" t="s">
        <v>8340</v>
      </c>
    </row>
    <row r="1471" spans="1:6" hidden="1" x14ac:dyDescent="0.3">
      <c r="A1471">
        <v>44250</v>
      </c>
      <c r="B1471" t="s">
        <v>8223</v>
      </c>
      <c r="C1471">
        <v>108</v>
      </c>
      <c r="D1471">
        <v>149.46</v>
      </c>
      <c r="E1471" t="s">
        <v>8320</v>
      </c>
      <c r="F1471" t="s">
        <v>8340</v>
      </c>
    </row>
    <row r="1472" spans="1:6" hidden="1" x14ac:dyDescent="0.3">
      <c r="A1472">
        <v>1500</v>
      </c>
      <c r="B1472" t="s">
        <v>8223</v>
      </c>
      <c r="C1472">
        <v>125</v>
      </c>
      <c r="D1472">
        <v>23.17</v>
      </c>
      <c r="E1472" t="s">
        <v>8320</v>
      </c>
      <c r="F1472" t="s">
        <v>8340</v>
      </c>
    </row>
    <row r="1473" spans="1:6" hidden="1" x14ac:dyDescent="0.3">
      <c r="A1473">
        <v>32000</v>
      </c>
      <c r="B1473" t="s">
        <v>8223</v>
      </c>
      <c r="C1473">
        <v>104</v>
      </c>
      <c r="D1473">
        <v>96.88</v>
      </c>
      <c r="E1473" t="s">
        <v>8320</v>
      </c>
      <c r="F1473" t="s">
        <v>8340</v>
      </c>
    </row>
    <row r="1474" spans="1:6" hidden="1" x14ac:dyDescent="0.3">
      <c r="A1474">
        <v>25000</v>
      </c>
      <c r="B1474" t="s">
        <v>8223</v>
      </c>
      <c r="C1474">
        <v>139</v>
      </c>
      <c r="D1474">
        <v>103.2</v>
      </c>
      <c r="E1474" t="s">
        <v>8320</v>
      </c>
      <c r="F1474" t="s">
        <v>8340</v>
      </c>
    </row>
    <row r="1475" spans="1:6" hidden="1" x14ac:dyDescent="0.3">
      <c r="A1475">
        <v>1500</v>
      </c>
      <c r="B1475" t="s">
        <v>8223</v>
      </c>
      <c r="C1475">
        <v>121</v>
      </c>
      <c r="D1475">
        <v>38.46</v>
      </c>
      <c r="E1475" t="s">
        <v>8320</v>
      </c>
      <c r="F1475" t="s">
        <v>8340</v>
      </c>
    </row>
    <row r="1476" spans="1:6" hidden="1" x14ac:dyDescent="0.3">
      <c r="A1476">
        <v>3000</v>
      </c>
      <c r="B1476" t="s">
        <v>8223</v>
      </c>
      <c r="C1476">
        <v>112</v>
      </c>
      <c r="D1476">
        <v>44.32</v>
      </c>
      <c r="E1476" t="s">
        <v>8320</v>
      </c>
      <c r="F1476" t="s">
        <v>8340</v>
      </c>
    </row>
    <row r="1477" spans="1:6" hidden="1" x14ac:dyDescent="0.3">
      <c r="A1477">
        <v>15000</v>
      </c>
      <c r="B1477" t="s">
        <v>8223</v>
      </c>
      <c r="C1477">
        <v>189</v>
      </c>
      <c r="D1477">
        <v>64.17</v>
      </c>
      <c r="E1477" t="s">
        <v>8320</v>
      </c>
      <c r="F1477" t="s">
        <v>8340</v>
      </c>
    </row>
    <row r="1478" spans="1:6" hidden="1" x14ac:dyDescent="0.3">
      <c r="A1478">
        <v>6000</v>
      </c>
      <c r="B1478" t="s">
        <v>8223</v>
      </c>
      <c r="C1478">
        <v>662</v>
      </c>
      <c r="D1478">
        <v>43.33</v>
      </c>
      <c r="E1478" t="s">
        <v>8320</v>
      </c>
      <c r="F1478" t="s">
        <v>8340</v>
      </c>
    </row>
    <row r="1479" spans="1:6" hidden="1" x14ac:dyDescent="0.3">
      <c r="A1479">
        <v>30000</v>
      </c>
      <c r="B1479" t="s">
        <v>8223</v>
      </c>
      <c r="C1479">
        <v>111</v>
      </c>
      <c r="D1479">
        <v>90.5</v>
      </c>
      <c r="E1479" t="s">
        <v>8320</v>
      </c>
      <c r="F1479" t="s">
        <v>8340</v>
      </c>
    </row>
    <row r="1480" spans="1:6" hidden="1" x14ac:dyDescent="0.3">
      <c r="A1480">
        <v>50000</v>
      </c>
      <c r="B1480" t="s">
        <v>8223</v>
      </c>
      <c r="C1480">
        <v>1182</v>
      </c>
      <c r="D1480">
        <v>29.19</v>
      </c>
      <c r="E1480" t="s">
        <v>8320</v>
      </c>
      <c r="F1480" t="s">
        <v>8340</v>
      </c>
    </row>
    <row r="1481" spans="1:6" hidden="1" x14ac:dyDescent="0.3">
      <c r="A1481">
        <v>1600</v>
      </c>
      <c r="B1481" t="s">
        <v>8223</v>
      </c>
      <c r="C1481">
        <v>137</v>
      </c>
      <c r="D1481">
        <v>30.96</v>
      </c>
      <c r="E1481" t="s">
        <v>8320</v>
      </c>
      <c r="F1481" t="s">
        <v>8340</v>
      </c>
    </row>
    <row r="1482" spans="1:6" hidden="1" x14ac:dyDescent="0.3">
      <c r="A1482">
        <v>50000</v>
      </c>
      <c r="B1482" t="s">
        <v>8223</v>
      </c>
      <c r="C1482">
        <v>117</v>
      </c>
      <c r="D1482">
        <v>92.16</v>
      </c>
      <c r="E1482" t="s">
        <v>8320</v>
      </c>
      <c r="F1482" t="s">
        <v>8340</v>
      </c>
    </row>
    <row r="1483" spans="1:6" hidden="1" x14ac:dyDescent="0.3">
      <c r="A1483">
        <v>5000</v>
      </c>
      <c r="B1483" t="s">
        <v>8228</v>
      </c>
      <c r="C1483">
        <v>2</v>
      </c>
      <c r="D1483">
        <v>17.5</v>
      </c>
      <c r="E1483" t="s">
        <v>8320</v>
      </c>
      <c r="F1483" t="s">
        <v>8322</v>
      </c>
    </row>
    <row r="1484" spans="1:6" hidden="1" x14ac:dyDescent="0.3">
      <c r="A1484">
        <v>5000</v>
      </c>
      <c r="B1484" t="s">
        <v>8223</v>
      </c>
      <c r="C1484">
        <v>0</v>
      </c>
      <c r="D1484">
        <v>5</v>
      </c>
      <c r="E1484" t="s">
        <v>8320</v>
      </c>
      <c r="F1484" t="s">
        <v>8322</v>
      </c>
    </row>
    <row r="1485" spans="1:6" hidden="1" x14ac:dyDescent="0.3">
      <c r="A1485">
        <v>7000</v>
      </c>
      <c r="B1485" t="s">
        <v>8223</v>
      </c>
      <c r="C1485">
        <v>1</v>
      </c>
      <c r="D1485">
        <v>25</v>
      </c>
      <c r="E1485" t="s">
        <v>8320</v>
      </c>
      <c r="F1485" t="s">
        <v>8322</v>
      </c>
    </row>
    <row r="1486" spans="1:6" hidden="1" x14ac:dyDescent="0.3">
      <c r="A1486">
        <v>2000</v>
      </c>
      <c r="B1486" t="s">
        <v>8223</v>
      </c>
      <c r="C1486">
        <v>0</v>
      </c>
      <c r="D1486">
        <v>0</v>
      </c>
      <c r="E1486" t="s">
        <v>8320</v>
      </c>
      <c r="F1486" t="s">
        <v>8322</v>
      </c>
    </row>
    <row r="1487" spans="1:6" hidden="1" x14ac:dyDescent="0.3">
      <c r="A1487">
        <v>6700</v>
      </c>
      <c r="B1487" t="s">
        <v>8223</v>
      </c>
      <c r="C1487">
        <v>2</v>
      </c>
      <c r="D1487">
        <v>50</v>
      </c>
      <c r="E1487" t="s">
        <v>8320</v>
      </c>
      <c r="F1487" t="s">
        <v>8322</v>
      </c>
    </row>
    <row r="1488" spans="1:6" hidden="1" x14ac:dyDescent="0.3">
      <c r="A1488">
        <v>20000</v>
      </c>
      <c r="B1488" t="s">
        <v>8223</v>
      </c>
      <c r="C1488">
        <v>0</v>
      </c>
      <c r="D1488">
        <v>16</v>
      </c>
      <c r="E1488" t="s">
        <v>8320</v>
      </c>
      <c r="F1488" t="s">
        <v>8322</v>
      </c>
    </row>
    <row r="1489" spans="1:6" hidden="1" x14ac:dyDescent="0.3">
      <c r="A1489">
        <v>10000</v>
      </c>
      <c r="B1489" t="s">
        <v>8223</v>
      </c>
      <c r="C1489">
        <v>0</v>
      </c>
      <c r="D1489">
        <v>0</v>
      </c>
      <c r="E1489" t="s">
        <v>8320</v>
      </c>
      <c r="F1489" t="s">
        <v>8322</v>
      </c>
    </row>
    <row r="1490" spans="1:6" hidden="1" x14ac:dyDescent="0.3">
      <c r="A1490">
        <v>15000</v>
      </c>
      <c r="B1490" t="s">
        <v>8225</v>
      </c>
      <c r="C1490">
        <v>2</v>
      </c>
      <c r="D1490">
        <v>60</v>
      </c>
      <c r="E1490" t="s">
        <v>8320</v>
      </c>
      <c r="F1490" t="s">
        <v>8322</v>
      </c>
    </row>
    <row r="1491" spans="1:6" hidden="1" x14ac:dyDescent="0.3">
      <c r="A1491">
        <v>5000</v>
      </c>
      <c r="B1491" t="s">
        <v>8223</v>
      </c>
      <c r="C1491">
        <v>0</v>
      </c>
      <c r="D1491">
        <v>0</v>
      </c>
      <c r="E1491" t="s">
        <v>8320</v>
      </c>
      <c r="F1491" t="s">
        <v>8322</v>
      </c>
    </row>
    <row r="1492" spans="1:6" hidden="1" x14ac:dyDescent="0.3">
      <c r="A1492">
        <v>2900</v>
      </c>
      <c r="B1492" t="s">
        <v>8223</v>
      </c>
      <c r="C1492">
        <v>31</v>
      </c>
      <c r="D1492">
        <v>47.11</v>
      </c>
      <c r="E1492" t="s">
        <v>8320</v>
      </c>
      <c r="F1492" t="s">
        <v>8322</v>
      </c>
    </row>
    <row r="1493" spans="1:6" hidden="1" x14ac:dyDescent="0.3">
      <c r="A1493">
        <v>1200</v>
      </c>
      <c r="B1493" t="s">
        <v>8223</v>
      </c>
      <c r="C1493">
        <v>8</v>
      </c>
      <c r="D1493">
        <v>100</v>
      </c>
      <c r="E1493" t="s">
        <v>8320</v>
      </c>
      <c r="F1493" t="s">
        <v>8322</v>
      </c>
    </row>
    <row r="1494" spans="1:6" hidden="1" x14ac:dyDescent="0.3">
      <c r="A1494">
        <v>4000</v>
      </c>
      <c r="B1494" t="s">
        <v>8223</v>
      </c>
      <c r="C1494">
        <v>1</v>
      </c>
      <c r="D1494">
        <v>15</v>
      </c>
      <c r="E1494" t="s">
        <v>8320</v>
      </c>
      <c r="F1494" t="s">
        <v>8322</v>
      </c>
    </row>
    <row r="1495" spans="1:6" hidden="1" x14ac:dyDescent="0.3">
      <c r="A1495">
        <v>2400</v>
      </c>
      <c r="B1495" t="s">
        <v>8223</v>
      </c>
      <c r="C1495">
        <v>0</v>
      </c>
      <c r="D1495">
        <v>0</v>
      </c>
      <c r="E1495" t="s">
        <v>8320</v>
      </c>
      <c r="F1495" t="s">
        <v>8322</v>
      </c>
    </row>
    <row r="1496" spans="1:6" hidden="1" x14ac:dyDescent="0.3">
      <c r="A1496">
        <v>5000</v>
      </c>
      <c r="B1496" t="s">
        <v>8223</v>
      </c>
      <c r="C1496">
        <v>9</v>
      </c>
      <c r="D1496">
        <v>40.450000000000003</v>
      </c>
      <c r="E1496" t="s">
        <v>8320</v>
      </c>
      <c r="F1496" t="s">
        <v>8322</v>
      </c>
    </row>
    <row r="1497" spans="1:6" hidden="1" x14ac:dyDescent="0.3">
      <c r="A1497">
        <v>2000</v>
      </c>
      <c r="B1497" t="s">
        <v>8223</v>
      </c>
      <c r="C1497">
        <v>0</v>
      </c>
      <c r="D1497">
        <v>0</v>
      </c>
      <c r="E1497" t="s">
        <v>8320</v>
      </c>
      <c r="F1497" t="s">
        <v>8322</v>
      </c>
    </row>
    <row r="1498" spans="1:6" hidden="1" x14ac:dyDescent="0.3">
      <c r="A1498">
        <v>1500</v>
      </c>
      <c r="B1498" t="s">
        <v>8223</v>
      </c>
      <c r="C1498">
        <v>0</v>
      </c>
      <c r="D1498">
        <v>0</v>
      </c>
      <c r="E1498" t="s">
        <v>8320</v>
      </c>
      <c r="F1498" t="s">
        <v>8322</v>
      </c>
    </row>
    <row r="1499" spans="1:6" hidden="1" x14ac:dyDescent="0.3">
      <c r="A1499">
        <v>15000</v>
      </c>
      <c r="B1499" t="s">
        <v>8223</v>
      </c>
      <c r="C1499">
        <v>0</v>
      </c>
      <c r="D1499">
        <v>1</v>
      </c>
      <c r="E1499" t="s">
        <v>8320</v>
      </c>
      <c r="F1499" t="s">
        <v>8322</v>
      </c>
    </row>
    <row r="1500" spans="1:6" hidden="1" x14ac:dyDescent="0.3">
      <c r="A1500">
        <v>3000</v>
      </c>
      <c r="B1500" t="s">
        <v>8223</v>
      </c>
      <c r="C1500">
        <v>2</v>
      </c>
      <c r="D1500">
        <v>19</v>
      </c>
      <c r="E1500" t="s">
        <v>8320</v>
      </c>
      <c r="F1500" t="s">
        <v>8322</v>
      </c>
    </row>
    <row r="1501" spans="1:6" hidden="1" x14ac:dyDescent="0.3">
      <c r="A1501">
        <v>2000</v>
      </c>
      <c r="B1501" t="s">
        <v>8223</v>
      </c>
      <c r="C1501">
        <v>0</v>
      </c>
      <c r="D1501">
        <v>5</v>
      </c>
      <c r="E1501" t="s">
        <v>8320</v>
      </c>
      <c r="F1501" t="s">
        <v>8322</v>
      </c>
    </row>
    <row r="1502" spans="1:6" hidden="1" x14ac:dyDescent="0.3">
      <c r="A1502">
        <v>2800</v>
      </c>
      <c r="B1502" t="s">
        <v>8223</v>
      </c>
      <c r="C1502">
        <v>25</v>
      </c>
      <c r="D1502">
        <v>46.73</v>
      </c>
      <c r="E1502" t="s">
        <v>8320</v>
      </c>
      <c r="F1502" t="s">
        <v>8322</v>
      </c>
    </row>
    <row r="1503" spans="1:6" hidden="1" x14ac:dyDescent="0.3">
      <c r="A1503">
        <v>52000</v>
      </c>
      <c r="B1503" t="s">
        <v>8228</v>
      </c>
      <c r="C1503">
        <v>166</v>
      </c>
      <c r="D1503">
        <v>97.73</v>
      </c>
      <c r="E1503" t="s">
        <v>8336</v>
      </c>
      <c r="F1503" t="s">
        <v>8337</v>
      </c>
    </row>
    <row r="1504" spans="1:6" hidden="1" x14ac:dyDescent="0.3">
      <c r="A1504">
        <v>22000</v>
      </c>
      <c r="B1504" t="s">
        <v>8224</v>
      </c>
      <c r="C1504">
        <v>101</v>
      </c>
      <c r="D1504">
        <v>67.84</v>
      </c>
      <c r="E1504" t="s">
        <v>8336</v>
      </c>
      <c r="F1504" t="s">
        <v>8337</v>
      </c>
    </row>
    <row r="1505" spans="1:6" hidden="1" x14ac:dyDescent="0.3">
      <c r="A1505">
        <v>3750</v>
      </c>
      <c r="B1505" t="s">
        <v>8241</v>
      </c>
      <c r="C1505">
        <v>108</v>
      </c>
      <c r="D1505">
        <v>56.98</v>
      </c>
      <c r="E1505" t="s">
        <v>8336</v>
      </c>
      <c r="F1505" t="s">
        <v>8337</v>
      </c>
    </row>
    <row r="1506" spans="1:6" hidden="1" x14ac:dyDescent="0.3">
      <c r="A1506">
        <v>6500</v>
      </c>
      <c r="B1506" t="s">
        <v>8224</v>
      </c>
      <c r="C1506">
        <v>278</v>
      </c>
      <c r="D1506">
        <v>67.16</v>
      </c>
      <c r="E1506" t="s">
        <v>8336</v>
      </c>
      <c r="F1506" t="s">
        <v>8337</v>
      </c>
    </row>
    <row r="1507" spans="1:6" hidden="1" x14ac:dyDescent="0.3">
      <c r="A1507">
        <v>16000</v>
      </c>
      <c r="B1507" t="s">
        <v>8235</v>
      </c>
      <c r="C1507">
        <v>104</v>
      </c>
      <c r="D1507">
        <v>48.04</v>
      </c>
      <c r="E1507" t="s">
        <v>8336</v>
      </c>
      <c r="F1507" t="s">
        <v>8337</v>
      </c>
    </row>
    <row r="1508" spans="1:6" hidden="1" x14ac:dyDescent="0.3">
      <c r="A1508">
        <v>1500</v>
      </c>
      <c r="B1508" t="s">
        <v>8224</v>
      </c>
      <c r="C1508">
        <v>111</v>
      </c>
      <c r="D1508">
        <v>38.86</v>
      </c>
      <c r="E1508" t="s">
        <v>8336</v>
      </c>
      <c r="F1508" t="s">
        <v>8337</v>
      </c>
    </row>
    <row r="1509" spans="1:6" hidden="1" x14ac:dyDescent="0.3">
      <c r="A1509">
        <v>1200</v>
      </c>
      <c r="B1509" t="s">
        <v>8223</v>
      </c>
      <c r="C1509">
        <v>215</v>
      </c>
      <c r="D1509">
        <v>78.180000000000007</v>
      </c>
      <c r="E1509" t="s">
        <v>8336</v>
      </c>
      <c r="F1509" t="s">
        <v>8337</v>
      </c>
    </row>
    <row r="1510" spans="1:6" hidden="1" x14ac:dyDescent="0.3">
      <c r="A1510">
        <v>18500</v>
      </c>
      <c r="B1510" t="s">
        <v>8223</v>
      </c>
      <c r="C1510">
        <v>111</v>
      </c>
      <c r="D1510">
        <v>97.11</v>
      </c>
      <c r="E1510" t="s">
        <v>8336</v>
      </c>
      <c r="F1510" t="s">
        <v>8337</v>
      </c>
    </row>
    <row r="1511" spans="1:6" hidden="1" x14ac:dyDescent="0.3">
      <c r="A1511">
        <v>17500</v>
      </c>
      <c r="B1511" t="s">
        <v>8235</v>
      </c>
      <c r="C1511">
        <v>124</v>
      </c>
      <c r="D1511">
        <v>110.39</v>
      </c>
      <c r="E1511" t="s">
        <v>8336</v>
      </c>
      <c r="F1511" t="s">
        <v>8337</v>
      </c>
    </row>
    <row r="1512" spans="1:6" hidden="1" x14ac:dyDescent="0.3">
      <c r="A1512">
        <v>16000</v>
      </c>
      <c r="B1512" t="s">
        <v>8224</v>
      </c>
      <c r="C1512">
        <v>101</v>
      </c>
      <c r="D1512">
        <v>39.92</v>
      </c>
      <c r="E1512" t="s">
        <v>8336</v>
      </c>
      <c r="F1512" t="s">
        <v>8337</v>
      </c>
    </row>
    <row r="1513" spans="1:6" hidden="1" x14ac:dyDescent="0.3">
      <c r="A1513">
        <v>14000</v>
      </c>
      <c r="B1513" t="s">
        <v>8223</v>
      </c>
      <c r="C1513">
        <v>112</v>
      </c>
      <c r="D1513">
        <v>75.98</v>
      </c>
      <c r="E1513" t="s">
        <v>8336</v>
      </c>
      <c r="F1513" t="s">
        <v>8337</v>
      </c>
    </row>
    <row r="1514" spans="1:6" hidden="1" x14ac:dyDescent="0.3">
      <c r="A1514">
        <v>3500</v>
      </c>
      <c r="B1514" t="s">
        <v>8223</v>
      </c>
      <c r="C1514">
        <v>559</v>
      </c>
      <c r="D1514">
        <v>58.38</v>
      </c>
      <c r="E1514" t="s">
        <v>8336</v>
      </c>
      <c r="F1514" t="s">
        <v>8337</v>
      </c>
    </row>
    <row r="1515" spans="1:6" hidden="1" x14ac:dyDescent="0.3">
      <c r="A1515">
        <v>8000</v>
      </c>
      <c r="B1515" t="s">
        <v>8224</v>
      </c>
      <c r="C1515">
        <v>150</v>
      </c>
      <c r="D1515">
        <v>55.82</v>
      </c>
      <c r="E1515" t="s">
        <v>8336</v>
      </c>
      <c r="F1515" t="s">
        <v>8337</v>
      </c>
    </row>
    <row r="1516" spans="1:6" hidden="1" x14ac:dyDescent="0.3">
      <c r="A1516">
        <v>25000</v>
      </c>
      <c r="B1516" t="s">
        <v>8223</v>
      </c>
      <c r="C1516">
        <v>106</v>
      </c>
      <c r="D1516">
        <v>151.24</v>
      </c>
      <c r="E1516" t="s">
        <v>8336</v>
      </c>
      <c r="F1516" t="s">
        <v>8337</v>
      </c>
    </row>
    <row r="1517" spans="1:6" hidden="1" x14ac:dyDescent="0.3">
      <c r="A1517">
        <v>300000</v>
      </c>
      <c r="B1517" t="s">
        <v>8233</v>
      </c>
      <c r="C1517">
        <v>157</v>
      </c>
      <c r="D1517">
        <v>849.67</v>
      </c>
      <c r="E1517" t="s">
        <v>8336</v>
      </c>
      <c r="F1517" t="s">
        <v>8337</v>
      </c>
    </row>
    <row r="1518" spans="1:6" hidden="1" x14ac:dyDescent="0.3">
      <c r="A1518">
        <v>17000</v>
      </c>
      <c r="B1518" t="s">
        <v>8223</v>
      </c>
      <c r="C1518">
        <v>109</v>
      </c>
      <c r="D1518">
        <v>159.24</v>
      </c>
      <c r="E1518" t="s">
        <v>8336</v>
      </c>
      <c r="F1518" t="s">
        <v>8337</v>
      </c>
    </row>
    <row r="1519" spans="1:6" hidden="1" x14ac:dyDescent="0.3">
      <c r="A1519">
        <v>15000</v>
      </c>
      <c r="B1519" t="s">
        <v>8223</v>
      </c>
      <c r="C1519">
        <v>162</v>
      </c>
      <c r="D1519">
        <v>39.51</v>
      </c>
      <c r="E1519" t="s">
        <v>8336</v>
      </c>
      <c r="F1519" t="s">
        <v>8337</v>
      </c>
    </row>
    <row r="1520" spans="1:6" hidden="1" x14ac:dyDescent="0.3">
      <c r="A1520">
        <v>15000</v>
      </c>
      <c r="B1520" t="s">
        <v>8223</v>
      </c>
      <c r="C1520">
        <v>205</v>
      </c>
      <c r="D1520">
        <v>130.53</v>
      </c>
      <c r="E1520" t="s">
        <v>8336</v>
      </c>
      <c r="F1520" t="s">
        <v>8337</v>
      </c>
    </row>
    <row r="1521" spans="1:6" hidden="1" x14ac:dyDescent="0.3">
      <c r="A1521">
        <v>9000</v>
      </c>
      <c r="B1521" t="s">
        <v>8223</v>
      </c>
      <c r="C1521">
        <v>103</v>
      </c>
      <c r="D1521">
        <v>64.16</v>
      </c>
      <c r="E1521" t="s">
        <v>8336</v>
      </c>
      <c r="F1521" t="s">
        <v>8337</v>
      </c>
    </row>
    <row r="1522" spans="1:6" hidden="1" x14ac:dyDescent="0.3">
      <c r="A1522">
        <v>18000</v>
      </c>
      <c r="B1522" t="s">
        <v>8223</v>
      </c>
      <c r="C1522">
        <v>103</v>
      </c>
      <c r="D1522">
        <v>111.53</v>
      </c>
      <c r="E1522" t="s">
        <v>8336</v>
      </c>
      <c r="F1522" t="s">
        <v>8337</v>
      </c>
    </row>
    <row r="1523" spans="1:6" hidden="1" x14ac:dyDescent="0.3">
      <c r="A1523">
        <v>37500</v>
      </c>
      <c r="B1523" t="s">
        <v>8223</v>
      </c>
      <c r="C1523">
        <v>107</v>
      </c>
      <c r="D1523">
        <v>170.45</v>
      </c>
      <c r="E1523" t="s">
        <v>8336</v>
      </c>
      <c r="F1523" t="s">
        <v>8337</v>
      </c>
    </row>
    <row r="1524" spans="1:6" hidden="1" x14ac:dyDescent="0.3">
      <c r="A1524">
        <v>43500</v>
      </c>
      <c r="B1524" t="s">
        <v>8223</v>
      </c>
      <c r="C1524">
        <v>139</v>
      </c>
      <c r="D1524">
        <v>133.74</v>
      </c>
      <c r="E1524" t="s">
        <v>8336</v>
      </c>
      <c r="F1524" t="s">
        <v>8337</v>
      </c>
    </row>
    <row r="1525" spans="1:6" hidden="1" x14ac:dyDescent="0.3">
      <c r="A1525">
        <v>18500</v>
      </c>
      <c r="B1525" t="s">
        <v>8223</v>
      </c>
      <c r="C1525">
        <v>125</v>
      </c>
      <c r="D1525">
        <v>95.83</v>
      </c>
      <c r="E1525" t="s">
        <v>8336</v>
      </c>
      <c r="F1525" t="s">
        <v>8337</v>
      </c>
    </row>
    <row r="1526" spans="1:6" hidden="1" x14ac:dyDescent="0.3">
      <c r="A1526">
        <v>3000</v>
      </c>
      <c r="B1526" t="s">
        <v>8234</v>
      </c>
      <c r="C1526">
        <v>207</v>
      </c>
      <c r="D1526">
        <v>221.79</v>
      </c>
      <c r="E1526" t="s">
        <v>8336</v>
      </c>
      <c r="F1526" t="s">
        <v>8337</v>
      </c>
    </row>
    <row r="1527" spans="1:6" hidden="1" x14ac:dyDescent="0.3">
      <c r="A1527">
        <v>2600</v>
      </c>
      <c r="B1527" t="s">
        <v>8223</v>
      </c>
      <c r="C1527">
        <v>174</v>
      </c>
      <c r="D1527">
        <v>32.32</v>
      </c>
      <c r="E1527" t="s">
        <v>8336</v>
      </c>
      <c r="F1527" t="s">
        <v>8337</v>
      </c>
    </row>
    <row r="1528" spans="1:6" hidden="1" x14ac:dyDescent="0.3">
      <c r="A1528">
        <v>23000</v>
      </c>
      <c r="B1528" t="s">
        <v>8223</v>
      </c>
      <c r="C1528">
        <v>120</v>
      </c>
      <c r="D1528">
        <v>98.84</v>
      </c>
      <c r="E1528" t="s">
        <v>8336</v>
      </c>
      <c r="F1528" t="s">
        <v>8337</v>
      </c>
    </row>
    <row r="1529" spans="1:6" hidden="1" x14ac:dyDescent="0.3">
      <c r="A1529">
        <v>3500</v>
      </c>
      <c r="B1529" t="s">
        <v>8223</v>
      </c>
      <c r="C1529">
        <v>110</v>
      </c>
      <c r="D1529">
        <v>55.22</v>
      </c>
      <c r="E1529" t="s">
        <v>8336</v>
      </c>
      <c r="F1529" t="s">
        <v>8337</v>
      </c>
    </row>
    <row r="1530" spans="1:6" hidden="1" x14ac:dyDescent="0.3">
      <c r="A1530">
        <v>3000</v>
      </c>
      <c r="B1530" t="s">
        <v>8223</v>
      </c>
      <c r="C1530">
        <v>282</v>
      </c>
      <c r="D1530">
        <v>52.79</v>
      </c>
      <c r="E1530" t="s">
        <v>8336</v>
      </c>
      <c r="F1530" t="s">
        <v>8337</v>
      </c>
    </row>
    <row r="1531" spans="1:6" hidden="1" x14ac:dyDescent="0.3">
      <c r="A1531">
        <v>19000</v>
      </c>
      <c r="B1531" t="s">
        <v>8223</v>
      </c>
      <c r="C1531">
        <v>101</v>
      </c>
      <c r="D1531">
        <v>135.66999999999999</v>
      </c>
      <c r="E1531" t="s">
        <v>8336</v>
      </c>
      <c r="F1531" t="s">
        <v>8337</v>
      </c>
    </row>
    <row r="1532" spans="1:6" hidden="1" x14ac:dyDescent="0.3">
      <c r="A1532">
        <v>35000</v>
      </c>
      <c r="B1532" t="s">
        <v>8223</v>
      </c>
      <c r="C1532">
        <v>135</v>
      </c>
      <c r="D1532">
        <v>53.99</v>
      </c>
      <c r="E1532" t="s">
        <v>8336</v>
      </c>
      <c r="F1532" t="s">
        <v>8337</v>
      </c>
    </row>
    <row r="1533" spans="1:6" hidden="1" x14ac:dyDescent="0.3">
      <c r="A1533">
        <v>2350</v>
      </c>
      <c r="B1533" t="s">
        <v>8223</v>
      </c>
      <c r="C1533">
        <v>176</v>
      </c>
      <c r="D1533">
        <v>56.64</v>
      </c>
      <c r="E1533" t="s">
        <v>8336</v>
      </c>
      <c r="F1533" t="s">
        <v>8337</v>
      </c>
    </row>
    <row r="1534" spans="1:6" hidden="1" x14ac:dyDescent="0.3">
      <c r="A1534">
        <v>5000</v>
      </c>
      <c r="B1534" t="s">
        <v>8225</v>
      </c>
      <c r="C1534">
        <v>484</v>
      </c>
      <c r="D1534">
        <v>82.32</v>
      </c>
      <c r="E1534" t="s">
        <v>8336</v>
      </c>
      <c r="F1534" t="s">
        <v>8337</v>
      </c>
    </row>
    <row r="1535" spans="1:6" hidden="1" x14ac:dyDescent="0.3">
      <c r="A1535">
        <v>45000</v>
      </c>
      <c r="B1535" t="s">
        <v>8223</v>
      </c>
      <c r="C1535">
        <v>145</v>
      </c>
      <c r="D1535">
        <v>88.26</v>
      </c>
      <c r="E1535" t="s">
        <v>8336</v>
      </c>
      <c r="F1535" t="s">
        <v>8337</v>
      </c>
    </row>
    <row r="1536" spans="1:6" hidden="1" x14ac:dyDescent="0.3">
      <c r="A1536">
        <v>7500</v>
      </c>
      <c r="B1536" t="s">
        <v>8223</v>
      </c>
      <c r="C1536">
        <v>418</v>
      </c>
      <c r="D1536">
        <v>84.91</v>
      </c>
      <c r="E1536" t="s">
        <v>8336</v>
      </c>
      <c r="F1536" t="s">
        <v>8337</v>
      </c>
    </row>
    <row r="1537" spans="1:6" hidden="1" x14ac:dyDescent="0.3">
      <c r="A1537">
        <v>4000</v>
      </c>
      <c r="B1537" t="s">
        <v>8223</v>
      </c>
      <c r="C1537">
        <v>132</v>
      </c>
      <c r="D1537">
        <v>48.15</v>
      </c>
      <c r="E1537" t="s">
        <v>8336</v>
      </c>
      <c r="F1537" t="s">
        <v>8337</v>
      </c>
    </row>
    <row r="1538" spans="1:6" hidden="1" x14ac:dyDescent="0.3">
      <c r="A1538">
        <v>12000</v>
      </c>
      <c r="B1538" t="s">
        <v>8223</v>
      </c>
      <c r="C1538">
        <v>250</v>
      </c>
      <c r="D1538">
        <v>66.02</v>
      </c>
      <c r="E1538" t="s">
        <v>8336</v>
      </c>
      <c r="F1538" t="s">
        <v>8337</v>
      </c>
    </row>
    <row r="1539" spans="1:6" hidden="1" x14ac:dyDescent="0.3">
      <c r="A1539">
        <v>12000</v>
      </c>
      <c r="B1539" t="s">
        <v>8235</v>
      </c>
      <c r="C1539">
        <v>180</v>
      </c>
      <c r="D1539">
        <v>96.38</v>
      </c>
      <c r="E1539" t="s">
        <v>8336</v>
      </c>
      <c r="F1539" t="s">
        <v>8337</v>
      </c>
    </row>
    <row r="1540" spans="1:6" hidden="1" x14ac:dyDescent="0.3">
      <c r="A1540">
        <v>7000</v>
      </c>
      <c r="B1540" t="s">
        <v>8223</v>
      </c>
      <c r="C1540">
        <v>103</v>
      </c>
      <c r="D1540">
        <v>156.16999999999999</v>
      </c>
      <c r="E1540" t="s">
        <v>8336</v>
      </c>
      <c r="F1540" t="s">
        <v>8337</v>
      </c>
    </row>
    <row r="1541" spans="1:6" hidden="1" x14ac:dyDescent="0.3">
      <c r="A1541">
        <v>20000</v>
      </c>
      <c r="B1541" t="s">
        <v>8223</v>
      </c>
      <c r="C1541">
        <v>136</v>
      </c>
      <c r="D1541">
        <v>95.76</v>
      </c>
      <c r="E1541" t="s">
        <v>8336</v>
      </c>
      <c r="F1541" t="s">
        <v>8337</v>
      </c>
    </row>
    <row r="1542" spans="1:6" hidden="1" x14ac:dyDescent="0.3">
      <c r="A1542">
        <v>15000</v>
      </c>
      <c r="B1542" t="s">
        <v>8223</v>
      </c>
      <c r="C1542">
        <v>118</v>
      </c>
      <c r="D1542">
        <v>180.41</v>
      </c>
      <c r="E1542" t="s">
        <v>8336</v>
      </c>
      <c r="F1542" t="s">
        <v>8337</v>
      </c>
    </row>
    <row r="1543" spans="1:6" hidden="1" x14ac:dyDescent="0.3">
      <c r="A1543">
        <v>18000</v>
      </c>
      <c r="B1543" t="s">
        <v>8223</v>
      </c>
      <c r="C1543">
        <v>0</v>
      </c>
      <c r="D1543">
        <v>3</v>
      </c>
      <c r="E1543" t="s">
        <v>8336</v>
      </c>
      <c r="F1543" t="s">
        <v>8341</v>
      </c>
    </row>
    <row r="1544" spans="1:6" hidden="1" x14ac:dyDescent="0.3">
      <c r="A1544">
        <v>500</v>
      </c>
      <c r="B1544" t="s">
        <v>8228</v>
      </c>
      <c r="C1544">
        <v>4</v>
      </c>
      <c r="D1544">
        <v>20</v>
      </c>
      <c r="E1544" t="s">
        <v>8336</v>
      </c>
      <c r="F1544" t="s">
        <v>8341</v>
      </c>
    </row>
    <row r="1545" spans="1:6" hidden="1" x14ac:dyDescent="0.3">
      <c r="A1545">
        <v>2250</v>
      </c>
      <c r="B1545" t="s">
        <v>8223</v>
      </c>
      <c r="C1545">
        <v>0</v>
      </c>
      <c r="D1545">
        <v>10</v>
      </c>
      <c r="E1545" t="s">
        <v>8336</v>
      </c>
      <c r="F1545" t="s">
        <v>8341</v>
      </c>
    </row>
    <row r="1546" spans="1:6" hidden="1" x14ac:dyDescent="0.3">
      <c r="A1546">
        <v>1000</v>
      </c>
      <c r="B1546" t="s">
        <v>8223</v>
      </c>
      <c r="C1546">
        <v>0</v>
      </c>
      <c r="D1546">
        <v>0</v>
      </c>
      <c r="E1546" t="s">
        <v>8336</v>
      </c>
      <c r="F1546" t="s">
        <v>8341</v>
      </c>
    </row>
    <row r="1547" spans="1:6" hidden="1" x14ac:dyDescent="0.3">
      <c r="A1547">
        <v>3000</v>
      </c>
      <c r="B1547" t="s">
        <v>8223</v>
      </c>
      <c r="C1547">
        <v>0</v>
      </c>
      <c r="D1547">
        <v>1</v>
      </c>
      <c r="E1547" t="s">
        <v>8336</v>
      </c>
      <c r="F1547" t="s">
        <v>8341</v>
      </c>
    </row>
    <row r="1548" spans="1:6" hidden="1" x14ac:dyDescent="0.3">
      <c r="A1548">
        <v>1000</v>
      </c>
      <c r="B1548" t="s">
        <v>8224</v>
      </c>
      <c r="C1548">
        <v>29</v>
      </c>
      <c r="D1548">
        <v>26.27</v>
      </c>
      <c r="E1548" t="s">
        <v>8336</v>
      </c>
      <c r="F1548" t="s">
        <v>8341</v>
      </c>
    </row>
    <row r="1549" spans="1:6" hidden="1" x14ac:dyDescent="0.3">
      <c r="A1549">
        <v>20</v>
      </c>
      <c r="B1549" t="s">
        <v>8223</v>
      </c>
      <c r="C1549">
        <v>0</v>
      </c>
      <c r="D1549">
        <v>0</v>
      </c>
      <c r="E1549" t="s">
        <v>8336</v>
      </c>
      <c r="F1549" t="s">
        <v>8341</v>
      </c>
    </row>
    <row r="1550" spans="1:6" hidden="1" x14ac:dyDescent="0.3">
      <c r="A1550">
        <v>700</v>
      </c>
      <c r="B1550" t="s">
        <v>8223</v>
      </c>
      <c r="C1550">
        <v>9</v>
      </c>
      <c r="D1550">
        <v>60</v>
      </c>
      <c r="E1550" t="s">
        <v>8336</v>
      </c>
      <c r="F1550" t="s">
        <v>8341</v>
      </c>
    </row>
    <row r="1551" spans="1:6" hidden="1" x14ac:dyDescent="0.3">
      <c r="A1551">
        <v>500</v>
      </c>
      <c r="B1551" t="s">
        <v>8223</v>
      </c>
      <c r="C1551">
        <v>34</v>
      </c>
      <c r="D1551">
        <v>28.33</v>
      </c>
      <c r="E1551" t="s">
        <v>8336</v>
      </c>
      <c r="F1551" t="s">
        <v>8341</v>
      </c>
    </row>
    <row r="1552" spans="1:6" hidden="1" x14ac:dyDescent="0.3">
      <c r="A1552">
        <v>750</v>
      </c>
      <c r="B1552" t="s">
        <v>8224</v>
      </c>
      <c r="C1552">
        <v>13</v>
      </c>
      <c r="D1552">
        <v>14.43</v>
      </c>
      <c r="E1552" t="s">
        <v>8336</v>
      </c>
      <c r="F1552" t="s">
        <v>8341</v>
      </c>
    </row>
    <row r="1553" spans="1:6" hidden="1" x14ac:dyDescent="0.3">
      <c r="A1553">
        <v>3500</v>
      </c>
      <c r="B1553" t="s">
        <v>8223</v>
      </c>
      <c r="C1553">
        <v>0</v>
      </c>
      <c r="D1553">
        <v>0</v>
      </c>
      <c r="E1553" t="s">
        <v>8336</v>
      </c>
      <c r="F1553" t="s">
        <v>8341</v>
      </c>
    </row>
    <row r="1554" spans="1:6" hidden="1" x14ac:dyDescent="0.3">
      <c r="A1554">
        <v>4300</v>
      </c>
      <c r="B1554" t="s">
        <v>8223</v>
      </c>
      <c r="C1554">
        <v>49</v>
      </c>
      <c r="D1554">
        <v>132.19</v>
      </c>
      <c r="E1554" t="s">
        <v>8336</v>
      </c>
      <c r="F1554" t="s">
        <v>8341</v>
      </c>
    </row>
    <row r="1555" spans="1:6" hidden="1" x14ac:dyDescent="0.3">
      <c r="A1555">
        <v>6000</v>
      </c>
      <c r="B1555" t="s">
        <v>8223</v>
      </c>
      <c r="C1555">
        <v>0</v>
      </c>
      <c r="D1555">
        <v>0</v>
      </c>
      <c r="E1555" t="s">
        <v>8336</v>
      </c>
      <c r="F1555" t="s">
        <v>8341</v>
      </c>
    </row>
    <row r="1556" spans="1:6" hidden="1" x14ac:dyDescent="0.3">
      <c r="A1556">
        <v>20000</v>
      </c>
      <c r="B1556" t="s">
        <v>8225</v>
      </c>
      <c r="C1556">
        <v>0</v>
      </c>
      <c r="D1556">
        <v>0</v>
      </c>
      <c r="E1556" t="s">
        <v>8336</v>
      </c>
      <c r="F1556" t="s">
        <v>8341</v>
      </c>
    </row>
    <row r="1557" spans="1:6" hidden="1" x14ac:dyDescent="0.3">
      <c r="A1557">
        <v>750</v>
      </c>
      <c r="B1557" t="s">
        <v>8223</v>
      </c>
      <c r="C1557">
        <v>0</v>
      </c>
      <c r="D1557">
        <v>0</v>
      </c>
      <c r="E1557" t="s">
        <v>8336</v>
      </c>
      <c r="F1557" t="s">
        <v>8341</v>
      </c>
    </row>
    <row r="1558" spans="1:6" hidden="1" x14ac:dyDescent="0.3">
      <c r="A1558">
        <v>1500</v>
      </c>
      <c r="B1558" t="s">
        <v>8228</v>
      </c>
      <c r="C1558">
        <v>45</v>
      </c>
      <c r="D1558">
        <v>56.42</v>
      </c>
      <c r="E1558" t="s">
        <v>8336</v>
      </c>
      <c r="F1558" t="s">
        <v>8341</v>
      </c>
    </row>
    <row r="1559" spans="1:6" hidden="1" x14ac:dyDescent="0.3">
      <c r="A1559">
        <v>2500</v>
      </c>
      <c r="B1559" t="s">
        <v>8223</v>
      </c>
      <c r="C1559">
        <v>4</v>
      </c>
      <c r="D1559">
        <v>100</v>
      </c>
      <c r="E1559" t="s">
        <v>8336</v>
      </c>
      <c r="F1559" t="s">
        <v>8341</v>
      </c>
    </row>
    <row r="1560" spans="1:6" hidden="1" x14ac:dyDescent="0.3">
      <c r="A1560">
        <v>750</v>
      </c>
      <c r="B1560" t="s">
        <v>8224</v>
      </c>
      <c r="C1560">
        <v>5</v>
      </c>
      <c r="D1560">
        <v>11.67</v>
      </c>
      <c r="E1560" t="s">
        <v>8336</v>
      </c>
      <c r="F1560" t="s">
        <v>8341</v>
      </c>
    </row>
    <row r="1561" spans="1:6" hidden="1" x14ac:dyDescent="0.3">
      <c r="A1561">
        <v>15000</v>
      </c>
      <c r="B1561" t="s">
        <v>8223</v>
      </c>
      <c r="C1561">
        <v>0</v>
      </c>
      <c r="D1561">
        <v>50</v>
      </c>
      <c r="E1561" t="s">
        <v>8336</v>
      </c>
      <c r="F1561" t="s">
        <v>8341</v>
      </c>
    </row>
    <row r="1562" spans="1:6" hidden="1" x14ac:dyDescent="0.3">
      <c r="A1562">
        <v>2500</v>
      </c>
      <c r="B1562" t="s">
        <v>8223</v>
      </c>
      <c r="C1562">
        <v>4</v>
      </c>
      <c r="D1562">
        <v>23.5</v>
      </c>
      <c r="E1562" t="s">
        <v>8336</v>
      </c>
      <c r="F1562" t="s">
        <v>8341</v>
      </c>
    </row>
    <row r="1563" spans="1:6" hidden="1" x14ac:dyDescent="0.3">
      <c r="A1563">
        <v>10000</v>
      </c>
      <c r="B1563" t="s">
        <v>8223</v>
      </c>
      <c r="C1563">
        <v>1</v>
      </c>
      <c r="D1563">
        <v>67</v>
      </c>
      <c r="E1563" t="s">
        <v>8320</v>
      </c>
      <c r="F1563" t="s">
        <v>8342</v>
      </c>
    </row>
    <row r="1564" spans="1:6" hidden="1" x14ac:dyDescent="0.3">
      <c r="A1564">
        <v>4000</v>
      </c>
      <c r="B1564" t="s">
        <v>8223</v>
      </c>
      <c r="C1564">
        <v>0</v>
      </c>
      <c r="D1564">
        <v>0</v>
      </c>
      <c r="E1564" t="s">
        <v>8320</v>
      </c>
      <c r="F1564" t="s">
        <v>8342</v>
      </c>
    </row>
    <row r="1565" spans="1:6" hidden="1" x14ac:dyDescent="0.3">
      <c r="A1565">
        <v>6000</v>
      </c>
      <c r="B1565" t="s">
        <v>8224</v>
      </c>
      <c r="C1565">
        <v>1</v>
      </c>
      <c r="D1565">
        <v>42.5</v>
      </c>
      <c r="E1565" t="s">
        <v>8320</v>
      </c>
      <c r="F1565" t="s">
        <v>8342</v>
      </c>
    </row>
    <row r="1566" spans="1:6" hidden="1" x14ac:dyDescent="0.3">
      <c r="A1566">
        <v>10000</v>
      </c>
      <c r="B1566" t="s">
        <v>8223</v>
      </c>
      <c r="C1566">
        <v>0</v>
      </c>
      <c r="D1566">
        <v>10</v>
      </c>
      <c r="E1566" t="s">
        <v>8320</v>
      </c>
      <c r="F1566" t="s">
        <v>8342</v>
      </c>
    </row>
    <row r="1567" spans="1:6" hidden="1" x14ac:dyDescent="0.3">
      <c r="A1567">
        <v>4000</v>
      </c>
      <c r="B1567" t="s">
        <v>8223</v>
      </c>
      <c r="C1567">
        <v>3</v>
      </c>
      <c r="D1567">
        <v>100</v>
      </c>
      <c r="E1567" t="s">
        <v>8320</v>
      </c>
      <c r="F1567" t="s">
        <v>8342</v>
      </c>
    </row>
    <row r="1568" spans="1:6" hidden="1" x14ac:dyDescent="0.3">
      <c r="A1568">
        <v>30000</v>
      </c>
      <c r="B1568" t="s">
        <v>8223</v>
      </c>
      <c r="C1568">
        <v>21</v>
      </c>
      <c r="D1568">
        <v>108.05</v>
      </c>
      <c r="E1568" t="s">
        <v>8320</v>
      </c>
      <c r="F1568" t="s">
        <v>8342</v>
      </c>
    </row>
    <row r="1569" spans="1:6" hidden="1" x14ac:dyDescent="0.3">
      <c r="A1569">
        <v>8500</v>
      </c>
      <c r="B1569" t="s">
        <v>8223</v>
      </c>
      <c r="C1569">
        <v>4</v>
      </c>
      <c r="D1569">
        <v>26.92</v>
      </c>
      <c r="E1569" t="s">
        <v>8320</v>
      </c>
      <c r="F1569" t="s">
        <v>8342</v>
      </c>
    </row>
    <row r="1570" spans="1:6" hidden="1" x14ac:dyDescent="0.3">
      <c r="A1570">
        <v>25000</v>
      </c>
      <c r="B1570" t="s">
        <v>8223</v>
      </c>
      <c r="C1570">
        <v>14</v>
      </c>
      <c r="D1570">
        <v>155</v>
      </c>
      <c r="E1570" t="s">
        <v>8320</v>
      </c>
      <c r="F1570" t="s">
        <v>8342</v>
      </c>
    </row>
    <row r="1571" spans="1:6" hidden="1" x14ac:dyDescent="0.3">
      <c r="A1571">
        <v>30000</v>
      </c>
      <c r="B1571" t="s">
        <v>8223</v>
      </c>
      <c r="C1571">
        <v>0</v>
      </c>
      <c r="D1571">
        <v>0</v>
      </c>
      <c r="E1571" t="s">
        <v>8320</v>
      </c>
      <c r="F1571" t="s">
        <v>8342</v>
      </c>
    </row>
    <row r="1572" spans="1:6" hidden="1" x14ac:dyDescent="0.3">
      <c r="A1572">
        <v>6000</v>
      </c>
      <c r="B1572" t="s">
        <v>8223</v>
      </c>
      <c r="C1572">
        <v>41</v>
      </c>
      <c r="D1572">
        <v>47.77</v>
      </c>
      <c r="E1572" t="s">
        <v>8320</v>
      </c>
      <c r="F1572" t="s">
        <v>8342</v>
      </c>
    </row>
    <row r="1573" spans="1:6" hidden="1" x14ac:dyDescent="0.3">
      <c r="A1573">
        <v>12100</v>
      </c>
      <c r="B1573" t="s">
        <v>8224</v>
      </c>
      <c r="C1573">
        <v>1</v>
      </c>
      <c r="D1573">
        <v>20</v>
      </c>
      <c r="E1573" t="s">
        <v>8320</v>
      </c>
      <c r="F1573" t="s">
        <v>8342</v>
      </c>
    </row>
    <row r="1574" spans="1:6" hidden="1" x14ac:dyDescent="0.3">
      <c r="A1574">
        <v>2500</v>
      </c>
      <c r="B1574" t="s">
        <v>8224</v>
      </c>
      <c r="C1574">
        <v>5</v>
      </c>
      <c r="D1574">
        <v>41.67</v>
      </c>
      <c r="E1574" t="s">
        <v>8320</v>
      </c>
      <c r="F1574" t="s">
        <v>8342</v>
      </c>
    </row>
    <row r="1575" spans="1:6" hidden="1" x14ac:dyDescent="0.3">
      <c r="A1575">
        <v>9000</v>
      </c>
      <c r="B1575" t="s">
        <v>8228</v>
      </c>
      <c r="C1575">
        <v>2</v>
      </c>
      <c r="D1575">
        <v>74.33</v>
      </c>
      <c r="E1575" t="s">
        <v>8320</v>
      </c>
      <c r="F1575" t="s">
        <v>8342</v>
      </c>
    </row>
    <row r="1576" spans="1:6" hidden="1" x14ac:dyDescent="0.3">
      <c r="A1576">
        <v>10000</v>
      </c>
      <c r="B1576" t="s">
        <v>8223</v>
      </c>
      <c r="C1576">
        <v>5</v>
      </c>
      <c r="D1576">
        <v>84.33</v>
      </c>
      <c r="E1576" t="s">
        <v>8320</v>
      </c>
      <c r="F1576" t="s">
        <v>8342</v>
      </c>
    </row>
    <row r="1577" spans="1:6" hidden="1" x14ac:dyDescent="0.3">
      <c r="A1577">
        <v>10000</v>
      </c>
      <c r="B1577" t="s">
        <v>8223</v>
      </c>
      <c r="C1577">
        <v>23</v>
      </c>
      <c r="D1577">
        <v>65.459999999999994</v>
      </c>
      <c r="E1577" t="s">
        <v>8320</v>
      </c>
      <c r="F1577" t="s">
        <v>8342</v>
      </c>
    </row>
    <row r="1578" spans="1:6" hidden="1" x14ac:dyDescent="0.3">
      <c r="A1578">
        <v>5000</v>
      </c>
      <c r="B1578" t="s">
        <v>8223</v>
      </c>
      <c r="C1578">
        <v>13</v>
      </c>
      <c r="D1578">
        <v>65</v>
      </c>
      <c r="E1578" t="s">
        <v>8320</v>
      </c>
      <c r="F1578" t="s">
        <v>8342</v>
      </c>
    </row>
    <row r="1579" spans="1:6" hidden="1" x14ac:dyDescent="0.3">
      <c r="A1579">
        <v>10000</v>
      </c>
      <c r="B1579" t="s">
        <v>8223</v>
      </c>
      <c r="C1579">
        <v>1</v>
      </c>
      <c r="D1579">
        <v>27.5</v>
      </c>
      <c r="E1579" t="s">
        <v>8320</v>
      </c>
      <c r="F1579" t="s">
        <v>8342</v>
      </c>
    </row>
    <row r="1580" spans="1:6" hidden="1" x14ac:dyDescent="0.3">
      <c r="A1580">
        <v>1897</v>
      </c>
      <c r="B1580" t="s">
        <v>8223</v>
      </c>
      <c r="C1580">
        <v>11</v>
      </c>
      <c r="D1580">
        <v>51.25</v>
      </c>
      <c r="E1580" t="s">
        <v>8320</v>
      </c>
      <c r="F1580" t="s">
        <v>8342</v>
      </c>
    </row>
    <row r="1581" spans="1:6" hidden="1" x14ac:dyDescent="0.3">
      <c r="A1581">
        <v>3333</v>
      </c>
      <c r="B1581" t="s">
        <v>8223</v>
      </c>
      <c r="C1581">
        <v>1</v>
      </c>
      <c r="D1581">
        <v>14</v>
      </c>
      <c r="E1581" t="s">
        <v>8320</v>
      </c>
      <c r="F1581" t="s">
        <v>8342</v>
      </c>
    </row>
    <row r="1582" spans="1:6" hidden="1" x14ac:dyDescent="0.3">
      <c r="A1582">
        <v>1750</v>
      </c>
      <c r="B1582" t="s">
        <v>8223</v>
      </c>
      <c r="C1582">
        <v>0</v>
      </c>
      <c r="D1582">
        <v>0</v>
      </c>
      <c r="E1582" t="s">
        <v>8320</v>
      </c>
      <c r="F1582" t="s">
        <v>8342</v>
      </c>
    </row>
    <row r="1583" spans="1:6" hidden="1" x14ac:dyDescent="0.3">
      <c r="A1583">
        <v>1000</v>
      </c>
      <c r="B1583" t="s">
        <v>8224</v>
      </c>
      <c r="C1583">
        <v>1</v>
      </c>
      <c r="D1583">
        <v>5</v>
      </c>
      <c r="E1583" t="s">
        <v>8336</v>
      </c>
      <c r="F1583" t="s">
        <v>8343</v>
      </c>
    </row>
    <row r="1584" spans="1:6" hidden="1" x14ac:dyDescent="0.3">
      <c r="A1584">
        <v>1000</v>
      </c>
      <c r="B1584" t="s">
        <v>8223</v>
      </c>
      <c r="C1584">
        <v>9</v>
      </c>
      <c r="D1584">
        <v>31</v>
      </c>
      <c r="E1584" t="s">
        <v>8336</v>
      </c>
      <c r="F1584" t="s">
        <v>8343</v>
      </c>
    </row>
    <row r="1585" spans="1:6" hidden="1" x14ac:dyDescent="0.3">
      <c r="A1585">
        <v>20000</v>
      </c>
      <c r="B1585" t="s">
        <v>8224</v>
      </c>
      <c r="C1585">
        <v>0</v>
      </c>
      <c r="D1585">
        <v>15</v>
      </c>
      <c r="E1585" t="s">
        <v>8336</v>
      </c>
      <c r="F1585" t="s">
        <v>8343</v>
      </c>
    </row>
    <row r="1586" spans="1:6" hidden="1" x14ac:dyDescent="0.3">
      <c r="A1586">
        <v>1200</v>
      </c>
      <c r="B1586" t="s">
        <v>8223</v>
      </c>
      <c r="C1586">
        <v>0</v>
      </c>
      <c r="D1586">
        <v>0</v>
      </c>
      <c r="E1586" t="s">
        <v>8336</v>
      </c>
      <c r="F1586" t="s">
        <v>8343</v>
      </c>
    </row>
    <row r="1587" spans="1:6" hidden="1" x14ac:dyDescent="0.3">
      <c r="A1587">
        <v>2000</v>
      </c>
      <c r="B1587" t="s">
        <v>8228</v>
      </c>
      <c r="C1587">
        <v>79</v>
      </c>
      <c r="D1587">
        <v>131.66999999999999</v>
      </c>
      <c r="E1587" t="s">
        <v>8336</v>
      </c>
      <c r="F1587" t="s">
        <v>8343</v>
      </c>
    </row>
    <row r="1588" spans="1:6" hidden="1" x14ac:dyDescent="0.3">
      <c r="A1588">
        <v>1500</v>
      </c>
      <c r="B1588" t="s">
        <v>8223</v>
      </c>
      <c r="C1588">
        <v>0</v>
      </c>
      <c r="D1588">
        <v>0</v>
      </c>
      <c r="E1588" t="s">
        <v>8336</v>
      </c>
      <c r="F1588" t="s">
        <v>8343</v>
      </c>
    </row>
    <row r="1589" spans="1:6" hidden="1" x14ac:dyDescent="0.3">
      <c r="A1589">
        <v>7500</v>
      </c>
      <c r="B1589" t="s">
        <v>8223</v>
      </c>
      <c r="C1589">
        <v>0</v>
      </c>
      <c r="D1589">
        <v>1</v>
      </c>
      <c r="E1589" t="s">
        <v>8336</v>
      </c>
      <c r="F1589" t="s">
        <v>8343</v>
      </c>
    </row>
    <row r="1590" spans="1:6" hidden="1" x14ac:dyDescent="0.3">
      <c r="A1590">
        <v>516</v>
      </c>
      <c r="B1590" t="s">
        <v>8223</v>
      </c>
      <c r="C1590">
        <v>0</v>
      </c>
      <c r="D1590">
        <v>0</v>
      </c>
      <c r="E1590" t="s">
        <v>8336</v>
      </c>
      <c r="F1590" t="s">
        <v>8343</v>
      </c>
    </row>
    <row r="1591" spans="1:6" hidden="1" x14ac:dyDescent="0.3">
      <c r="A1591">
        <v>1200</v>
      </c>
      <c r="B1591" t="s">
        <v>8223</v>
      </c>
      <c r="C1591">
        <v>0</v>
      </c>
      <c r="D1591">
        <v>0</v>
      </c>
      <c r="E1591" t="s">
        <v>8336</v>
      </c>
      <c r="F1591" t="s">
        <v>8343</v>
      </c>
    </row>
    <row r="1592" spans="1:6" hidden="1" x14ac:dyDescent="0.3">
      <c r="A1592">
        <v>60000</v>
      </c>
      <c r="B1592" t="s">
        <v>8236</v>
      </c>
      <c r="C1592">
        <v>2</v>
      </c>
      <c r="D1592">
        <v>510</v>
      </c>
      <c r="E1592" t="s">
        <v>8336</v>
      </c>
      <c r="F1592" t="s">
        <v>8343</v>
      </c>
    </row>
    <row r="1593" spans="1:6" hidden="1" x14ac:dyDescent="0.3">
      <c r="A1593">
        <v>14000</v>
      </c>
      <c r="B1593" t="s">
        <v>8224</v>
      </c>
      <c r="C1593">
        <v>29</v>
      </c>
      <c r="D1593">
        <v>44.48</v>
      </c>
      <c r="E1593" t="s">
        <v>8336</v>
      </c>
      <c r="F1593" t="s">
        <v>8343</v>
      </c>
    </row>
    <row r="1594" spans="1:6" hidden="1" x14ac:dyDescent="0.3">
      <c r="A1594">
        <v>25</v>
      </c>
      <c r="B1594" t="s">
        <v>8223</v>
      </c>
      <c r="C1594">
        <v>0</v>
      </c>
      <c r="D1594">
        <v>0</v>
      </c>
      <c r="E1594" t="s">
        <v>8336</v>
      </c>
      <c r="F1594" t="s">
        <v>8343</v>
      </c>
    </row>
    <row r="1595" spans="1:6" hidden="1" x14ac:dyDescent="0.3">
      <c r="A1595">
        <v>22000</v>
      </c>
      <c r="B1595" t="s">
        <v>8223</v>
      </c>
      <c r="C1595">
        <v>0</v>
      </c>
      <c r="D1595">
        <v>1</v>
      </c>
      <c r="E1595" t="s">
        <v>8336</v>
      </c>
      <c r="F1595" t="s">
        <v>8343</v>
      </c>
    </row>
    <row r="1596" spans="1:6" hidden="1" x14ac:dyDescent="0.3">
      <c r="A1596">
        <v>1000</v>
      </c>
      <c r="B1596" t="s">
        <v>8223</v>
      </c>
      <c r="C1596">
        <v>21</v>
      </c>
      <c r="D1596">
        <v>20.5</v>
      </c>
      <c r="E1596" t="s">
        <v>8336</v>
      </c>
      <c r="F1596" t="s">
        <v>8343</v>
      </c>
    </row>
    <row r="1597" spans="1:6" hidden="1" x14ac:dyDescent="0.3">
      <c r="A1597">
        <v>100000</v>
      </c>
      <c r="B1597" t="s">
        <v>8223</v>
      </c>
      <c r="C1597">
        <v>0</v>
      </c>
      <c r="D1597">
        <v>40</v>
      </c>
      <c r="E1597" t="s">
        <v>8336</v>
      </c>
      <c r="F1597" t="s">
        <v>8343</v>
      </c>
    </row>
    <row r="1598" spans="1:6" hidden="1" x14ac:dyDescent="0.3">
      <c r="A1598">
        <v>3250</v>
      </c>
      <c r="B1598" t="s">
        <v>8224</v>
      </c>
      <c r="C1598">
        <v>2</v>
      </c>
      <c r="D1598">
        <v>25</v>
      </c>
      <c r="E1598" t="s">
        <v>8336</v>
      </c>
      <c r="F1598" t="s">
        <v>8343</v>
      </c>
    </row>
    <row r="1599" spans="1:6" hidden="1" x14ac:dyDescent="0.3">
      <c r="A1599">
        <v>15000</v>
      </c>
      <c r="B1599" t="s">
        <v>8223</v>
      </c>
      <c r="C1599">
        <v>0</v>
      </c>
      <c r="D1599">
        <v>0</v>
      </c>
      <c r="E1599" t="s">
        <v>8336</v>
      </c>
      <c r="F1599" t="s">
        <v>8343</v>
      </c>
    </row>
    <row r="1600" spans="1:6" hidden="1" x14ac:dyDescent="0.3">
      <c r="A1600">
        <v>800</v>
      </c>
      <c r="B1600" t="s">
        <v>8223</v>
      </c>
      <c r="C1600">
        <v>0</v>
      </c>
      <c r="D1600">
        <v>1</v>
      </c>
      <c r="E1600" t="s">
        <v>8336</v>
      </c>
      <c r="F1600" t="s">
        <v>8343</v>
      </c>
    </row>
    <row r="1601" spans="1:6" hidden="1" x14ac:dyDescent="0.3">
      <c r="A1601">
        <v>500</v>
      </c>
      <c r="B1601" t="s">
        <v>8224</v>
      </c>
      <c r="C1601">
        <v>0</v>
      </c>
      <c r="D1601">
        <v>0</v>
      </c>
      <c r="E1601" t="s">
        <v>8336</v>
      </c>
      <c r="F1601" t="s">
        <v>8343</v>
      </c>
    </row>
    <row r="1602" spans="1:6" hidden="1" x14ac:dyDescent="0.3">
      <c r="A1602">
        <v>5000</v>
      </c>
      <c r="B1602" t="s">
        <v>8223</v>
      </c>
      <c r="C1602">
        <v>7</v>
      </c>
      <c r="D1602">
        <v>40.78</v>
      </c>
      <c r="E1602" t="s">
        <v>8336</v>
      </c>
      <c r="F1602" t="s">
        <v>8343</v>
      </c>
    </row>
    <row r="1603" spans="1:6" hidden="1" x14ac:dyDescent="0.3">
      <c r="A1603">
        <v>2500</v>
      </c>
      <c r="B1603" t="s">
        <v>8223</v>
      </c>
      <c r="C1603">
        <v>108</v>
      </c>
      <c r="D1603">
        <v>48.33</v>
      </c>
      <c r="E1603" t="s">
        <v>8323</v>
      </c>
      <c r="F1603" t="s">
        <v>8324</v>
      </c>
    </row>
    <row r="1604" spans="1:6" hidden="1" x14ac:dyDescent="0.3">
      <c r="A1604">
        <v>1500</v>
      </c>
      <c r="B1604" t="s">
        <v>8223</v>
      </c>
      <c r="C1604">
        <v>100</v>
      </c>
      <c r="D1604">
        <v>46.95</v>
      </c>
      <c r="E1604" t="s">
        <v>8323</v>
      </c>
      <c r="F1604" t="s">
        <v>8324</v>
      </c>
    </row>
    <row r="1605" spans="1:6" hidden="1" x14ac:dyDescent="0.3">
      <c r="A1605">
        <v>2000</v>
      </c>
      <c r="B1605" t="s">
        <v>8223</v>
      </c>
      <c r="C1605">
        <v>100</v>
      </c>
      <c r="D1605">
        <v>66.69</v>
      </c>
      <c r="E1605" t="s">
        <v>8323</v>
      </c>
      <c r="F1605" t="s">
        <v>8324</v>
      </c>
    </row>
    <row r="1606" spans="1:6" hidden="1" x14ac:dyDescent="0.3">
      <c r="A1606">
        <v>2800</v>
      </c>
      <c r="B1606" t="s">
        <v>8223</v>
      </c>
      <c r="C1606">
        <v>122</v>
      </c>
      <c r="D1606">
        <v>48.84</v>
      </c>
      <c r="E1606" t="s">
        <v>8323</v>
      </c>
      <c r="F1606" t="s">
        <v>8324</v>
      </c>
    </row>
    <row r="1607" spans="1:6" hidden="1" x14ac:dyDescent="0.3">
      <c r="A1607">
        <v>6000</v>
      </c>
      <c r="B1607" t="s">
        <v>8223</v>
      </c>
      <c r="C1607">
        <v>101</v>
      </c>
      <c r="D1607">
        <v>137.31</v>
      </c>
      <c r="E1607" t="s">
        <v>8323</v>
      </c>
      <c r="F1607" t="s">
        <v>8324</v>
      </c>
    </row>
    <row r="1608" spans="1:6" hidden="1" x14ac:dyDescent="0.3">
      <c r="A1608">
        <v>8000</v>
      </c>
      <c r="B1608" t="s">
        <v>8223</v>
      </c>
      <c r="C1608">
        <v>101</v>
      </c>
      <c r="D1608">
        <v>87.83</v>
      </c>
      <c r="E1608" t="s">
        <v>8323</v>
      </c>
      <c r="F1608" t="s">
        <v>8324</v>
      </c>
    </row>
    <row r="1609" spans="1:6" hidden="1" x14ac:dyDescent="0.3">
      <c r="A1609">
        <v>10000</v>
      </c>
      <c r="B1609" t="s">
        <v>8223</v>
      </c>
      <c r="C1609">
        <v>145</v>
      </c>
      <c r="D1609">
        <v>70.790000000000006</v>
      </c>
      <c r="E1609" t="s">
        <v>8323</v>
      </c>
      <c r="F1609" t="s">
        <v>8324</v>
      </c>
    </row>
    <row r="1610" spans="1:6" hidden="1" x14ac:dyDescent="0.3">
      <c r="A1610">
        <v>1200</v>
      </c>
      <c r="B1610" t="s">
        <v>8223</v>
      </c>
      <c r="C1610">
        <v>101</v>
      </c>
      <c r="D1610">
        <v>52.83</v>
      </c>
      <c r="E1610" t="s">
        <v>8323</v>
      </c>
      <c r="F1610" t="s">
        <v>8324</v>
      </c>
    </row>
    <row r="1611" spans="1:6" hidden="1" x14ac:dyDescent="0.3">
      <c r="A1611">
        <v>1500</v>
      </c>
      <c r="B1611" t="s">
        <v>8223</v>
      </c>
      <c r="C1611">
        <v>118</v>
      </c>
      <c r="D1611">
        <v>443.75</v>
      </c>
      <c r="E1611" t="s">
        <v>8323</v>
      </c>
      <c r="F1611" t="s">
        <v>8324</v>
      </c>
    </row>
    <row r="1612" spans="1:6" hidden="1" x14ac:dyDescent="0.3">
      <c r="A1612">
        <v>2000</v>
      </c>
      <c r="B1612" t="s">
        <v>8223</v>
      </c>
      <c r="C1612">
        <v>272</v>
      </c>
      <c r="D1612">
        <v>48.54</v>
      </c>
      <c r="E1612" t="s">
        <v>8323</v>
      </c>
      <c r="F1612" t="s">
        <v>8324</v>
      </c>
    </row>
    <row r="1613" spans="1:6" hidden="1" x14ac:dyDescent="0.3">
      <c r="A1613">
        <v>800</v>
      </c>
      <c r="B1613" t="s">
        <v>8223</v>
      </c>
      <c r="C1613">
        <v>125</v>
      </c>
      <c r="D1613">
        <v>37.07</v>
      </c>
      <c r="E1613" t="s">
        <v>8323</v>
      </c>
      <c r="F1613" t="s">
        <v>8324</v>
      </c>
    </row>
    <row r="1614" spans="1:6" hidden="1" x14ac:dyDescent="0.3">
      <c r="A1614">
        <v>500</v>
      </c>
      <c r="B1614" t="s">
        <v>8223</v>
      </c>
      <c r="C1614">
        <v>110</v>
      </c>
      <c r="D1614">
        <v>50</v>
      </c>
      <c r="E1614" t="s">
        <v>8323</v>
      </c>
      <c r="F1614" t="s">
        <v>8324</v>
      </c>
    </row>
    <row r="1615" spans="1:6" hidden="1" x14ac:dyDescent="0.3">
      <c r="A1615">
        <v>1000</v>
      </c>
      <c r="B1615" t="s">
        <v>8223</v>
      </c>
      <c r="C1615">
        <v>102</v>
      </c>
      <c r="D1615">
        <v>39.04</v>
      </c>
      <c r="E1615" t="s">
        <v>8323</v>
      </c>
      <c r="F1615" t="s">
        <v>8324</v>
      </c>
    </row>
    <row r="1616" spans="1:6" hidden="1" x14ac:dyDescent="0.3">
      <c r="A1616">
        <v>5000</v>
      </c>
      <c r="B1616" t="s">
        <v>8223</v>
      </c>
      <c r="C1616">
        <v>103</v>
      </c>
      <c r="D1616">
        <v>66.69</v>
      </c>
      <c r="E1616" t="s">
        <v>8323</v>
      </c>
      <c r="F1616" t="s">
        <v>8324</v>
      </c>
    </row>
    <row r="1617" spans="1:6" hidden="1" x14ac:dyDescent="0.3">
      <c r="A1617">
        <v>8000</v>
      </c>
      <c r="B1617" t="s">
        <v>8223</v>
      </c>
      <c r="C1617">
        <v>114</v>
      </c>
      <c r="D1617">
        <v>67.13</v>
      </c>
      <c r="E1617" t="s">
        <v>8323</v>
      </c>
      <c r="F1617" t="s">
        <v>8324</v>
      </c>
    </row>
    <row r="1618" spans="1:6" hidden="1" x14ac:dyDescent="0.3">
      <c r="A1618">
        <v>10000</v>
      </c>
      <c r="B1618" t="s">
        <v>8223</v>
      </c>
      <c r="C1618">
        <v>104</v>
      </c>
      <c r="D1618">
        <v>66.37</v>
      </c>
      <c r="E1618" t="s">
        <v>8323</v>
      </c>
      <c r="F1618" t="s">
        <v>8324</v>
      </c>
    </row>
    <row r="1619" spans="1:6" hidden="1" x14ac:dyDescent="0.3">
      <c r="A1619">
        <v>7000</v>
      </c>
      <c r="B1619" t="s">
        <v>8223</v>
      </c>
      <c r="C1619">
        <v>146</v>
      </c>
      <c r="D1619">
        <v>64.62</v>
      </c>
      <c r="E1619" t="s">
        <v>8323</v>
      </c>
      <c r="F1619" t="s">
        <v>8324</v>
      </c>
    </row>
    <row r="1620" spans="1:6" hidden="1" x14ac:dyDescent="0.3">
      <c r="A1620">
        <v>1500</v>
      </c>
      <c r="B1620" t="s">
        <v>8223</v>
      </c>
      <c r="C1620">
        <v>105</v>
      </c>
      <c r="D1620">
        <v>58.37</v>
      </c>
      <c r="E1620" t="s">
        <v>8323</v>
      </c>
      <c r="F1620" t="s">
        <v>8324</v>
      </c>
    </row>
    <row r="1621" spans="1:6" hidden="1" x14ac:dyDescent="0.3">
      <c r="A1621">
        <v>1500</v>
      </c>
      <c r="B1621" t="s">
        <v>8223</v>
      </c>
      <c r="C1621">
        <v>133</v>
      </c>
      <c r="D1621">
        <v>86.96</v>
      </c>
      <c r="E1621" t="s">
        <v>8323</v>
      </c>
      <c r="F1621" t="s">
        <v>8324</v>
      </c>
    </row>
    <row r="1622" spans="1:6" hidden="1" x14ac:dyDescent="0.3">
      <c r="A1622">
        <v>1000</v>
      </c>
      <c r="B1622" t="s">
        <v>8223</v>
      </c>
      <c r="C1622">
        <v>113</v>
      </c>
      <c r="D1622">
        <v>66.47</v>
      </c>
      <c r="E1622" t="s">
        <v>8323</v>
      </c>
      <c r="F1622" t="s">
        <v>8324</v>
      </c>
    </row>
    <row r="1623" spans="1:6" hidden="1" x14ac:dyDescent="0.3">
      <c r="A1623">
        <v>5000</v>
      </c>
      <c r="B1623" t="s">
        <v>8223</v>
      </c>
      <c r="C1623">
        <v>121</v>
      </c>
      <c r="D1623">
        <v>163.78</v>
      </c>
      <c r="E1623" t="s">
        <v>8323</v>
      </c>
      <c r="F1623" t="s">
        <v>8324</v>
      </c>
    </row>
    <row r="1624" spans="1:6" hidden="1" x14ac:dyDescent="0.3">
      <c r="A1624">
        <v>6900</v>
      </c>
      <c r="B1624" t="s">
        <v>8223</v>
      </c>
      <c r="C1624">
        <v>102</v>
      </c>
      <c r="D1624">
        <v>107.98</v>
      </c>
      <c r="E1624" t="s">
        <v>8323</v>
      </c>
      <c r="F1624" t="s">
        <v>8324</v>
      </c>
    </row>
    <row r="1625" spans="1:6" hidden="1" x14ac:dyDescent="0.3">
      <c r="A1625">
        <v>750</v>
      </c>
      <c r="B1625" t="s">
        <v>8224</v>
      </c>
      <c r="C1625">
        <v>101</v>
      </c>
      <c r="D1625">
        <v>42.11</v>
      </c>
      <c r="E1625" t="s">
        <v>8323</v>
      </c>
      <c r="F1625" t="s">
        <v>8324</v>
      </c>
    </row>
    <row r="1626" spans="1:6" hidden="1" x14ac:dyDescent="0.3">
      <c r="A1626">
        <v>1000</v>
      </c>
      <c r="B1626" t="s">
        <v>8223</v>
      </c>
      <c r="C1626">
        <v>118</v>
      </c>
      <c r="D1626">
        <v>47.2</v>
      </c>
      <c r="E1626" t="s">
        <v>8323</v>
      </c>
      <c r="F1626" t="s">
        <v>8324</v>
      </c>
    </row>
    <row r="1627" spans="1:6" hidden="1" x14ac:dyDescent="0.3">
      <c r="A1627">
        <v>7500</v>
      </c>
      <c r="B1627" t="s">
        <v>8223</v>
      </c>
      <c r="C1627">
        <v>155</v>
      </c>
      <c r="D1627">
        <v>112.02</v>
      </c>
      <c r="E1627" t="s">
        <v>8323</v>
      </c>
      <c r="F1627" t="s">
        <v>8324</v>
      </c>
    </row>
    <row r="1628" spans="1:6" hidden="1" x14ac:dyDescent="0.3">
      <c r="A1628">
        <v>8000</v>
      </c>
      <c r="B1628" t="s">
        <v>8223</v>
      </c>
      <c r="C1628">
        <v>101</v>
      </c>
      <c r="D1628">
        <v>74.95</v>
      </c>
      <c r="E1628" t="s">
        <v>8323</v>
      </c>
      <c r="F1628" t="s">
        <v>8324</v>
      </c>
    </row>
    <row r="1629" spans="1:6" hidden="1" x14ac:dyDescent="0.3">
      <c r="A1629">
        <v>2000</v>
      </c>
      <c r="B1629" t="s">
        <v>8223</v>
      </c>
      <c r="C1629">
        <v>117</v>
      </c>
      <c r="D1629">
        <v>61.58</v>
      </c>
      <c r="E1629" t="s">
        <v>8323</v>
      </c>
      <c r="F1629" t="s">
        <v>8324</v>
      </c>
    </row>
    <row r="1630" spans="1:6" hidden="1" x14ac:dyDescent="0.3">
      <c r="A1630">
        <v>4000</v>
      </c>
      <c r="B1630" t="s">
        <v>8223</v>
      </c>
      <c r="C1630">
        <v>101</v>
      </c>
      <c r="D1630">
        <v>45.88</v>
      </c>
      <c r="E1630" t="s">
        <v>8323</v>
      </c>
      <c r="F1630" t="s">
        <v>8324</v>
      </c>
    </row>
    <row r="1631" spans="1:6" hidden="1" x14ac:dyDescent="0.3">
      <c r="A1631">
        <v>6000</v>
      </c>
      <c r="B1631" t="s">
        <v>8223</v>
      </c>
      <c r="C1631">
        <v>104</v>
      </c>
      <c r="D1631">
        <v>75.849999999999994</v>
      </c>
      <c r="E1631" t="s">
        <v>8323</v>
      </c>
      <c r="F1631" t="s">
        <v>8324</v>
      </c>
    </row>
    <row r="1632" spans="1:6" hidden="1" x14ac:dyDescent="0.3">
      <c r="A1632">
        <v>4000</v>
      </c>
      <c r="B1632" t="s">
        <v>8223</v>
      </c>
      <c r="C1632">
        <v>265</v>
      </c>
      <c r="D1632">
        <v>84.21</v>
      </c>
      <c r="E1632" t="s">
        <v>8323</v>
      </c>
      <c r="F1632" t="s">
        <v>8324</v>
      </c>
    </row>
    <row r="1633" spans="1:6" hidden="1" x14ac:dyDescent="0.3">
      <c r="A1633">
        <v>10000</v>
      </c>
      <c r="B1633" t="s">
        <v>8223</v>
      </c>
      <c r="C1633">
        <v>156</v>
      </c>
      <c r="D1633">
        <v>117.23</v>
      </c>
      <c r="E1633" t="s">
        <v>8323</v>
      </c>
      <c r="F1633" t="s">
        <v>8324</v>
      </c>
    </row>
    <row r="1634" spans="1:6" hidden="1" x14ac:dyDescent="0.3">
      <c r="A1634">
        <v>4000</v>
      </c>
      <c r="B1634" t="s">
        <v>8223</v>
      </c>
      <c r="C1634">
        <v>102</v>
      </c>
      <c r="D1634">
        <v>86.49</v>
      </c>
      <c r="E1634" t="s">
        <v>8323</v>
      </c>
      <c r="F1634" t="s">
        <v>8324</v>
      </c>
    </row>
    <row r="1635" spans="1:6" hidden="1" x14ac:dyDescent="0.3">
      <c r="A1635">
        <v>10000</v>
      </c>
      <c r="B1635" t="s">
        <v>8223</v>
      </c>
      <c r="C1635">
        <v>100</v>
      </c>
      <c r="D1635">
        <v>172.41</v>
      </c>
      <c r="E1635" t="s">
        <v>8323</v>
      </c>
      <c r="F1635" t="s">
        <v>8324</v>
      </c>
    </row>
    <row r="1636" spans="1:6" hidden="1" x14ac:dyDescent="0.3">
      <c r="A1636">
        <v>2000</v>
      </c>
      <c r="B1636" t="s">
        <v>8223</v>
      </c>
      <c r="C1636">
        <v>101</v>
      </c>
      <c r="D1636">
        <v>62.81</v>
      </c>
      <c r="E1636" t="s">
        <v>8323</v>
      </c>
      <c r="F1636" t="s">
        <v>8324</v>
      </c>
    </row>
    <row r="1637" spans="1:6" hidden="1" x14ac:dyDescent="0.3">
      <c r="A1637">
        <v>2000</v>
      </c>
      <c r="B1637" t="s">
        <v>8223</v>
      </c>
      <c r="C1637">
        <v>125</v>
      </c>
      <c r="D1637">
        <v>67.73</v>
      </c>
      <c r="E1637" t="s">
        <v>8323</v>
      </c>
      <c r="F1637" t="s">
        <v>8324</v>
      </c>
    </row>
    <row r="1638" spans="1:6" hidden="1" x14ac:dyDescent="0.3">
      <c r="A1638">
        <v>4500</v>
      </c>
      <c r="B1638" t="s">
        <v>8223</v>
      </c>
      <c r="C1638">
        <v>104</v>
      </c>
      <c r="D1638">
        <v>53.56</v>
      </c>
      <c r="E1638" t="s">
        <v>8323</v>
      </c>
      <c r="F1638" t="s">
        <v>8324</v>
      </c>
    </row>
    <row r="1639" spans="1:6" hidden="1" x14ac:dyDescent="0.3">
      <c r="A1639">
        <v>500</v>
      </c>
      <c r="B1639" t="s">
        <v>8223</v>
      </c>
      <c r="C1639">
        <v>104</v>
      </c>
      <c r="D1639">
        <v>34.6</v>
      </c>
      <c r="E1639" t="s">
        <v>8323</v>
      </c>
      <c r="F1639" t="s">
        <v>8324</v>
      </c>
    </row>
    <row r="1640" spans="1:6" hidden="1" x14ac:dyDescent="0.3">
      <c r="A1640">
        <v>1000</v>
      </c>
      <c r="B1640" t="s">
        <v>8223</v>
      </c>
      <c r="C1640">
        <v>105</v>
      </c>
      <c r="D1640">
        <v>38.89</v>
      </c>
      <c r="E1640" t="s">
        <v>8323</v>
      </c>
      <c r="F1640" t="s">
        <v>8324</v>
      </c>
    </row>
    <row r="1641" spans="1:6" hidden="1" x14ac:dyDescent="0.3">
      <c r="A1641">
        <v>1800</v>
      </c>
      <c r="B1641" t="s">
        <v>8223</v>
      </c>
      <c r="C1641">
        <v>100</v>
      </c>
      <c r="D1641">
        <v>94.74</v>
      </c>
      <c r="E1641" t="s">
        <v>8323</v>
      </c>
      <c r="F1641" t="s">
        <v>8324</v>
      </c>
    </row>
    <row r="1642" spans="1:6" hidden="1" x14ac:dyDescent="0.3">
      <c r="A1642">
        <v>400</v>
      </c>
      <c r="B1642" t="s">
        <v>8223</v>
      </c>
      <c r="C1642">
        <v>170</v>
      </c>
      <c r="D1642">
        <v>39.97</v>
      </c>
      <c r="E1642" t="s">
        <v>8323</v>
      </c>
      <c r="F1642" t="s">
        <v>8324</v>
      </c>
    </row>
    <row r="1643" spans="1:6" hidden="1" x14ac:dyDescent="0.3">
      <c r="A1643">
        <v>2500</v>
      </c>
      <c r="B1643" t="s">
        <v>8223</v>
      </c>
      <c r="C1643">
        <v>101</v>
      </c>
      <c r="D1643">
        <v>97.5</v>
      </c>
      <c r="E1643" t="s">
        <v>8323</v>
      </c>
      <c r="F1643" t="s">
        <v>8344</v>
      </c>
    </row>
    <row r="1644" spans="1:6" hidden="1" x14ac:dyDescent="0.3">
      <c r="A1644">
        <v>1200</v>
      </c>
      <c r="B1644" t="s">
        <v>8223</v>
      </c>
      <c r="C1644">
        <v>100</v>
      </c>
      <c r="D1644">
        <v>42.86</v>
      </c>
      <c r="E1644" t="s">
        <v>8323</v>
      </c>
      <c r="F1644" t="s">
        <v>8344</v>
      </c>
    </row>
    <row r="1645" spans="1:6" hidden="1" x14ac:dyDescent="0.3">
      <c r="A1645">
        <v>5000</v>
      </c>
      <c r="B1645" t="s">
        <v>8223</v>
      </c>
      <c r="C1645">
        <v>125</v>
      </c>
      <c r="D1645">
        <v>168.51</v>
      </c>
      <c r="E1645" t="s">
        <v>8323</v>
      </c>
      <c r="F1645" t="s">
        <v>8344</v>
      </c>
    </row>
    <row r="1646" spans="1:6" hidden="1" x14ac:dyDescent="0.3">
      <c r="A1646">
        <v>10000</v>
      </c>
      <c r="B1646" t="s">
        <v>8223</v>
      </c>
      <c r="C1646">
        <v>110</v>
      </c>
      <c r="D1646">
        <v>85.55</v>
      </c>
      <c r="E1646" t="s">
        <v>8323</v>
      </c>
      <c r="F1646" t="s">
        <v>8344</v>
      </c>
    </row>
    <row r="1647" spans="1:6" hidden="1" x14ac:dyDescent="0.3">
      <c r="A1647">
        <v>5000</v>
      </c>
      <c r="B1647" t="s">
        <v>8223</v>
      </c>
      <c r="C1647">
        <v>111</v>
      </c>
      <c r="D1647">
        <v>554</v>
      </c>
      <c r="E1647" t="s">
        <v>8323</v>
      </c>
      <c r="F1647" t="s">
        <v>8344</v>
      </c>
    </row>
    <row r="1648" spans="1:6" hidden="1" x14ac:dyDescent="0.3">
      <c r="A1648">
        <v>2000</v>
      </c>
      <c r="B1648" t="s">
        <v>8224</v>
      </c>
      <c r="C1648">
        <v>110</v>
      </c>
      <c r="D1648">
        <v>26.55</v>
      </c>
      <c r="E1648" t="s">
        <v>8323</v>
      </c>
      <c r="F1648" t="s">
        <v>8344</v>
      </c>
    </row>
    <row r="1649" spans="1:6" hidden="1" x14ac:dyDescent="0.3">
      <c r="A1649">
        <v>5000</v>
      </c>
      <c r="B1649" t="s">
        <v>8223</v>
      </c>
      <c r="C1649">
        <v>105</v>
      </c>
      <c r="D1649">
        <v>113.83</v>
      </c>
      <c r="E1649" t="s">
        <v>8323</v>
      </c>
      <c r="F1649" t="s">
        <v>8344</v>
      </c>
    </row>
    <row r="1650" spans="1:6" hidden="1" x14ac:dyDescent="0.3">
      <c r="A1650">
        <v>2300</v>
      </c>
      <c r="B1650" t="s">
        <v>8223</v>
      </c>
      <c r="C1650">
        <v>125</v>
      </c>
      <c r="D1650">
        <v>32.01</v>
      </c>
      <c r="E1650" t="s">
        <v>8323</v>
      </c>
      <c r="F1650" t="s">
        <v>8344</v>
      </c>
    </row>
    <row r="1651" spans="1:6" hidden="1" x14ac:dyDescent="0.3">
      <c r="A1651">
        <v>3800</v>
      </c>
      <c r="B1651" t="s">
        <v>8223</v>
      </c>
      <c r="C1651">
        <v>101</v>
      </c>
      <c r="D1651">
        <v>47.19</v>
      </c>
      <c r="E1651" t="s">
        <v>8323</v>
      </c>
      <c r="F1651" t="s">
        <v>8344</v>
      </c>
    </row>
    <row r="1652" spans="1:6" hidden="1" x14ac:dyDescent="0.3">
      <c r="A1652">
        <v>2000</v>
      </c>
      <c r="B1652" t="s">
        <v>8223</v>
      </c>
      <c r="C1652">
        <v>142</v>
      </c>
      <c r="D1652">
        <v>88.47</v>
      </c>
      <c r="E1652" t="s">
        <v>8323</v>
      </c>
      <c r="F1652" t="s">
        <v>8344</v>
      </c>
    </row>
    <row r="1653" spans="1:6" hidden="1" x14ac:dyDescent="0.3">
      <c r="A1653">
        <v>2000</v>
      </c>
      <c r="B1653" t="s">
        <v>8223</v>
      </c>
      <c r="C1653">
        <v>101</v>
      </c>
      <c r="D1653">
        <v>100.75</v>
      </c>
      <c r="E1653" t="s">
        <v>8323</v>
      </c>
      <c r="F1653" t="s">
        <v>8344</v>
      </c>
    </row>
    <row r="1654" spans="1:6" hidden="1" x14ac:dyDescent="0.3">
      <c r="A1654">
        <v>4500</v>
      </c>
      <c r="B1654" t="s">
        <v>8223</v>
      </c>
      <c r="C1654">
        <v>101</v>
      </c>
      <c r="D1654">
        <v>64.709999999999994</v>
      </c>
      <c r="E1654" t="s">
        <v>8323</v>
      </c>
      <c r="F1654" t="s">
        <v>8344</v>
      </c>
    </row>
    <row r="1655" spans="1:6" hidden="1" x14ac:dyDescent="0.3">
      <c r="A1655">
        <v>5000</v>
      </c>
      <c r="B1655" t="s">
        <v>8223</v>
      </c>
      <c r="C1655">
        <v>174</v>
      </c>
      <c r="D1655">
        <v>51.85</v>
      </c>
      <c r="E1655" t="s">
        <v>8323</v>
      </c>
      <c r="F1655" t="s">
        <v>8344</v>
      </c>
    </row>
    <row r="1656" spans="1:6" hidden="1" x14ac:dyDescent="0.3">
      <c r="A1656">
        <v>1100</v>
      </c>
      <c r="B1656" t="s">
        <v>8223</v>
      </c>
      <c r="C1656">
        <v>120</v>
      </c>
      <c r="D1656">
        <v>38.79</v>
      </c>
      <c r="E1656" t="s">
        <v>8323</v>
      </c>
      <c r="F1656" t="s">
        <v>8344</v>
      </c>
    </row>
    <row r="1657" spans="1:6" hidden="1" x14ac:dyDescent="0.3">
      <c r="A1657">
        <v>1500</v>
      </c>
      <c r="B1657" t="s">
        <v>8223</v>
      </c>
      <c r="C1657">
        <v>143</v>
      </c>
      <c r="D1657">
        <v>44.65</v>
      </c>
      <c r="E1657" t="s">
        <v>8323</v>
      </c>
      <c r="F1657" t="s">
        <v>8344</v>
      </c>
    </row>
    <row r="1658" spans="1:6" hidden="1" x14ac:dyDescent="0.3">
      <c r="A1658">
        <v>7500</v>
      </c>
      <c r="B1658" t="s">
        <v>8223</v>
      </c>
      <c r="C1658">
        <v>100</v>
      </c>
      <c r="D1658">
        <v>156.77000000000001</v>
      </c>
      <c r="E1658" t="s">
        <v>8323</v>
      </c>
      <c r="F1658" t="s">
        <v>8344</v>
      </c>
    </row>
    <row r="1659" spans="1:6" hidden="1" x14ac:dyDescent="0.3">
      <c r="A1659">
        <v>25000</v>
      </c>
      <c r="B1659" t="s">
        <v>8223</v>
      </c>
      <c r="C1659">
        <v>105</v>
      </c>
      <c r="D1659">
        <v>118.7</v>
      </c>
      <c r="E1659" t="s">
        <v>8323</v>
      </c>
      <c r="F1659" t="s">
        <v>8344</v>
      </c>
    </row>
    <row r="1660" spans="1:6" hidden="1" x14ac:dyDescent="0.3">
      <c r="A1660">
        <v>6000</v>
      </c>
      <c r="B1660" t="s">
        <v>8223</v>
      </c>
      <c r="C1660">
        <v>132</v>
      </c>
      <c r="D1660">
        <v>74.150000000000006</v>
      </c>
      <c r="E1660" t="s">
        <v>8323</v>
      </c>
      <c r="F1660" t="s">
        <v>8344</v>
      </c>
    </row>
    <row r="1661" spans="1:6" hidden="1" x14ac:dyDescent="0.3">
      <c r="A1661">
        <v>500</v>
      </c>
      <c r="B1661" t="s">
        <v>8224</v>
      </c>
      <c r="C1661">
        <v>113</v>
      </c>
      <c r="D1661">
        <v>12.53</v>
      </c>
      <c r="E1661" t="s">
        <v>8323</v>
      </c>
      <c r="F1661" t="s">
        <v>8344</v>
      </c>
    </row>
    <row r="1662" spans="1:6" hidden="1" x14ac:dyDescent="0.3">
      <c r="A1662">
        <v>80</v>
      </c>
      <c r="B1662" t="s">
        <v>8236</v>
      </c>
      <c r="C1662">
        <v>1254</v>
      </c>
      <c r="D1662">
        <v>27.86</v>
      </c>
      <c r="E1662" t="s">
        <v>8323</v>
      </c>
      <c r="F1662" t="s">
        <v>8344</v>
      </c>
    </row>
    <row r="1663" spans="1:6" hidden="1" x14ac:dyDescent="0.3">
      <c r="A1663">
        <v>7900</v>
      </c>
      <c r="B1663" t="s">
        <v>8238</v>
      </c>
      <c r="C1663">
        <v>103</v>
      </c>
      <c r="D1663">
        <v>80.180000000000007</v>
      </c>
      <c r="E1663" t="s">
        <v>8323</v>
      </c>
      <c r="F1663" t="s">
        <v>8344</v>
      </c>
    </row>
    <row r="1664" spans="1:6" hidden="1" x14ac:dyDescent="0.3">
      <c r="A1664">
        <v>8000</v>
      </c>
      <c r="B1664" t="s">
        <v>8223</v>
      </c>
      <c r="C1664">
        <v>103</v>
      </c>
      <c r="D1664">
        <v>132.44</v>
      </c>
      <c r="E1664" t="s">
        <v>8323</v>
      </c>
      <c r="F1664" t="s">
        <v>8344</v>
      </c>
    </row>
    <row r="1665" spans="1:6" hidden="1" x14ac:dyDescent="0.3">
      <c r="A1665">
        <v>1000</v>
      </c>
      <c r="B1665" t="s">
        <v>8223</v>
      </c>
      <c r="C1665">
        <v>108</v>
      </c>
      <c r="D1665">
        <v>33.75</v>
      </c>
      <c r="E1665" t="s">
        <v>8323</v>
      </c>
      <c r="F1665" t="s">
        <v>8344</v>
      </c>
    </row>
    <row r="1666" spans="1:6" hidden="1" x14ac:dyDescent="0.3">
      <c r="A1666">
        <v>2500</v>
      </c>
      <c r="B1666" t="s">
        <v>8223</v>
      </c>
      <c r="C1666">
        <v>122</v>
      </c>
      <c r="D1666">
        <v>34.380000000000003</v>
      </c>
      <c r="E1666" t="s">
        <v>8323</v>
      </c>
      <c r="F1666" t="s">
        <v>8344</v>
      </c>
    </row>
    <row r="1667" spans="1:6" hidden="1" x14ac:dyDescent="0.3">
      <c r="A1667">
        <v>3500</v>
      </c>
      <c r="B1667" t="s">
        <v>8223</v>
      </c>
      <c r="C1667">
        <v>119</v>
      </c>
      <c r="D1667">
        <v>44.96</v>
      </c>
      <c r="E1667" t="s">
        <v>8323</v>
      </c>
      <c r="F1667" t="s">
        <v>8344</v>
      </c>
    </row>
    <row r="1668" spans="1:6" hidden="1" x14ac:dyDescent="0.3">
      <c r="A1668">
        <v>2500</v>
      </c>
      <c r="B1668" t="s">
        <v>8223</v>
      </c>
      <c r="C1668">
        <v>161</v>
      </c>
      <c r="D1668">
        <v>41.04</v>
      </c>
      <c r="E1668" t="s">
        <v>8323</v>
      </c>
      <c r="F1668" t="s">
        <v>8344</v>
      </c>
    </row>
    <row r="1669" spans="1:6" hidden="1" x14ac:dyDescent="0.3">
      <c r="A1669">
        <v>3400</v>
      </c>
      <c r="B1669" t="s">
        <v>8223</v>
      </c>
      <c r="C1669">
        <v>127</v>
      </c>
      <c r="D1669">
        <v>52.6</v>
      </c>
      <c r="E1669" t="s">
        <v>8323</v>
      </c>
      <c r="F1669" t="s">
        <v>8344</v>
      </c>
    </row>
    <row r="1670" spans="1:6" hidden="1" x14ac:dyDescent="0.3">
      <c r="A1670">
        <v>8000</v>
      </c>
      <c r="B1670" t="s">
        <v>8223</v>
      </c>
      <c r="C1670">
        <v>103</v>
      </c>
      <c r="D1670">
        <v>70.78</v>
      </c>
      <c r="E1670" t="s">
        <v>8323</v>
      </c>
      <c r="F1670" t="s">
        <v>8344</v>
      </c>
    </row>
    <row r="1671" spans="1:6" hidden="1" x14ac:dyDescent="0.3">
      <c r="A1671">
        <v>2000</v>
      </c>
      <c r="B1671" t="s">
        <v>8223</v>
      </c>
      <c r="C1671">
        <v>140</v>
      </c>
      <c r="D1671">
        <v>53.75</v>
      </c>
      <c r="E1671" t="s">
        <v>8323</v>
      </c>
      <c r="F1671" t="s">
        <v>8344</v>
      </c>
    </row>
    <row r="1672" spans="1:6" hidden="1" x14ac:dyDescent="0.3">
      <c r="A1672">
        <v>1000</v>
      </c>
      <c r="B1672" t="s">
        <v>8223</v>
      </c>
      <c r="C1672">
        <v>103</v>
      </c>
      <c r="D1672">
        <v>44.61</v>
      </c>
      <c r="E1672" t="s">
        <v>8323</v>
      </c>
      <c r="F1672" t="s">
        <v>8344</v>
      </c>
    </row>
    <row r="1673" spans="1:6" hidden="1" x14ac:dyDescent="0.3">
      <c r="A1673">
        <v>2000</v>
      </c>
      <c r="B1673" t="s">
        <v>8223</v>
      </c>
      <c r="C1673">
        <v>101</v>
      </c>
      <c r="D1673">
        <v>26.15</v>
      </c>
      <c r="E1673" t="s">
        <v>8323</v>
      </c>
      <c r="F1673" t="s">
        <v>8344</v>
      </c>
    </row>
    <row r="1674" spans="1:6" hidden="1" x14ac:dyDescent="0.3">
      <c r="A1674">
        <v>1700</v>
      </c>
      <c r="B1674" t="s">
        <v>8223</v>
      </c>
      <c r="C1674">
        <v>113</v>
      </c>
      <c r="D1674">
        <v>39.18</v>
      </c>
      <c r="E1674" t="s">
        <v>8323</v>
      </c>
      <c r="F1674" t="s">
        <v>8344</v>
      </c>
    </row>
    <row r="1675" spans="1:6" hidden="1" x14ac:dyDescent="0.3">
      <c r="A1675">
        <v>2100</v>
      </c>
      <c r="B1675" t="s">
        <v>8223</v>
      </c>
      <c r="C1675">
        <v>128</v>
      </c>
      <c r="D1675">
        <v>45.59</v>
      </c>
      <c r="E1675" t="s">
        <v>8323</v>
      </c>
      <c r="F1675" t="s">
        <v>8344</v>
      </c>
    </row>
    <row r="1676" spans="1:6" hidden="1" x14ac:dyDescent="0.3">
      <c r="A1676">
        <v>5000</v>
      </c>
      <c r="B1676" t="s">
        <v>8223</v>
      </c>
      <c r="C1676">
        <v>202</v>
      </c>
      <c r="D1676">
        <v>89.25</v>
      </c>
      <c r="E1676" t="s">
        <v>8323</v>
      </c>
      <c r="F1676" t="s">
        <v>8344</v>
      </c>
    </row>
    <row r="1677" spans="1:6" hidden="1" x14ac:dyDescent="0.3">
      <c r="A1677">
        <v>1000</v>
      </c>
      <c r="B1677" t="s">
        <v>8223</v>
      </c>
      <c r="C1677">
        <v>137</v>
      </c>
      <c r="D1677">
        <v>40.42</v>
      </c>
      <c r="E1677" t="s">
        <v>8323</v>
      </c>
      <c r="F1677" t="s">
        <v>8344</v>
      </c>
    </row>
    <row r="1678" spans="1:6" hidden="1" x14ac:dyDescent="0.3">
      <c r="A1678">
        <v>3000</v>
      </c>
      <c r="B1678" t="s">
        <v>8223</v>
      </c>
      <c r="C1678">
        <v>115</v>
      </c>
      <c r="D1678">
        <v>82.38</v>
      </c>
      <c r="E1678" t="s">
        <v>8323</v>
      </c>
      <c r="F1678" t="s">
        <v>8344</v>
      </c>
    </row>
    <row r="1679" spans="1:6" hidden="1" x14ac:dyDescent="0.3">
      <c r="A1679">
        <v>6000</v>
      </c>
      <c r="B1679" t="s">
        <v>8226</v>
      </c>
      <c r="C1679">
        <v>112</v>
      </c>
      <c r="D1679">
        <v>159.52000000000001</v>
      </c>
      <c r="E1679" t="s">
        <v>8323</v>
      </c>
      <c r="F1679" t="s">
        <v>8344</v>
      </c>
    </row>
    <row r="1680" spans="1:6" hidden="1" x14ac:dyDescent="0.3">
      <c r="A1680">
        <v>1500</v>
      </c>
      <c r="B1680" t="s">
        <v>8223</v>
      </c>
      <c r="C1680">
        <v>118</v>
      </c>
      <c r="D1680">
        <v>36.24</v>
      </c>
      <c r="E1680" t="s">
        <v>8323</v>
      </c>
      <c r="F1680" t="s">
        <v>8344</v>
      </c>
    </row>
    <row r="1681" spans="1:6" hidden="1" x14ac:dyDescent="0.3">
      <c r="A1681">
        <v>2000</v>
      </c>
      <c r="B1681" t="s">
        <v>8223</v>
      </c>
      <c r="C1681">
        <v>175</v>
      </c>
      <c r="D1681">
        <v>62.5</v>
      </c>
      <c r="E1681" t="s">
        <v>8323</v>
      </c>
      <c r="F1681" t="s">
        <v>8344</v>
      </c>
    </row>
    <row r="1682" spans="1:6" hidden="1" x14ac:dyDescent="0.3">
      <c r="A1682">
        <v>1000</v>
      </c>
      <c r="B1682" t="s">
        <v>8223</v>
      </c>
      <c r="C1682">
        <v>118</v>
      </c>
      <c r="D1682">
        <v>47</v>
      </c>
      <c r="E1682" t="s">
        <v>8323</v>
      </c>
      <c r="F1682" t="s">
        <v>8344</v>
      </c>
    </row>
    <row r="1683" spans="1:6" hidden="1" x14ac:dyDescent="0.3">
      <c r="A1683">
        <v>65000</v>
      </c>
      <c r="B1683" t="s">
        <v>8223</v>
      </c>
      <c r="C1683">
        <v>101</v>
      </c>
      <c r="D1683">
        <v>74.58</v>
      </c>
      <c r="E1683" t="s">
        <v>8323</v>
      </c>
      <c r="F1683" t="s">
        <v>8345</v>
      </c>
    </row>
    <row r="1684" spans="1:6" hidden="1" x14ac:dyDescent="0.3">
      <c r="A1684">
        <v>6000</v>
      </c>
      <c r="B1684" t="s">
        <v>8223</v>
      </c>
      <c r="C1684">
        <v>0</v>
      </c>
      <c r="D1684">
        <v>0</v>
      </c>
      <c r="E1684" t="s">
        <v>8323</v>
      </c>
      <c r="F1684" t="s">
        <v>8345</v>
      </c>
    </row>
    <row r="1685" spans="1:6" hidden="1" x14ac:dyDescent="0.3">
      <c r="A1685">
        <v>3500</v>
      </c>
      <c r="B1685" t="s">
        <v>8229</v>
      </c>
      <c r="C1685">
        <v>22</v>
      </c>
      <c r="D1685">
        <v>76</v>
      </c>
      <c r="E1685" t="s">
        <v>8323</v>
      </c>
      <c r="F1685" t="s">
        <v>8345</v>
      </c>
    </row>
    <row r="1686" spans="1:6" hidden="1" x14ac:dyDescent="0.3">
      <c r="A1686">
        <v>8000</v>
      </c>
      <c r="B1686" t="s">
        <v>8223</v>
      </c>
      <c r="C1686">
        <v>109</v>
      </c>
      <c r="D1686">
        <v>86.44</v>
      </c>
      <c r="E1686" t="s">
        <v>8323</v>
      </c>
      <c r="F1686" t="s">
        <v>8345</v>
      </c>
    </row>
    <row r="1687" spans="1:6" hidden="1" x14ac:dyDescent="0.3">
      <c r="A1687">
        <v>350</v>
      </c>
      <c r="B1687" t="s">
        <v>8223</v>
      </c>
      <c r="C1687">
        <v>103</v>
      </c>
      <c r="D1687">
        <v>24</v>
      </c>
      <c r="E1687" t="s">
        <v>8323</v>
      </c>
      <c r="F1687" t="s">
        <v>8345</v>
      </c>
    </row>
    <row r="1688" spans="1:6" hidden="1" x14ac:dyDescent="0.3">
      <c r="A1688">
        <v>5000</v>
      </c>
      <c r="B1688" t="s">
        <v>8228</v>
      </c>
      <c r="C1688">
        <v>0</v>
      </c>
      <c r="D1688">
        <v>18</v>
      </c>
      <c r="E1688" t="s">
        <v>8323</v>
      </c>
      <c r="F1688" t="s">
        <v>8345</v>
      </c>
    </row>
    <row r="1689" spans="1:6" hidden="1" x14ac:dyDescent="0.3">
      <c r="A1689">
        <v>10000</v>
      </c>
      <c r="B1689" t="s">
        <v>8223</v>
      </c>
      <c r="C1689">
        <v>31</v>
      </c>
      <c r="D1689">
        <v>80.13</v>
      </c>
      <c r="E1689" t="s">
        <v>8323</v>
      </c>
      <c r="F1689" t="s">
        <v>8345</v>
      </c>
    </row>
    <row r="1690" spans="1:6" hidden="1" x14ac:dyDescent="0.3">
      <c r="A1690">
        <v>4000</v>
      </c>
      <c r="B1690" t="s">
        <v>8223</v>
      </c>
      <c r="C1690">
        <v>44</v>
      </c>
      <c r="D1690">
        <v>253.14</v>
      </c>
      <c r="E1690" t="s">
        <v>8323</v>
      </c>
      <c r="F1690" t="s">
        <v>8345</v>
      </c>
    </row>
    <row r="1691" spans="1:6" hidden="1" x14ac:dyDescent="0.3">
      <c r="A1691">
        <v>2400</v>
      </c>
      <c r="B1691" t="s">
        <v>8223</v>
      </c>
      <c r="C1691">
        <v>100</v>
      </c>
      <c r="D1691">
        <v>171.43</v>
      </c>
      <c r="E1691" t="s">
        <v>8323</v>
      </c>
      <c r="F1691" t="s">
        <v>8345</v>
      </c>
    </row>
    <row r="1692" spans="1:6" hidden="1" x14ac:dyDescent="0.3">
      <c r="A1692">
        <v>2500</v>
      </c>
      <c r="B1692" t="s">
        <v>8223</v>
      </c>
      <c r="C1692">
        <v>25</v>
      </c>
      <c r="D1692">
        <v>57.73</v>
      </c>
      <c r="E1692" t="s">
        <v>8323</v>
      </c>
      <c r="F1692" t="s">
        <v>8345</v>
      </c>
    </row>
    <row r="1693" spans="1:6" hidden="1" x14ac:dyDescent="0.3">
      <c r="A1693">
        <v>30000</v>
      </c>
      <c r="B1693" t="s">
        <v>8223</v>
      </c>
      <c r="C1693">
        <v>33</v>
      </c>
      <c r="D1693">
        <v>264.26</v>
      </c>
      <c r="E1693" t="s">
        <v>8323</v>
      </c>
      <c r="F1693" t="s">
        <v>8345</v>
      </c>
    </row>
    <row r="1694" spans="1:6" hidden="1" x14ac:dyDescent="0.3">
      <c r="A1694">
        <v>5000</v>
      </c>
      <c r="B1694" t="s">
        <v>8223</v>
      </c>
      <c r="C1694">
        <v>48</v>
      </c>
      <c r="D1694">
        <v>159.33000000000001</v>
      </c>
      <c r="E1694" t="s">
        <v>8323</v>
      </c>
      <c r="F1694" t="s">
        <v>8345</v>
      </c>
    </row>
    <row r="1695" spans="1:6" hidden="1" x14ac:dyDescent="0.3">
      <c r="A1695">
        <v>3000</v>
      </c>
      <c r="B1695" t="s">
        <v>8224</v>
      </c>
      <c r="C1695">
        <v>9</v>
      </c>
      <c r="D1695">
        <v>35</v>
      </c>
      <c r="E1695" t="s">
        <v>8323</v>
      </c>
      <c r="F1695" t="s">
        <v>8345</v>
      </c>
    </row>
    <row r="1696" spans="1:6" hidden="1" x14ac:dyDescent="0.3">
      <c r="A1696">
        <v>10000</v>
      </c>
      <c r="B1696" t="s">
        <v>8223</v>
      </c>
      <c r="C1696">
        <v>0</v>
      </c>
      <c r="D1696">
        <v>5</v>
      </c>
      <c r="E1696" t="s">
        <v>8323</v>
      </c>
      <c r="F1696" t="s">
        <v>8345</v>
      </c>
    </row>
    <row r="1697" spans="1:6" hidden="1" x14ac:dyDescent="0.3">
      <c r="A1697">
        <v>12000</v>
      </c>
      <c r="B1697" t="s">
        <v>8223</v>
      </c>
      <c r="C1697">
        <v>12</v>
      </c>
      <c r="D1697">
        <v>61.09</v>
      </c>
      <c r="E1697" t="s">
        <v>8323</v>
      </c>
      <c r="F1697" t="s">
        <v>8345</v>
      </c>
    </row>
    <row r="1698" spans="1:6" hidden="1" x14ac:dyDescent="0.3">
      <c r="A1698">
        <v>300000</v>
      </c>
      <c r="B1698" t="s">
        <v>8223</v>
      </c>
      <c r="C1698">
        <v>0</v>
      </c>
      <c r="D1698">
        <v>0</v>
      </c>
      <c r="E1698" t="s">
        <v>8323</v>
      </c>
      <c r="F1698" t="s">
        <v>8345</v>
      </c>
    </row>
    <row r="1699" spans="1:6" hidden="1" x14ac:dyDescent="0.3">
      <c r="A1699">
        <v>12500</v>
      </c>
      <c r="B1699" t="s">
        <v>8223</v>
      </c>
      <c r="C1699">
        <v>20</v>
      </c>
      <c r="D1699">
        <v>114.82</v>
      </c>
      <c r="E1699" t="s">
        <v>8323</v>
      </c>
      <c r="F1699" t="s">
        <v>8345</v>
      </c>
    </row>
    <row r="1700" spans="1:6" hidden="1" x14ac:dyDescent="0.3">
      <c r="A1700">
        <v>125000</v>
      </c>
      <c r="B1700" t="s">
        <v>8223</v>
      </c>
      <c r="C1700">
        <v>0</v>
      </c>
      <c r="D1700">
        <v>0</v>
      </c>
      <c r="E1700" t="s">
        <v>8323</v>
      </c>
      <c r="F1700" t="s">
        <v>8345</v>
      </c>
    </row>
    <row r="1701" spans="1:6" hidden="1" x14ac:dyDescent="0.3">
      <c r="A1701">
        <v>5105</v>
      </c>
      <c r="B1701" t="s">
        <v>8223</v>
      </c>
      <c r="C1701">
        <v>4</v>
      </c>
      <c r="D1701">
        <v>54</v>
      </c>
      <c r="E1701" t="s">
        <v>8323</v>
      </c>
      <c r="F1701" t="s">
        <v>8345</v>
      </c>
    </row>
    <row r="1702" spans="1:6" hidden="1" x14ac:dyDescent="0.3">
      <c r="A1702">
        <v>20000</v>
      </c>
      <c r="B1702" t="s">
        <v>8223</v>
      </c>
      <c r="C1702">
        <v>26</v>
      </c>
      <c r="D1702">
        <v>65.97</v>
      </c>
      <c r="E1702" t="s">
        <v>8323</v>
      </c>
      <c r="F1702" t="s">
        <v>8345</v>
      </c>
    </row>
    <row r="1703" spans="1:6" hidden="1" x14ac:dyDescent="0.3">
      <c r="A1703">
        <v>5050</v>
      </c>
      <c r="B1703" t="s">
        <v>8223</v>
      </c>
      <c r="C1703">
        <v>0</v>
      </c>
      <c r="D1703">
        <v>5</v>
      </c>
      <c r="E1703" t="s">
        <v>8323</v>
      </c>
      <c r="F1703" t="s">
        <v>8345</v>
      </c>
    </row>
    <row r="1704" spans="1:6" hidden="1" x14ac:dyDescent="0.3">
      <c r="A1704">
        <v>16500</v>
      </c>
      <c r="B1704" t="s">
        <v>8223</v>
      </c>
      <c r="C1704">
        <v>0</v>
      </c>
      <c r="D1704">
        <v>1</v>
      </c>
      <c r="E1704" t="s">
        <v>8323</v>
      </c>
      <c r="F1704" t="s">
        <v>8345</v>
      </c>
    </row>
    <row r="1705" spans="1:6" hidden="1" x14ac:dyDescent="0.3">
      <c r="A1705">
        <v>5000</v>
      </c>
      <c r="B1705" t="s">
        <v>8223</v>
      </c>
      <c r="C1705">
        <v>1</v>
      </c>
      <c r="D1705">
        <v>25.5</v>
      </c>
      <c r="E1705" t="s">
        <v>8323</v>
      </c>
      <c r="F1705" t="s">
        <v>8345</v>
      </c>
    </row>
    <row r="1706" spans="1:6" hidden="1" x14ac:dyDescent="0.3">
      <c r="A1706">
        <v>2000</v>
      </c>
      <c r="B1706" t="s">
        <v>8223</v>
      </c>
      <c r="C1706">
        <v>65</v>
      </c>
      <c r="D1706">
        <v>118.36</v>
      </c>
      <c r="E1706" t="s">
        <v>8323</v>
      </c>
      <c r="F1706" t="s">
        <v>8345</v>
      </c>
    </row>
    <row r="1707" spans="1:6" hidden="1" x14ac:dyDescent="0.3">
      <c r="A1707">
        <v>2000</v>
      </c>
      <c r="B1707" t="s">
        <v>8223</v>
      </c>
      <c r="C1707">
        <v>0</v>
      </c>
      <c r="D1707">
        <v>0</v>
      </c>
      <c r="E1707" t="s">
        <v>8323</v>
      </c>
      <c r="F1707" t="s">
        <v>8345</v>
      </c>
    </row>
    <row r="1708" spans="1:6" hidden="1" x14ac:dyDescent="0.3">
      <c r="A1708">
        <v>5500</v>
      </c>
      <c r="B1708" t="s">
        <v>8235</v>
      </c>
      <c r="C1708">
        <v>0</v>
      </c>
      <c r="D1708">
        <v>0</v>
      </c>
      <c r="E1708" t="s">
        <v>8323</v>
      </c>
      <c r="F1708" t="s">
        <v>8345</v>
      </c>
    </row>
    <row r="1709" spans="1:6" hidden="1" x14ac:dyDescent="0.3">
      <c r="A1709">
        <v>5000</v>
      </c>
      <c r="B1709" t="s">
        <v>8223</v>
      </c>
      <c r="C1709">
        <v>10</v>
      </c>
      <c r="D1709">
        <v>54.11</v>
      </c>
      <c r="E1709" t="s">
        <v>8323</v>
      </c>
      <c r="F1709" t="s">
        <v>8345</v>
      </c>
    </row>
    <row r="1710" spans="1:6" hidden="1" x14ac:dyDescent="0.3">
      <c r="A1710">
        <v>7000</v>
      </c>
      <c r="B1710" t="s">
        <v>8223</v>
      </c>
      <c r="C1710">
        <v>0</v>
      </c>
      <c r="D1710">
        <v>0</v>
      </c>
      <c r="E1710" t="s">
        <v>8323</v>
      </c>
      <c r="F1710" t="s">
        <v>8345</v>
      </c>
    </row>
    <row r="1711" spans="1:6" hidden="1" x14ac:dyDescent="0.3">
      <c r="A1711">
        <v>1750</v>
      </c>
      <c r="B1711" t="s">
        <v>8223</v>
      </c>
      <c r="C1711">
        <v>5</v>
      </c>
      <c r="D1711">
        <v>21.25</v>
      </c>
      <c r="E1711" t="s">
        <v>8323</v>
      </c>
      <c r="F1711" t="s">
        <v>8345</v>
      </c>
    </row>
    <row r="1712" spans="1:6" hidden="1" x14ac:dyDescent="0.3">
      <c r="A1712">
        <v>5000</v>
      </c>
      <c r="B1712" t="s">
        <v>8235</v>
      </c>
      <c r="C1712">
        <v>1</v>
      </c>
      <c r="D1712">
        <v>34</v>
      </c>
      <c r="E1712" t="s">
        <v>8323</v>
      </c>
      <c r="F1712" t="s">
        <v>8345</v>
      </c>
    </row>
    <row r="1713" spans="1:6" hidden="1" x14ac:dyDescent="0.3">
      <c r="A1713">
        <v>10000</v>
      </c>
      <c r="B1713" t="s">
        <v>8223</v>
      </c>
      <c r="C1713">
        <v>11</v>
      </c>
      <c r="D1713">
        <v>525</v>
      </c>
      <c r="E1713" t="s">
        <v>8323</v>
      </c>
      <c r="F1713" t="s">
        <v>8345</v>
      </c>
    </row>
    <row r="1714" spans="1:6" hidden="1" x14ac:dyDescent="0.3">
      <c r="A1714">
        <v>5000</v>
      </c>
      <c r="B1714" t="s">
        <v>8223</v>
      </c>
      <c r="C1714">
        <v>0</v>
      </c>
      <c r="D1714">
        <v>0</v>
      </c>
      <c r="E1714" t="s">
        <v>8323</v>
      </c>
      <c r="F1714" t="s">
        <v>8345</v>
      </c>
    </row>
    <row r="1715" spans="1:6" hidden="1" x14ac:dyDescent="0.3">
      <c r="A1715">
        <v>3000</v>
      </c>
      <c r="B1715" t="s">
        <v>8223</v>
      </c>
      <c r="C1715">
        <v>2</v>
      </c>
      <c r="D1715">
        <v>50</v>
      </c>
      <c r="E1715" t="s">
        <v>8323</v>
      </c>
      <c r="F1715" t="s">
        <v>8345</v>
      </c>
    </row>
    <row r="1716" spans="1:6" hidden="1" x14ac:dyDescent="0.3">
      <c r="A1716">
        <v>25000</v>
      </c>
      <c r="B1716" t="s">
        <v>8223</v>
      </c>
      <c r="C1716">
        <v>8</v>
      </c>
      <c r="D1716">
        <v>115.71</v>
      </c>
      <c r="E1716" t="s">
        <v>8323</v>
      </c>
      <c r="F1716" t="s">
        <v>8345</v>
      </c>
    </row>
    <row r="1717" spans="1:6" hidden="1" x14ac:dyDescent="0.3">
      <c r="A1717">
        <v>5000</v>
      </c>
      <c r="B1717" t="s">
        <v>8223</v>
      </c>
      <c r="C1717">
        <v>0</v>
      </c>
      <c r="D1717">
        <v>5.5</v>
      </c>
      <c r="E1717" t="s">
        <v>8323</v>
      </c>
      <c r="F1717" t="s">
        <v>8345</v>
      </c>
    </row>
    <row r="1718" spans="1:6" hidden="1" x14ac:dyDescent="0.3">
      <c r="A1718">
        <v>2000</v>
      </c>
      <c r="B1718" t="s">
        <v>8223</v>
      </c>
      <c r="C1718">
        <v>8</v>
      </c>
      <c r="D1718">
        <v>50</v>
      </c>
      <c r="E1718" t="s">
        <v>8323</v>
      </c>
      <c r="F1718" t="s">
        <v>8345</v>
      </c>
    </row>
    <row r="1719" spans="1:6" hidden="1" x14ac:dyDescent="0.3">
      <c r="A1719">
        <v>3265</v>
      </c>
      <c r="B1719" t="s">
        <v>8223</v>
      </c>
      <c r="C1719">
        <v>43</v>
      </c>
      <c r="D1719">
        <v>34.020000000000003</v>
      </c>
      <c r="E1719" t="s">
        <v>8323</v>
      </c>
      <c r="F1719" t="s">
        <v>8345</v>
      </c>
    </row>
    <row r="1720" spans="1:6" hidden="1" x14ac:dyDescent="0.3">
      <c r="A1720">
        <v>35000</v>
      </c>
      <c r="B1720" t="s">
        <v>8223</v>
      </c>
      <c r="C1720">
        <v>0</v>
      </c>
      <c r="D1720">
        <v>37.5</v>
      </c>
      <c r="E1720" t="s">
        <v>8323</v>
      </c>
      <c r="F1720" t="s">
        <v>8345</v>
      </c>
    </row>
    <row r="1721" spans="1:6" hidden="1" x14ac:dyDescent="0.3">
      <c r="A1721">
        <v>4000</v>
      </c>
      <c r="B1721" t="s">
        <v>8223</v>
      </c>
      <c r="C1721">
        <v>1</v>
      </c>
      <c r="D1721">
        <v>11.67</v>
      </c>
      <c r="E1721" t="s">
        <v>8323</v>
      </c>
      <c r="F1721" t="s">
        <v>8345</v>
      </c>
    </row>
    <row r="1722" spans="1:6" hidden="1" x14ac:dyDescent="0.3">
      <c r="A1722">
        <v>4000</v>
      </c>
      <c r="B1722" t="s">
        <v>8223</v>
      </c>
      <c r="C1722">
        <v>6</v>
      </c>
      <c r="D1722">
        <v>28.13</v>
      </c>
      <c r="E1722" t="s">
        <v>8323</v>
      </c>
      <c r="F1722" t="s">
        <v>8345</v>
      </c>
    </row>
    <row r="1723" spans="1:6" hidden="1" x14ac:dyDescent="0.3">
      <c r="A1723">
        <v>5000</v>
      </c>
      <c r="B1723" t="s">
        <v>8223</v>
      </c>
      <c r="C1723">
        <v>0</v>
      </c>
      <c r="D1723">
        <v>0</v>
      </c>
      <c r="E1723" t="s">
        <v>8323</v>
      </c>
      <c r="F1723" t="s">
        <v>8345</v>
      </c>
    </row>
    <row r="1724" spans="1:6" hidden="1" x14ac:dyDescent="0.3">
      <c r="A1724">
        <v>2880</v>
      </c>
      <c r="B1724" t="s">
        <v>8223</v>
      </c>
      <c r="C1724">
        <v>0</v>
      </c>
      <c r="D1724">
        <v>1</v>
      </c>
      <c r="E1724" t="s">
        <v>8323</v>
      </c>
      <c r="F1724" t="s">
        <v>8345</v>
      </c>
    </row>
    <row r="1725" spans="1:6" hidden="1" x14ac:dyDescent="0.3">
      <c r="A1725">
        <v>10000</v>
      </c>
      <c r="B1725" t="s">
        <v>8223</v>
      </c>
      <c r="C1725">
        <v>7</v>
      </c>
      <c r="D1725">
        <v>216.67</v>
      </c>
      <c r="E1725" t="s">
        <v>8323</v>
      </c>
      <c r="F1725" t="s">
        <v>8345</v>
      </c>
    </row>
    <row r="1726" spans="1:6" hidden="1" x14ac:dyDescent="0.3">
      <c r="A1726">
        <v>6000</v>
      </c>
      <c r="B1726" t="s">
        <v>8223</v>
      </c>
      <c r="C1726">
        <v>1</v>
      </c>
      <c r="D1726">
        <v>8.75</v>
      </c>
      <c r="E1726" t="s">
        <v>8323</v>
      </c>
      <c r="F1726" t="s">
        <v>8345</v>
      </c>
    </row>
    <row r="1727" spans="1:6" hidden="1" x14ac:dyDescent="0.3">
      <c r="A1727">
        <v>5500</v>
      </c>
      <c r="B1727" t="s">
        <v>8223</v>
      </c>
      <c r="C1727">
        <v>10</v>
      </c>
      <c r="D1727">
        <v>62.22</v>
      </c>
      <c r="E1727" t="s">
        <v>8323</v>
      </c>
      <c r="F1727" t="s">
        <v>8345</v>
      </c>
    </row>
    <row r="1728" spans="1:6" hidden="1" x14ac:dyDescent="0.3">
      <c r="A1728">
        <v>6500</v>
      </c>
      <c r="B1728" t="s">
        <v>8223</v>
      </c>
      <c r="C1728">
        <v>34</v>
      </c>
      <c r="D1728">
        <v>137.25</v>
      </c>
      <c r="E1728" t="s">
        <v>8323</v>
      </c>
      <c r="F1728" t="s">
        <v>8345</v>
      </c>
    </row>
    <row r="1729" spans="1:6" hidden="1" x14ac:dyDescent="0.3">
      <c r="A1729">
        <v>3000</v>
      </c>
      <c r="B1729" t="s">
        <v>8224</v>
      </c>
      <c r="C1729">
        <v>0</v>
      </c>
      <c r="D1729">
        <v>1</v>
      </c>
      <c r="E1729" t="s">
        <v>8323</v>
      </c>
      <c r="F1729" t="s">
        <v>8345</v>
      </c>
    </row>
    <row r="1730" spans="1:6" hidden="1" x14ac:dyDescent="0.3">
      <c r="A1730">
        <v>1250</v>
      </c>
      <c r="B1730" t="s">
        <v>8223</v>
      </c>
      <c r="C1730">
        <v>68</v>
      </c>
      <c r="D1730">
        <v>122.14</v>
      </c>
      <c r="E1730" t="s">
        <v>8323</v>
      </c>
      <c r="F1730" t="s">
        <v>8345</v>
      </c>
    </row>
    <row r="1731" spans="1:6" hidden="1" x14ac:dyDescent="0.3">
      <c r="A1731">
        <v>10000</v>
      </c>
      <c r="B1731" t="s">
        <v>8223</v>
      </c>
      <c r="C1731">
        <v>0</v>
      </c>
      <c r="D1731">
        <v>0</v>
      </c>
      <c r="E1731" t="s">
        <v>8323</v>
      </c>
      <c r="F1731" t="s">
        <v>8345</v>
      </c>
    </row>
    <row r="1732" spans="1:6" hidden="1" x14ac:dyDescent="0.3">
      <c r="A1732">
        <v>3000</v>
      </c>
      <c r="B1732" t="s">
        <v>8223</v>
      </c>
      <c r="C1732">
        <v>0</v>
      </c>
      <c r="D1732">
        <v>0</v>
      </c>
      <c r="E1732" t="s">
        <v>8323</v>
      </c>
      <c r="F1732" t="s">
        <v>8345</v>
      </c>
    </row>
    <row r="1733" spans="1:6" hidden="1" x14ac:dyDescent="0.3">
      <c r="A1733">
        <v>1000</v>
      </c>
      <c r="B1733" t="s">
        <v>8223</v>
      </c>
      <c r="C1733">
        <v>0</v>
      </c>
      <c r="D1733">
        <v>0</v>
      </c>
      <c r="E1733" t="s">
        <v>8323</v>
      </c>
      <c r="F1733" t="s">
        <v>8345</v>
      </c>
    </row>
    <row r="1734" spans="1:6" hidden="1" x14ac:dyDescent="0.3">
      <c r="A1734">
        <v>4000</v>
      </c>
      <c r="B1734" t="s">
        <v>8223</v>
      </c>
      <c r="C1734">
        <v>0</v>
      </c>
      <c r="D1734">
        <v>0</v>
      </c>
      <c r="E1734" t="s">
        <v>8323</v>
      </c>
      <c r="F1734" t="s">
        <v>8345</v>
      </c>
    </row>
    <row r="1735" spans="1:6" hidden="1" x14ac:dyDescent="0.3">
      <c r="A1735">
        <v>10000</v>
      </c>
      <c r="B1735" t="s">
        <v>8223</v>
      </c>
      <c r="C1735">
        <v>0</v>
      </c>
      <c r="D1735">
        <v>0</v>
      </c>
      <c r="E1735" t="s">
        <v>8323</v>
      </c>
      <c r="F1735" t="s">
        <v>8345</v>
      </c>
    </row>
    <row r="1736" spans="1:6" hidden="1" x14ac:dyDescent="0.3">
      <c r="A1736">
        <v>4500</v>
      </c>
      <c r="B1736" t="s">
        <v>8223</v>
      </c>
      <c r="C1736">
        <v>0</v>
      </c>
      <c r="D1736">
        <v>1</v>
      </c>
      <c r="E1736" t="s">
        <v>8323</v>
      </c>
      <c r="F1736" t="s">
        <v>8345</v>
      </c>
    </row>
    <row r="1737" spans="1:6" hidden="1" x14ac:dyDescent="0.3">
      <c r="A1737">
        <v>1000</v>
      </c>
      <c r="B1737" t="s">
        <v>8223</v>
      </c>
      <c r="C1737">
        <v>11</v>
      </c>
      <c r="D1737">
        <v>55</v>
      </c>
      <c r="E1737" t="s">
        <v>8323</v>
      </c>
      <c r="F1737" t="s">
        <v>8345</v>
      </c>
    </row>
    <row r="1738" spans="1:6" hidden="1" x14ac:dyDescent="0.3">
      <c r="A1738">
        <v>3000</v>
      </c>
      <c r="B1738" t="s">
        <v>8223</v>
      </c>
      <c r="C1738">
        <v>1</v>
      </c>
      <c r="D1738">
        <v>22</v>
      </c>
      <c r="E1738" t="s">
        <v>8323</v>
      </c>
      <c r="F1738" t="s">
        <v>8345</v>
      </c>
    </row>
    <row r="1739" spans="1:6" hidden="1" x14ac:dyDescent="0.3">
      <c r="A1739">
        <v>4000</v>
      </c>
      <c r="B1739" t="s">
        <v>8223</v>
      </c>
      <c r="C1739">
        <v>21</v>
      </c>
      <c r="D1739">
        <v>56.67</v>
      </c>
      <c r="E1739" t="s">
        <v>8323</v>
      </c>
      <c r="F1739" t="s">
        <v>8345</v>
      </c>
    </row>
    <row r="1740" spans="1:6" hidden="1" x14ac:dyDescent="0.3">
      <c r="A1740">
        <v>5000</v>
      </c>
      <c r="B1740" t="s">
        <v>8223</v>
      </c>
      <c r="C1740">
        <v>0</v>
      </c>
      <c r="D1740">
        <v>20</v>
      </c>
      <c r="E1740" t="s">
        <v>8323</v>
      </c>
      <c r="F1740" t="s">
        <v>8345</v>
      </c>
    </row>
    <row r="1741" spans="1:6" hidden="1" x14ac:dyDescent="0.3">
      <c r="A1741">
        <v>1000</v>
      </c>
      <c r="B1741" t="s">
        <v>8223</v>
      </c>
      <c r="C1741">
        <v>0</v>
      </c>
      <c r="D1741">
        <v>1</v>
      </c>
      <c r="E1741" t="s">
        <v>8323</v>
      </c>
      <c r="F1741" t="s">
        <v>8345</v>
      </c>
    </row>
    <row r="1742" spans="1:6" hidden="1" x14ac:dyDescent="0.3">
      <c r="A1742">
        <v>3000</v>
      </c>
      <c r="B1742" t="s">
        <v>8223</v>
      </c>
      <c r="C1742">
        <v>0</v>
      </c>
      <c r="D1742">
        <v>0</v>
      </c>
      <c r="E1742" t="s">
        <v>8323</v>
      </c>
      <c r="F1742" t="s">
        <v>8345</v>
      </c>
    </row>
    <row r="1743" spans="1:6" hidden="1" x14ac:dyDescent="0.3">
      <c r="A1743">
        <v>1200</v>
      </c>
      <c r="B1743" t="s">
        <v>8224</v>
      </c>
      <c r="C1743">
        <v>111</v>
      </c>
      <c r="D1743">
        <v>25.58</v>
      </c>
      <c r="E1743" t="s">
        <v>8336</v>
      </c>
      <c r="F1743" t="s">
        <v>8337</v>
      </c>
    </row>
    <row r="1744" spans="1:6" hidden="1" x14ac:dyDescent="0.3">
      <c r="A1744">
        <v>2000</v>
      </c>
      <c r="B1744" t="s">
        <v>8223</v>
      </c>
      <c r="C1744">
        <v>109</v>
      </c>
      <c r="D1744">
        <v>63.97</v>
      </c>
      <c r="E1744" t="s">
        <v>8336</v>
      </c>
      <c r="F1744" t="s">
        <v>8337</v>
      </c>
    </row>
    <row r="1745" spans="1:6" hidden="1" x14ac:dyDescent="0.3">
      <c r="A1745">
        <v>6000</v>
      </c>
      <c r="B1745" t="s">
        <v>8223</v>
      </c>
      <c r="C1745">
        <v>100</v>
      </c>
      <c r="D1745">
        <v>89.93</v>
      </c>
      <c r="E1745" t="s">
        <v>8336</v>
      </c>
      <c r="F1745" t="s">
        <v>8337</v>
      </c>
    </row>
    <row r="1746" spans="1:6" hidden="1" x14ac:dyDescent="0.3">
      <c r="A1746">
        <v>5500</v>
      </c>
      <c r="B1746" t="s">
        <v>8224</v>
      </c>
      <c r="C1746">
        <v>118</v>
      </c>
      <c r="D1746">
        <v>93.07</v>
      </c>
      <c r="E1746" t="s">
        <v>8336</v>
      </c>
      <c r="F1746" t="s">
        <v>8337</v>
      </c>
    </row>
    <row r="1747" spans="1:6" hidden="1" x14ac:dyDescent="0.3">
      <c r="A1747">
        <v>7000</v>
      </c>
      <c r="B1747" t="s">
        <v>8223</v>
      </c>
      <c r="C1747">
        <v>114</v>
      </c>
      <c r="D1747">
        <v>89.67</v>
      </c>
      <c r="E1747" t="s">
        <v>8336</v>
      </c>
      <c r="F1747" t="s">
        <v>8337</v>
      </c>
    </row>
    <row r="1748" spans="1:6" hidden="1" x14ac:dyDescent="0.3">
      <c r="A1748">
        <v>15000</v>
      </c>
      <c r="B1748" t="s">
        <v>8223</v>
      </c>
      <c r="C1748">
        <v>148</v>
      </c>
      <c r="D1748">
        <v>207.62</v>
      </c>
      <c r="E1748" t="s">
        <v>8336</v>
      </c>
      <c r="F1748" t="s">
        <v>8337</v>
      </c>
    </row>
    <row r="1749" spans="1:6" hidden="1" x14ac:dyDescent="0.3">
      <c r="A1749">
        <v>9000</v>
      </c>
      <c r="B1749" t="s">
        <v>8224</v>
      </c>
      <c r="C1749">
        <v>105</v>
      </c>
      <c r="D1749">
        <v>59.41</v>
      </c>
      <c r="E1749" t="s">
        <v>8336</v>
      </c>
      <c r="F1749" t="s">
        <v>8337</v>
      </c>
    </row>
    <row r="1750" spans="1:6" hidden="1" x14ac:dyDescent="0.3">
      <c r="A1750">
        <v>50000</v>
      </c>
      <c r="B1750" t="s">
        <v>8228</v>
      </c>
      <c r="C1750">
        <v>130</v>
      </c>
      <c r="D1750">
        <v>358.97</v>
      </c>
      <c r="E1750" t="s">
        <v>8336</v>
      </c>
      <c r="F1750" t="s">
        <v>8337</v>
      </c>
    </row>
    <row r="1751" spans="1:6" hidden="1" x14ac:dyDescent="0.3">
      <c r="A1751">
        <v>10050</v>
      </c>
      <c r="B1751" t="s">
        <v>8242</v>
      </c>
      <c r="C1751">
        <v>123</v>
      </c>
      <c r="D1751">
        <v>94.74</v>
      </c>
      <c r="E1751" t="s">
        <v>8336</v>
      </c>
      <c r="F1751" t="s">
        <v>8337</v>
      </c>
    </row>
    <row r="1752" spans="1:6" hidden="1" x14ac:dyDescent="0.3">
      <c r="A1752">
        <v>5000</v>
      </c>
      <c r="B1752" t="s">
        <v>8223</v>
      </c>
      <c r="C1752">
        <v>202</v>
      </c>
      <c r="D1752">
        <v>80.650000000000006</v>
      </c>
      <c r="E1752" t="s">
        <v>8336</v>
      </c>
      <c r="F1752" t="s">
        <v>8337</v>
      </c>
    </row>
    <row r="1753" spans="1:6" hidden="1" x14ac:dyDescent="0.3">
      <c r="A1753">
        <v>10000</v>
      </c>
      <c r="B1753" t="s">
        <v>8223</v>
      </c>
      <c r="C1753">
        <v>103</v>
      </c>
      <c r="D1753">
        <v>168.69</v>
      </c>
      <c r="E1753" t="s">
        <v>8336</v>
      </c>
      <c r="F1753" t="s">
        <v>8337</v>
      </c>
    </row>
    <row r="1754" spans="1:6" hidden="1" x14ac:dyDescent="0.3">
      <c r="A1754">
        <v>1200</v>
      </c>
      <c r="B1754" t="s">
        <v>8224</v>
      </c>
      <c r="C1754">
        <v>260</v>
      </c>
      <c r="D1754">
        <v>34.69</v>
      </c>
      <c r="E1754" t="s">
        <v>8336</v>
      </c>
      <c r="F1754" t="s">
        <v>8337</v>
      </c>
    </row>
    <row r="1755" spans="1:6" hidden="1" x14ac:dyDescent="0.3">
      <c r="A1755">
        <v>15000</v>
      </c>
      <c r="B1755" t="s">
        <v>8231</v>
      </c>
      <c r="C1755">
        <v>108</v>
      </c>
      <c r="D1755">
        <v>462.86</v>
      </c>
      <c r="E1755" t="s">
        <v>8336</v>
      </c>
      <c r="F1755" t="s">
        <v>8337</v>
      </c>
    </row>
    <row r="1756" spans="1:6" hidden="1" x14ac:dyDescent="0.3">
      <c r="A1756">
        <v>8500</v>
      </c>
      <c r="B1756" t="s">
        <v>8228</v>
      </c>
      <c r="C1756">
        <v>111</v>
      </c>
      <c r="D1756">
        <v>104.39</v>
      </c>
      <c r="E1756" t="s">
        <v>8336</v>
      </c>
      <c r="F1756" t="s">
        <v>8337</v>
      </c>
    </row>
    <row r="1757" spans="1:6" hidden="1" x14ac:dyDescent="0.3">
      <c r="A1757">
        <v>25</v>
      </c>
      <c r="B1757" t="s">
        <v>8223</v>
      </c>
      <c r="C1757">
        <v>120</v>
      </c>
      <c r="D1757">
        <v>7.5</v>
      </c>
      <c r="E1757" t="s">
        <v>8336</v>
      </c>
      <c r="F1757" t="s">
        <v>8337</v>
      </c>
    </row>
    <row r="1758" spans="1:6" hidden="1" x14ac:dyDescent="0.3">
      <c r="A1758">
        <v>5500</v>
      </c>
      <c r="B1758" t="s">
        <v>8223</v>
      </c>
      <c r="C1758">
        <v>103</v>
      </c>
      <c r="D1758">
        <v>47.13</v>
      </c>
      <c r="E1758" t="s">
        <v>8336</v>
      </c>
      <c r="F1758" t="s">
        <v>8337</v>
      </c>
    </row>
    <row r="1759" spans="1:6" hidden="1" x14ac:dyDescent="0.3">
      <c r="A1759">
        <v>5000</v>
      </c>
      <c r="B1759" t="s">
        <v>8223</v>
      </c>
      <c r="C1759">
        <v>116</v>
      </c>
      <c r="D1759">
        <v>414.29</v>
      </c>
      <c r="E1759" t="s">
        <v>8336</v>
      </c>
      <c r="F1759" t="s">
        <v>8337</v>
      </c>
    </row>
    <row r="1760" spans="1:6" hidden="1" x14ac:dyDescent="0.3">
      <c r="A1760">
        <v>1000</v>
      </c>
      <c r="B1760" t="s">
        <v>8223</v>
      </c>
      <c r="C1760">
        <v>115</v>
      </c>
      <c r="D1760">
        <v>42.48</v>
      </c>
      <c r="E1760" t="s">
        <v>8336</v>
      </c>
      <c r="F1760" t="s">
        <v>8337</v>
      </c>
    </row>
    <row r="1761" spans="1:6" hidden="1" x14ac:dyDescent="0.3">
      <c r="A1761">
        <v>5000</v>
      </c>
      <c r="B1761" t="s">
        <v>8223</v>
      </c>
      <c r="C1761">
        <v>107</v>
      </c>
      <c r="D1761">
        <v>108.78</v>
      </c>
      <c r="E1761" t="s">
        <v>8336</v>
      </c>
      <c r="F1761" t="s">
        <v>8337</v>
      </c>
    </row>
    <row r="1762" spans="1:6" hidden="1" x14ac:dyDescent="0.3">
      <c r="A1762">
        <v>5000</v>
      </c>
      <c r="B1762" t="s">
        <v>8223</v>
      </c>
      <c r="C1762">
        <v>165</v>
      </c>
      <c r="D1762">
        <v>81.099999999999994</v>
      </c>
      <c r="E1762" t="s">
        <v>8336</v>
      </c>
      <c r="F1762" t="s">
        <v>8337</v>
      </c>
    </row>
    <row r="1763" spans="1:6" hidden="1" x14ac:dyDescent="0.3">
      <c r="A1763">
        <v>100</v>
      </c>
      <c r="B1763" t="s">
        <v>8224</v>
      </c>
      <c r="C1763">
        <v>155</v>
      </c>
      <c r="D1763">
        <v>51.67</v>
      </c>
      <c r="E1763" t="s">
        <v>8336</v>
      </c>
      <c r="F1763" t="s">
        <v>8337</v>
      </c>
    </row>
    <row r="1764" spans="1:6" hidden="1" x14ac:dyDescent="0.3">
      <c r="A1764">
        <v>100</v>
      </c>
      <c r="B1764" t="s">
        <v>8223</v>
      </c>
      <c r="C1764">
        <v>885</v>
      </c>
      <c r="D1764">
        <v>35.4</v>
      </c>
      <c r="E1764" t="s">
        <v>8336</v>
      </c>
      <c r="F1764" t="s">
        <v>8337</v>
      </c>
    </row>
    <row r="1765" spans="1:6" hidden="1" x14ac:dyDescent="0.3">
      <c r="A1765">
        <v>12000</v>
      </c>
      <c r="B1765" t="s">
        <v>8223</v>
      </c>
      <c r="C1765">
        <v>102</v>
      </c>
      <c r="D1765">
        <v>103.64</v>
      </c>
      <c r="E1765" t="s">
        <v>8336</v>
      </c>
      <c r="F1765" t="s">
        <v>8337</v>
      </c>
    </row>
    <row r="1766" spans="1:6" hidden="1" x14ac:dyDescent="0.3">
      <c r="A1766">
        <v>11000</v>
      </c>
      <c r="B1766" t="s">
        <v>8224</v>
      </c>
      <c r="C1766">
        <v>20</v>
      </c>
      <c r="D1766">
        <v>55.28</v>
      </c>
      <c r="E1766" t="s">
        <v>8336</v>
      </c>
      <c r="F1766" t="s">
        <v>8337</v>
      </c>
    </row>
    <row r="1767" spans="1:6" hidden="1" x14ac:dyDescent="0.3">
      <c r="A1767">
        <v>12500</v>
      </c>
      <c r="B1767" t="s">
        <v>8223</v>
      </c>
      <c r="C1767">
        <v>59</v>
      </c>
      <c r="D1767">
        <v>72.17</v>
      </c>
      <c r="E1767" t="s">
        <v>8336</v>
      </c>
      <c r="F1767" t="s">
        <v>8337</v>
      </c>
    </row>
    <row r="1768" spans="1:6" hidden="1" x14ac:dyDescent="0.3">
      <c r="A1768">
        <v>1500</v>
      </c>
      <c r="B1768" t="s">
        <v>8225</v>
      </c>
      <c r="C1768">
        <v>0</v>
      </c>
      <c r="D1768">
        <v>0</v>
      </c>
      <c r="E1768" t="s">
        <v>8336</v>
      </c>
      <c r="F1768" t="s">
        <v>8337</v>
      </c>
    </row>
    <row r="1769" spans="1:6" hidden="1" x14ac:dyDescent="0.3">
      <c r="A1769">
        <v>5000</v>
      </c>
      <c r="B1769" t="s">
        <v>8223</v>
      </c>
      <c r="C1769">
        <v>46</v>
      </c>
      <c r="D1769">
        <v>58.62</v>
      </c>
      <c r="E1769" t="s">
        <v>8336</v>
      </c>
      <c r="F1769" t="s">
        <v>8337</v>
      </c>
    </row>
    <row r="1770" spans="1:6" hidden="1" x14ac:dyDescent="0.3">
      <c r="A1770">
        <v>5000</v>
      </c>
      <c r="B1770" t="s">
        <v>8223</v>
      </c>
      <c r="C1770">
        <v>4</v>
      </c>
      <c r="D1770">
        <v>12.47</v>
      </c>
      <c r="E1770" t="s">
        <v>8336</v>
      </c>
      <c r="F1770" t="s">
        <v>8337</v>
      </c>
    </row>
    <row r="1771" spans="1:6" hidden="1" x14ac:dyDescent="0.3">
      <c r="A1771">
        <v>40000</v>
      </c>
      <c r="B1771" t="s">
        <v>8223</v>
      </c>
      <c r="C1771">
        <v>3</v>
      </c>
      <c r="D1771">
        <v>49.14</v>
      </c>
      <c r="E1771" t="s">
        <v>8336</v>
      </c>
      <c r="F1771" t="s">
        <v>8337</v>
      </c>
    </row>
    <row r="1772" spans="1:6" hidden="1" x14ac:dyDescent="0.3">
      <c r="A1772">
        <v>24500</v>
      </c>
      <c r="B1772" t="s">
        <v>8223</v>
      </c>
      <c r="C1772">
        <v>57</v>
      </c>
      <c r="D1772">
        <v>150.5</v>
      </c>
      <c r="E1772" t="s">
        <v>8336</v>
      </c>
      <c r="F1772" t="s">
        <v>8337</v>
      </c>
    </row>
    <row r="1773" spans="1:6" hidden="1" x14ac:dyDescent="0.3">
      <c r="A1773">
        <v>4200</v>
      </c>
      <c r="B1773" t="s">
        <v>8224</v>
      </c>
      <c r="C1773">
        <v>21</v>
      </c>
      <c r="D1773">
        <v>35.799999999999997</v>
      </c>
      <c r="E1773" t="s">
        <v>8336</v>
      </c>
      <c r="F1773" t="s">
        <v>8337</v>
      </c>
    </row>
    <row r="1774" spans="1:6" hidden="1" x14ac:dyDescent="0.3">
      <c r="A1774">
        <v>5500</v>
      </c>
      <c r="B1774" t="s">
        <v>8224</v>
      </c>
      <c r="C1774">
        <v>16</v>
      </c>
      <c r="D1774">
        <v>45.16</v>
      </c>
      <c r="E1774" t="s">
        <v>8336</v>
      </c>
      <c r="F1774" t="s">
        <v>8337</v>
      </c>
    </row>
    <row r="1775" spans="1:6" hidden="1" x14ac:dyDescent="0.3">
      <c r="A1775">
        <v>30000</v>
      </c>
      <c r="B1775" t="s">
        <v>8223</v>
      </c>
      <c r="C1775">
        <v>6</v>
      </c>
      <c r="D1775">
        <v>98.79</v>
      </c>
      <c r="E1775" t="s">
        <v>8336</v>
      </c>
      <c r="F1775" t="s">
        <v>8337</v>
      </c>
    </row>
    <row r="1776" spans="1:6" hidden="1" x14ac:dyDescent="0.3">
      <c r="A1776">
        <v>2500</v>
      </c>
      <c r="B1776" t="s">
        <v>8223</v>
      </c>
      <c r="C1776">
        <v>46</v>
      </c>
      <c r="D1776">
        <v>88.31</v>
      </c>
      <c r="E1776" t="s">
        <v>8336</v>
      </c>
      <c r="F1776" t="s">
        <v>8337</v>
      </c>
    </row>
    <row r="1777" spans="1:6" hidden="1" x14ac:dyDescent="0.3">
      <c r="A1777">
        <v>32500</v>
      </c>
      <c r="B1777" t="s">
        <v>8223</v>
      </c>
      <c r="C1777">
        <v>65</v>
      </c>
      <c r="D1777">
        <v>170.63</v>
      </c>
      <c r="E1777" t="s">
        <v>8336</v>
      </c>
      <c r="F1777" t="s">
        <v>8337</v>
      </c>
    </row>
    <row r="1778" spans="1:6" hidden="1" x14ac:dyDescent="0.3">
      <c r="A1778">
        <v>5000</v>
      </c>
      <c r="B1778" t="s">
        <v>8224</v>
      </c>
      <c r="C1778">
        <v>7</v>
      </c>
      <c r="D1778">
        <v>83.75</v>
      </c>
      <c r="E1778" t="s">
        <v>8336</v>
      </c>
      <c r="F1778" t="s">
        <v>8337</v>
      </c>
    </row>
    <row r="1779" spans="1:6" hidden="1" x14ac:dyDescent="0.3">
      <c r="A1779">
        <v>4800</v>
      </c>
      <c r="B1779" t="s">
        <v>8232</v>
      </c>
      <c r="C1779">
        <v>14</v>
      </c>
      <c r="D1779">
        <v>65.099999999999994</v>
      </c>
      <c r="E1779" t="s">
        <v>8336</v>
      </c>
      <c r="F1779" t="s">
        <v>8337</v>
      </c>
    </row>
    <row r="1780" spans="1:6" hidden="1" x14ac:dyDescent="0.3">
      <c r="A1780">
        <v>50000</v>
      </c>
      <c r="B1780" t="s">
        <v>8223</v>
      </c>
      <c r="C1780">
        <v>2</v>
      </c>
      <c r="D1780">
        <v>66.33</v>
      </c>
      <c r="E1780" t="s">
        <v>8336</v>
      </c>
      <c r="F1780" t="s">
        <v>8337</v>
      </c>
    </row>
    <row r="1781" spans="1:6" hidden="1" x14ac:dyDescent="0.3">
      <c r="A1781">
        <v>11000</v>
      </c>
      <c r="B1781" t="s">
        <v>8223</v>
      </c>
      <c r="C1781">
        <v>36</v>
      </c>
      <c r="D1781">
        <v>104.89</v>
      </c>
      <c r="E1781" t="s">
        <v>8336</v>
      </c>
      <c r="F1781" t="s">
        <v>8337</v>
      </c>
    </row>
    <row r="1782" spans="1:6" hidden="1" x14ac:dyDescent="0.3">
      <c r="A1782">
        <v>30000</v>
      </c>
      <c r="B1782" t="s">
        <v>8223</v>
      </c>
      <c r="C1782">
        <v>40</v>
      </c>
      <c r="D1782">
        <v>78.44</v>
      </c>
      <c r="E1782" t="s">
        <v>8336</v>
      </c>
      <c r="F1782" t="s">
        <v>8337</v>
      </c>
    </row>
    <row r="1783" spans="1:6" hidden="1" x14ac:dyDescent="0.3">
      <c r="A1783">
        <v>5500</v>
      </c>
      <c r="B1783" t="s">
        <v>8223</v>
      </c>
      <c r="C1783">
        <v>26</v>
      </c>
      <c r="D1783">
        <v>59.04</v>
      </c>
      <c r="E1783" t="s">
        <v>8336</v>
      </c>
      <c r="F1783" t="s">
        <v>8337</v>
      </c>
    </row>
    <row r="1784" spans="1:6" hidden="1" x14ac:dyDescent="0.3">
      <c r="A1784">
        <v>35000</v>
      </c>
      <c r="B1784" t="s">
        <v>8223</v>
      </c>
      <c r="C1784">
        <v>15</v>
      </c>
      <c r="D1784">
        <v>71.34</v>
      </c>
      <c r="E1784" t="s">
        <v>8336</v>
      </c>
      <c r="F1784" t="s">
        <v>8337</v>
      </c>
    </row>
    <row r="1785" spans="1:6" hidden="1" x14ac:dyDescent="0.3">
      <c r="A1785">
        <v>40000</v>
      </c>
      <c r="B1785" t="s">
        <v>8223</v>
      </c>
      <c r="C1785">
        <v>24</v>
      </c>
      <c r="D1785">
        <v>51.23</v>
      </c>
      <c r="E1785" t="s">
        <v>8336</v>
      </c>
      <c r="F1785" t="s">
        <v>8337</v>
      </c>
    </row>
    <row r="1786" spans="1:6" hidden="1" x14ac:dyDescent="0.3">
      <c r="A1786">
        <v>5000</v>
      </c>
      <c r="B1786" t="s">
        <v>8223</v>
      </c>
      <c r="C1786">
        <v>40</v>
      </c>
      <c r="D1786">
        <v>60.24</v>
      </c>
      <c r="E1786" t="s">
        <v>8336</v>
      </c>
      <c r="F1786" t="s">
        <v>8337</v>
      </c>
    </row>
    <row r="1787" spans="1:6" hidden="1" x14ac:dyDescent="0.3">
      <c r="A1787">
        <v>24000</v>
      </c>
      <c r="B1787" t="s">
        <v>8223</v>
      </c>
      <c r="C1787">
        <v>20</v>
      </c>
      <c r="D1787">
        <v>44.94</v>
      </c>
      <c r="E1787" t="s">
        <v>8336</v>
      </c>
      <c r="F1787" t="s">
        <v>8337</v>
      </c>
    </row>
    <row r="1788" spans="1:6" hidden="1" x14ac:dyDescent="0.3">
      <c r="A1788">
        <v>1900</v>
      </c>
      <c r="B1788" t="s">
        <v>8232</v>
      </c>
      <c r="C1788">
        <v>48</v>
      </c>
      <c r="D1788">
        <v>31.21</v>
      </c>
      <c r="E1788" t="s">
        <v>8336</v>
      </c>
      <c r="F1788" t="s">
        <v>8337</v>
      </c>
    </row>
    <row r="1789" spans="1:6" hidden="1" x14ac:dyDescent="0.3">
      <c r="A1789">
        <v>10000</v>
      </c>
      <c r="B1789" t="s">
        <v>8223</v>
      </c>
      <c r="C1789">
        <v>15</v>
      </c>
      <c r="D1789">
        <v>63.88</v>
      </c>
      <c r="E1789" t="s">
        <v>8336</v>
      </c>
      <c r="F1789" t="s">
        <v>8337</v>
      </c>
    </row>
    <row r="1790" spans="1:6" hidden="1" x14ac:dyDescent="0.3">
      <c r="A1790">
        <v>5500</v>
      </c>
      <c r="B1790" t="s">
        <v>8224</v>
      </c>
      <c r="C1790">
        <v>1</v>
      </c>
      <c r="D1790">
        <v>19</v>
      </c>
      <c r="E1790" t="s">
        <v>8336</v>
      </c>
      <c r="F1790" t="s">
        <v>8337</v>
      </c>
    </row>
    <row r="1791" spans="1:6" hidden="1" x14ac:dyDescent="0.3">
      <c r="A1791">
        <v>8000</v>
      </c>
      <c r="B1791" t="s">
        <v>8223</v>
      </c>
      <c r="C1791">
        <v>1</v>
      </c>
      <c r="D1791">
        <v>10</v>
      </c>
      <c r="E1791" t="s">
        <v>8336</v>
      </c>
      <c r="F1791" t="s">
        <v>8337</v>
      </c>
    </row>
    <row r="1792" spans="1:6" hidden="1" x14ac:dyDescent="0.3">
      <c r="A1792">
        <v>33000</v>
      </c>
      <c r="B1792" t="s">
        <v>8223</v>
      </c>
      <c r="C1792">
        <v>5</v>
      </c>
      <c r="D1792">
        <v>109.07</v>
      </c>
      <c r="E1792" t="s">
        <v>8336</v>
      </c>
      <c r="F1792" t="s">
        <v>8337</v>
      </c>
    </row>
    <row r="1793" spans="1:6" hidden="1" x14ac:dyDescent="0.3">
      <c r="A1793">
        <v>3000</v>
      </c>
      <c r="B1793" t="s">
        <v>8224</v>
      </c>
      <c r="C1793">
        <v>4</v>
      </c>
      <c r="D1793">
        <v>26.75</v>
      </c>
      <c r="E1793" t="s">
        <v>8336</v>
      </c>
      <c r="F1793" t="s">
        <v>8337</v>
      </c>
    </row>
    <row r="1794" spans="1:6" hidden="1" x14ac:dyDescent="0.3">
      <c r="A1794">
        <v>25000</v>
      </c>
      <c r="B1794" t="s">
        <v>8223</v>
      </c>
      <c r="C1794">
        <v>61</v>
      </c>
      <c r="D1794">
        <v>109.94</v>
      </c>
      <c r="E1794" t="s">
        <v>8336</v>
      </c>
      <c r="F1794" t="s">
        <v>8337</v>
      </c>
    </row>
    <row r="1795" spans="1:6" hidden="1" x14ac:dyDescent="0.3">
      <c r="A1795">
        <v>3000</v>
      </c>
      <c r="B1795" t="s">
        <v>8225</v>
      </c>
      <c r="C1795">
        <v>1</v>
      </c>
      <c r="D1795">
        <v>20</v>
      </c>
      <c r="E1795" t="s">
        <v>8336</v>
      </c>
      <c r="F1795" t="s">
        <v>8337</v>
      </c>
    </row>
    <row r="1796" spans="1:6" hidden="1" x14ac:dyDescent="0.3">
      <c r="A1796">
        <v>9000</v>
      </c>
      <c r="B1796" t="s">
        <v>8223</v>
      </c>
      <c r="C1796">
        <v>11</v>
      </c>
      <c r="D1796">
        <v>55.39</v>
      </c>
      <c r="E1796" t="s">
        <v>8336</v>
      </c>
      <c r="F1796" t="s">
        <v>8337</v>
      </c>
    </row>
    <row r="1797" spans="1:6" hidden="1" x14ac:dyDescent="0.3">
      <c r="A1797">
        <v>28000</v>
      </c>
      <c r="B1797" t="s">
        <v>8235</v>
      </c>
      <c r="C1797">
        <v>39</v>
      </c>
      <c r="D1797">
        <v>133.9</v>
      </c>
      <c r="E1797" t="s">
        <v>8336</v>
      </c>
      <c r="F1797" t="s">
        <v>8337</v>
      </c>
    </row>
    <row r="1798" spans="1:6" hidden="1" x14ac:dyDescent="0.3">
      <c r="A1798">
        <v>19000</v>
      </c>
      <c r="B1798" t="s">
        <v>8224</v>
      </c>
      <c r="C1798">
        <v>22</v>
      </c>
      <c r="D1798">
        <v>48.72</v>
      </c>
      <c r="E1798" t="s">
        <v>8336</v>
      </c>
      <c r="F1798" t="s">
        <v>8337</v>
      </c>
    </row>
    <row r="1799" spans="1:6" hidden="1" x14ac:dyDescent="0.3">
      <c r="A1799">
        <v>10000</v>
      </c>
      <c r="B1799" t="s">
        <v>8223</v>
      </c>
      <c r="C1799">
        <v>68</v>
      </c>
      <c r="D1799">
        <v>48.25</v>
      </c>
      <c r="E1799" t="s">
        <v>8336</v>
      </c>
      <c r="F1799" t="s">
        <v>8337</v>
      </c>
    </row>
    <row r="1800" spans="1:6" hidden="1" x14ac:dyDescent="0.3">
      <c r="A1800">
        <v>16000</v>
      </c>
      <c r="B1800" t="s">
        <v>8223</v>
      </c>
      <c r="C1800">
        <v>14</v>
      </c>
      <c r="D1800">
        <v>58.97</v>
      </c>
      <c r="E1800" t="s">
        <v>8336</v>
      </c>
      <c r="F1800" t="s">
        <v>8337</v>
      </c>
    </row>
    <row r="1801" spans="1:6" hidden="1" x14ac:dyDescent="0.3">
      <c r="A1801">
        <v>4000</v>
      </c>
      <c r="B1801" t="s">
        <v>8224</v>
      </c>
      <c r="C1801">
        <v>2</v>
      </c>
      <c r="D1801">
        <v>11.64</v>
      </c>
      <c r="E1801" t="s">
        <v>8336</v>
      </c>
      <c r="F1801" t="s">
        <v>8337</v>
      </c>
    </row>
    <row r="1802" spans="1:6" hidden="1" x14ac:dyDescent="0.3">
      <c r="A1802">
        <v>46260</v>
      </c>
      <c r="B1802" t="s">
        <v>8224</v>
      </c>
      <c r="C1802">
        <v>20</v>
      </c>
      <c r="D1802">
        <v>83.72</v>
      </c>
      <c r="E1802" t="s">
        <v>8336</v>
      </c>
      <c r="F1802" t="s">
        <v>8337</v>
      </c>
    </row>
    <row r="1803" spans="1:6" hidden="1" x14ac:dyDescent="0.3">
      <c r="A1803">
        <v>17000</v>
      </c>
      <c r="B1803" t="s">
        <v>8224</v>
      </c>
      <c r="C1803">
        <v>14</v>
      </c>
      <c r="D1803">
        <v>63.65</v>
      </c>
      <c r="E1803" t="s">
        <v>8336</v>
      </c>
      <c r="F1803" t="s">
        <v>8337</v>
      </c>
    </row>
    <row r="1804" spans="1:6" hidden="1" x14ac:dyDescent="0.3">
      <c r="A1804">
        <v>3500</v>
      </c>
      <c r="B1804" t="s">
        <v>8235</v>
      </c>
      <c r="C1804">
        <v>48</v>
      </c>
      <c r="D1804">
        <v>94.28</v>
      </c>
      <c r="E1804" t="s">
        <v>8336</v>
      </c>
      <c r="F1804" t="s">
        <v>8337</v>
      </c>
    </row>
    <row r="1805" spans="1:6" hidden="1" x14ac:dyDescent="0.3">
      <c r="A1805">
        <v>17500</v>
      </c>
      <c r="B1805" t="s">
        <v>8223</v>
      </c>
      <c r="C1805">
        <v>31</v>
      </c>
      <c r="D1805">
        <v>71.87</v>
      </c>
      <c r="E1805" t="s">
        <v>8336</v>
      </c>
      <c r="F1805" t="s">
        <v>8337</v>
      </c>
    </row>
    <row r="1806" spans="1:6" hidden="1" x14ac:dyDescent="0.3">
      <c r="A1806">
        <v>15500</v>
      </c>
      <c r="B1806" t="s">
        <v>8223</v>
      </c>
      <c r="C1806">
        <v>35</v>
      </c>
      <c r="D1806">
        <v>104.85</v>
      </c>
      <c r="E1806" t="s">
        <v>8336</v>
      </c>
      <c r="F1806" t="s">
        <v>8337</v>
      </c>
    </row>
    <row r="1807" spans="1:6" hidden="1" x14ac:dyDescent="0.3">
      <c r="A1807">
        <v>22500</v>
      </c>
      <c r="B1807" t="s">
        <v>8235</v>
      </c>
      <c r="C1807">
        <v>36</v>
      </c>
      <c r="D1807">
        <v>67.14</v>
      </c>
      <c r="E1807" t="s">
        <v>8336</v>
      </c>
      <c r="F1807" t="s">
        <v>8337</v>
      </c>
    </row>
    <row r="1808" spans="1:6" hidden="1" x14ac:dyDescent="0.3">
      <c r="A1808">
        <v>20000</v>
      </c>
      <c r="B1808" t="s">
        <v>8224</v>
      </c>
      <c r="C1808">
        <v>3</v>
      </c>
      <c r="D1808">
        <v>73.88</v>
      </c>
      <c r="E1808" t="s">
        <v>8336</v>
      </c>
      <c r="F1808" t="s">
        <v>8337</v>
      </c>
    </row>
    <row r="1809" spans="1:6" hidden="1" x14ac:dyDescent="0.3">
      <c r="A1809">
        <v>5000</v>
      </c>
      <c r="B1809" t="s">
        <v>8223</v>
      </c>
      <c r="C1809">
        <v>11</v>
      </c>
      <c r="D1809">
        <v>69.13</v>
      </c>
      <c r="E1809" t="s">
        <v>8336</v>
      </c>
      <c r="F1809" t="s">
        <v>8337</v>
      </c>
    </row>
    <row r="1810" spans="1:6" hidden="1" x14ac:dyDescent="0.3">
      <c r="A1810">
        <v>28000</v>
      </c>
      <c r="B1810" t="s">
        <v>8223</v>
      </c>
      <c r="C1810">
        <v>41</v>
      </c>
      <c r="D1810">
        <v>120.77</v>
      </c>
      <c r="E1810" t="s">
        <v>8336</v>
      </c>
      <c r="F1810" t="s">
        <v>8337</v>
      </c>
    </row>
    <row r="1811" spans="1:6" hidden="1" x14ac:dyDescent="0.3">
      <c r="A1811">
        <v>3500</v>
      </c>
      <c r="B1811" t="s">
        <v>8228</v>
      </c>
      <c r="C1811">
        <v>11</v>
      </c>
      <c r="D1811">
        <v>42.22</v>
      </c>
      <c r="E1811" t="s">
        <v>8336</v>
      </c>
      <c r="F1811" t="s">
        <v>8337</v>
      </c>
    </row>
    <row r="1812" spans="1:6" hidden="1" x14ac:dyDescent="0.3">
      <c r="A1812">
        <v>450</v>
      </c>
      <c r="B1812" t="s">
        <v>8223</v>
      </c>
      <c r="C1812">
        <v>3</v>
      </c>
      <c r="D1812">
        <v>7.5</v>
      </c>
      <c r="E1812" t="s">
        <v>8336</v>
      </c>
      <c r="F1812" t="s">
        <v>8337</v>
      </c>
    </row>
    <row r="1813" spans="1:6" hidden="1" x14ac:dyDescent="0.3">
      <c r="A1813">
        <v>54000</v>
      </c>
      <c r="B1813" t="s">
        <v>8223</v>
      </c>
      <c r="C1813">
        <v>0</v>
      </c>
      <c r="D1813">
        <v>1.54</v>
      </c>
      <c r="E1813" t="s">
        <v>8336</v>
      </c>
      <c r="F1813" t="s">
        <v>8337</v>
      </c>
    </row>
    <row r="1814" spans="1:6" hidden="1" x14ac:dyDescent="0.3">
      <c r="A1814">
        <v>6500</v>
      </c>
      <c r="B1814" t="s">
        <v>8224</v>
      </c>
      <c r="C1814">
        <v>13</v>
      </c>
      <c r="D1814">
        <v>37.61</v>
      </c>
      <c r="E1814" t="s">
        <v>8336</v>
      </c>
      <c r="F1814" t="s">
        <v>8337</v>
      </c>
    </row>
    <row r="1815" spans="1:6" hidden="1" x14ac:dyDescent="0.3">
      <c r="A1815">
        <v>8750</v>
      </c>
      <c r="B1815" t="s">
        <v>8224</v>
      </c>
      <c r="C1815">
        <v>0</v>
      </c>
      <c r="D1815">
        <v>0</v>
      </c>
      <c r="E1815" t="s">
        <v>8336</v>
      </c>
      <c r="F1815" t="s">
        <v>8337</v>
      </c>
    </row>
    <row r="1816" spans="1:6" hidden="1" x14ac:dyDescent="0.3">
      <c r="A1816">
        <v>12000</v>
      </c>
      <c r="B1816" t="s">
        <v>8224</v>
      </c>
      <c r="C1816">
        <v>49</v>
      </c>
      <c r="D1816">
        <v>42.16</v>
      </c>
      <c r="E1816" t="s">
        <v>8336</v>
      </c>
      <c r="F1816" t="s">
        <v>8337</v>
      </c>
    </row>
    <row r="1817" spans="1:6" hidden="1" x14ac:dyDescent="0.3">
      <c r="A1817">
        <v>3000</v>
      </c>
      <c r="B1817" t="s">
        <v>8223</v>
      </c>
      <c r="C1817">
        <v>0</v>
      </c>
      <c r="D1817">
        <v>0</v>
      </c>
      <c r="E1817" t="s">
        <v>8336</v>
      </c>
      <c r="F1817" t="s">
        <v>8337</v>
      </c>
    </row>
    <row r="1818" spans="1:6" hidden="1" x14ac:dyDescent="0.3">
      <c r="A1818">
        <v>25000</v>
      </c>
      <c r="B1818" t="s">
        <v>8239</v>
      </c>
      <c r="C1818">
        <v>2</v>
      </c>
      <c r="D1818">
        <v>84.83</v>
      </c>
      <c r="E1818" t="s">
        <v>8336</v>
      </c>
      <c r="F1818" t="s">
        <v>8337</v>
      </c>
    </row>
    <row r="1819" spans="1:6" hidden="1" x14ac:dyDescent="0.3">
      <c r="A1819">
        <v>18000</v>
      </c>
      <c r="B1819" t="s">
        <v>8223</v>
      </c>
      <c r="C1819">
        <v>52</v>
      </c>
      <c r="D1819">
        <v>94.19</v>
      </c>
      <c r="E1819" t="s">
        <v>8336</v>
      </c>
      <c r="F1819" t="s">
        <v>8337</v>
      </c>
    </row>
    <row r="1820" spans="1:6" hidden="1" x14ac:dyDescent="0.3">
      <c r="A1820">
        <v>15000</v>
      </c>
      <c r="B1820" t="s">
        <v>8223</v>
      </c>
      <c r="C1820">
        <v>0</v>
      </c>
      <c r="D1820">
        <v>0</v>
      </c>
      <c r="E1820" t="s">
        <v>8336</v>
      </c>
      <c r="F1820" t="s">
        <v>8337</v>
      </c>
    </row>
    <row r="1821" spans="1:6" hidden="1" x14ac:dyDescent="0.3">
      <c r="A1821">
        <v>1200</v>
      </c>
      <c r="B1821" t="s">
        <v>8223</v>
      </c>
      <c r="C1821">
        <v>2</v>
      </c>
      <c r="D1821">
        <v>6.25</v>
      </c>
      <c r="E1821" t="s">
        <v>8336</v>
      </c>
      <c r="F1821" t="s">
        <v>8337</v>
      </c>
    </row>
    <row r="1822" spans="1:6" hidden="1" x14ac:dyDescent="0.3">
      <c r="A1822">
        <v>26000</v>
      </c>
      <c r="B1822" t="s">
        <v>8223</v>
      </c>
      <c r="C1822">
        <v>7</v>
      </c>
      <c r="D1822">
        <v>213.38</v>
      </c>
      <c r="E1822" t="s">
        <v>8336</v>
      </c>
      <c r="F1822" t="s">
        <v>8337</v>
      </c>
    </row>
    <row r="1823" spans="1:6" hidden="1" x14ac:dyDescent="0.3">
      <c r="A1823">
        <v>2500</v>
      </c>
      <c r="B1823" t="s">
        <v>8223</v>
      </c>
      <c r="C1823">
        <v>135</v>
      </c>
      <c r="D1823">
        <v>59.16</v>
      </c>
      <c r="E1823" t="s">
        <v>8323</v>
      </c>
      <c r="F1823" t="s">
        <v>8324</v>
      </c>
    </row>
    <row r="1824" spans="1:6" hidden="1" x14ac:dyDescent="0.3">
      <c r="A1824">
        <v>300</v>
      </c>
      <c r="B1824" t="s">
        <v>8228</v>
      </c>
      <c r="C1824">
        <v>100</v>
      </c>
      <c r="D1824">
        <v>27.27</v>
      </c>
      <c r="E1824" t="s">
        <v>8323</v>
      </c>
      <c r="F1824" t="s">
        <v>8324</v>
      </c>
    </row>
    <row r="1825" spans="1:6" hidden="1" x14ac:dyDescent="0.3">
      <c r="A1825">
        <v>700</v>
      </c>
      <c r="B1825" t="s">
        <v>8223</v>
      </c>
      <c r="C1825">
        <v>116</v>
      </c>
      <c r="D1825">
        <v>24.58</v>
      </c>
      <c r="E1825" t="s">
        <v>8323</v>
      </c>
      <c r="F1825" t="s">
        <v>8324</v>
      </c>
    </row>
    <row r="1826" spans="1:6" hidden="1" x14ac:dyDescent="0.3">
      <c r="A1826">
        <v>3000</v>
      </c>
      <c r="B1826" t="s">
        <v>8223</v>
      </c>
      <c r="C1826">
        <v>100</v>
      </c>
      <c r="D1826">
        <v>75.05</v>
      </c>
      <c r="E1826" t="s">
        <v>8323</v>
      </c>
      <c r="F1826" t="s">
        <v>8324</v>
      </c>
    </row>
    <row r="1827" spans="1:6" hidden="1" x14ac:dyDescent="0.3">
      <c r="A1827">
        <v>2000</v>
      </c>
      <c r="B1827" t="s">
        <v>8223</v>
      </c>
      <c r="C1827">
        <v>105</v>
      </c>
      <c r="D1827">
        <v>42.02</v>
      </c>
      <c r="E1827" t="s">
        <v>8323</v>
      </c>
      <c r="F1827" t="s">
        <v>8324</v>
      </c>
    </row>
    <row r="1828" spans="1:6" hidden="1" x14ac:dyDescent="0.3">
      <c r="A1828">
        <v>2000</v>
      </c>
      <c r="B1828" t="s">
        <v>8223</v>
      </c>
      <c r="C1828">
        <v>101</v>
      </c>
      <c r="D1828">
        <v>53.16</v>
      </c>
      <c r="E1828" t="s">
        <v>8323</v>
      </c>
      <c r="F1828" t="s">
        <v>8324</v>
      </c>
    </row>
    <row r="1829" spans="1:6" hidden="1" x14ac:dyDescent="0.3">
      <c r="A1829">
        <v>8000</v>
      </c>
      <c r="B1829" t="s">
        <v>8223</v>
      </c>
      <c r="C1829">
        <v>101</v>
      </c>
      <c r="D1829">
        <v>83.89</v>
      </c>
      <c r="E1829" t="s">
        <v>8323</v>
      </c>
      <c r="F1829" t="s">
        <v>8324</v>
      </c>
    </row>
    <row r="1830" spans="1:6" hidden="1" x14ac:dyDescent="0.3">
      <c r="A1830">
        <v>20000</v>
      </c>
      <c r="B1830" t="s">
        <v>8223</v>
      </c>
      <c r="C1830">
        <v>100</v>
      </c>
      <c r="D1830">
        <v>417.33</v>
      </c>
      <c r="E1830" t="s">
        <v>8323</v>
      </c>
      <c r="F1830" t="s">
        <v>8324</v>
      </c>
    </row>
    <row r="1831" spans="1:6" hidden="1" x14ac:dyDescent="0.3">
      <c r="A1831">
        <v>1500</v>
      </c>
      <c r="B1831" t="s">
        <v>8223</v>
      </c>
      <c r="C1831">
        <v>167</v>
      </c>
      <c r="D1831">
        <v>75.77</v>
      </c>
      <c r="E1831" t="s">
        <v>8323</v>
      </c>
      <c r="F1831" t="s">
        <v>8324</v>
      </c>
    </row>
    <row r="1832" spans="1:6" hidden="1" x14ac:dyDescent="0.3">
      <c r="A1832">
        <v>15000</v>
      </c>
      <c r="B1832" t="s">
        <v>8223</v>
      </c>
      <c r="C1832">
        <v>102</v>
      </c>
      <c r="D1832">
        <v>67.39</v>
      </c>
      <c r="E1832" t="s">
        <v>8323</v>
      </c>
      <c r="F1832" t="s">
        <v>8324</v>
      </c>
    </row>
    <row r="1833" spans="1:6" hidden="1" x14ac:dyDescent="0.3">
      <c r="A1833">
        <v>1000</v>
      </c>
      <c r="B1833" t="s">
        <v>8223</v>
      </c>
      <c r="C1833">
        <v>103</v>
      </c>
      <c r="D1833">
        <v>73.569999999999993</v>
      </c>
      <c r="E1833" t="s">
        <v>8323</v>
      </c>
      <c r="F1833" t="s">
        <v>8324</v>
      </c>
    </row>
    <row r="1834" spans="1:6" hidden="1" x14ac:dyDescent="0.3">
      <c r="A1834">
        <v>350</v>
      </c>
      <c r="B1834" t="s">
        <v>8223</v>
      </c>
      <c r="C1834">
        <v>143</v>
      </c>
      <c r="D1834">
        <v>25</v>
      </c>
      <c r="E1834" t="s">
        <v>8323</v>
      </c>
      <c r="F1834" t="s">
        <v>8324</v>
      </c>
    </row>
    <row r="1835" spans="1:6" hidden="1" x14ac:dyDescent="0.3">
      <c r="A1835">
        <v>400</v>
      </c>
      <c r="B1835" t="s">
        <v>8223</v>
      </c>
      <c r="C1835">
        <v>263</v>
      </c>
      <c r="D1835">
        <v>42</v>
      </c>
      <c r="E1835" t="s">
        <v>8323</v>
      </c>
      <c r="F1835" t="s">
        <v>8324</v>
      </c>
    </row>
    <row r="1836" spans="1:6" hidden="1" x14ac:dyDescent="0.3">
      <c r="A1836">
        <v>10000</v>
      </c>
      <c r="B1836" t="s">
        <v>8223</v>
      </c>
      <c r="C1836">
        <v>118</v>
      </c>
      <c r="D1836">
        <v>131.16999999999999</v>
      </c>
      <c r="E1836" t="s">
        <v>8323</v>
      </c>
      <c r="F1836" t="s">
        <v>8324</v>
      </c>
    </row>
    <row r="1837" spans="1:6" hidden="1" x14ac:dyDescent="0.3">
      <c r="A1837">
        <v>500</v>
      </c>
      <c r="B1837" t="s">
        <v>8224</v>
      </c>
      <c r="C1837">
        <v>104</v>
      </c>
      <c r="D1837">
        <v>47.27</v>
      </c>
      <c r="E1837" t="s">
        <v>8323</v>
      </c>
      <c r="F1837" t="s">
        <v>8324</v>
      </c>
    </row>
    <row r="1838" spans="1:6" hidden="1" x14ac:dyDescent="0.3">
      <c r="A1838">
        <v>5000</v>
      </c>
      <c r="B1838" t="s">
        <v>8223</v>
      </c>
      <c r="C1838">
        <v>200</v>
      </c>
      <c r="D1838">
        <v>182.13</v>
      </c>
      <c r="E1838" t="s">
        <v>8323</v>
      </c>
      <c r="F1838" t="s">
        <v>8324</v>
      </c>
    </row>
    <row r="1839" spans="1:6" hidden="1" x14ac:dyDescent="0.3">
      <c r="A1839">
        <v>600</v>
      </c>
      <c r="B1839" t="s">
        <v>8223</v>
      </c>
      <c r="C1839">
        <v>307</v>
      </c>
      <c r="D1839">
        <v>61.37</v>
      </c>
      <c r="E1839" t="s">
        <v>8323</v>
      </c>
      <c r="F1839" t="s">
        <v>8324</v>
      </c>
    </row>
    <row r="1840" spans="1:6" hidden="1" x14ac:dyDescent="0.3">
      <c r="A1840">
        <v>1000</v>
      </c>
      <c r="B1840" t="s">
        <v>8223</v>
      </c>
      <c r="C1840">
        <v>100</v>
      </c>
      <c r="D1840">
        <v>35.770000000000003</v>
      </c>
      <c r="E1840" t="s">
        <v>8323</v>
      </c>
      <c r="F1840" t="s">
        <v>8324</v>
      </c>
    </row>
    <row r="1841" spans="1:6" hidden="1" x14ac:dyDescent="0.3">
      <c r="A1841">
        <v>1000</v>
      </c>
      <c r="B1841" t="s">
        <v>8223</v>
      </c>
      <c r="C1841">
        <v>205</v>
      </c>
      <c r="D1841">
        <v>45.62</v>
      </c>
      <c r="E1841" t="s">
        <v>8323</v>
      </c>
      <c r="F1841" t="s">
        <v>8324</v>
      </c>
    </row>
    <row r="1842" spans="1:6" hidden="1" x14ac:dyDescent="0.3">
      <c r="A1842">
        <v>900</v>
      </c>
      <c r="B1842" t="s">
        <v>8223</v>
      </c>
      <c r="C1842">
        <v>109</v>
      </c>
      <c r="D1842">
        <v>75.38</v>
      </c>
      <c r="E1842" t="s">
        <v>8323</v>
      </c>
      <c r="F1842" t="s">
        <v>8324</v>
      </c>
    </row>
    <row r="1843" spans="1:6" hidden="1" x14ac:dyDescent="0.3">
      <c r="A1843">
        <v>2000</v>
      </c>
      <c r="B1843" t="s">
        <v>8223</v>
      </c>
      <c r="C1843">
        <v>102</v>
      </c>
      <c r="D1843">
        <v>50.88</v>
      </c>
      <c r="E1843" t="s">
        <v>8323</v>
      </c>
      <c r="F1843" t="s">
        <v>8324</v>
      </c>
    </row>
    <row r="1844" spans="1:6" hidden="1" x14ac:dyDescent="0.3">
      <c r="A1844">
        <v>2000</v>
      </c>
      <c r="B1844" t="s">
        <v>8223</v>
      </c>
      <c r="C1844">
        <v>125</v>
      </c>
      <c r="D1844">
        <v>119.29</v>
      </c>
      <c r="E1844" t="s">
        <v>8323</v>
      </c>
      <c r="F1844" t="s">
        <v>8324</v>
      </c>
    </row>
    <row r="1845" spans="1:6" hidden="1" x14ac:dyDescent="0.3">
      <c r="A1845">
        <v>10000</v>
      </c>
      <c r="B1845" t="s">
        <v>8223</v>
      </c>
      <c r="C1845">
        <v>124</v>
      </c>
      <c r="D1845">
        <v>92.54</v>
      </c>
      <c r="E1845" t="s">
        <v>8323</v>
      </c>
      <c r="F1845" t="s">
        <v>8324</v>
      </c>
    </row>
    <row r="1846" spans="1:6" hidden="1" x14ac:dyDescent="0.3">
      <c r="A1846">
        <v>1500</v>
      </c>
      <c r="B1846" t="s">
        <v>8223</v>
      </c>
      <c r="C1846">
        <v>101</v>
      </c>
      <c r="D1846">
        <v>76.05</v>
      </c>
      <c r="E1846" t="s">
        <v>8323</v>
      </c>
      <c r="F1846" t="s">
        <v>8324</v>
      </c>
    </row>
    <row r="1847" spans="1:6" hidden="1" x14ac:dyDescent="0.3">
      <c r="A1847">
        <v>1000</v>
      </c>
      <c r="B1847" t="s">
        <v>8223</v>
      </c>
      <c r="C1847">
        <v>100</v>
      </c>
      <c r="D1847">
        <v>52.63</v>
      </c>
      <c r="E1847" t="s">
        <v>8323</v>
      </c>
      <c r="F1847" t="s">
        <v>8324</v>
      </c>
    </row>
    <row r="1848" spans="1:6" hidden="1" x14ac:dyDescent="0.3">
      <c r="A1848">
        <v>15000</v>
      </c>
      <c r="B1848" t="s">
        <v>8223</v>
      </c>
      <c r="C1848">
        <v>138</v>
      </c>
      <c r="D1848">
        <v>98.99</v>
      </c>
      <c r="E1848" t="s">
        <v>8323</v>
      </c>
      <c r="F1848" t="s">
        <v>8324</v>
      </c>
    </row>
    <row r="1849" spans="1:6" hidden="1" x14ac:dyDescent="0.3">
      <c r="A1849">
        <v>2500</v>
      </c>
      <c r="B1849" t="s">
        <v>8223</v>
      </c>
      <c r="C1849">
        <v>121</v>
      </c>
      <c r="D1849">
        <v>79.53</v>
      </c>
      <c r="E1849" t="s">
        <v>8323</v>
      </c>
      <c r="F1849" t="s">
        <v>8324</v>
      </c>
    </row>
    <row r="1850" spans="1:6" hidden="1" x14ac:dyDescent="0.3">
      <c r="A1850">
        <v>3000</v>
      </c>
      <c r="B1850" t="s">
        <v>8223</v>
      </c>
      <c r="C1850">
        <v>107</v>
      </c>
      <c r="D1850">
        <v>134.21</v>
      </c>
      <c r="E1850" t="s">
        <v>8323</v>
      </c>
      <c r="F1850" t="s">
        <v>8324</v>
      </c>
    </row>
    <row r="1851" spans="1:6" hidden="1" x14ac:dyDescent="0.3">
      <c r="A1851">
        <v>300</v>
      </c>
      <c r="B1851" t="s">
        <v>8223</v>
      </c>
      <c r="C1851">
        <v>100</v>
      </c>
      <c r="D1851">
        <v>37.630000000000003</v>
      </c>
      <c r="E1851" t="s">
        <v>8323</v>
      </c>
      <c r="F1851" t="s">
        <v>8324</v>
      </c>
    </row>
    <row r="1852" spans="1:6" hidden="1" x14ac:dyDescent="0.3">
      <c r="A1852">
        <v>9000</v>
      </c>
      <c r="B1852" t="s">
        <v>8223</v>
      </c>
      <c r="C1852">
        <v>102</v>
      </c>
      <c r="D1852">
        <v>51.04</v>
      </c>
      <c r="E1852" t="s">
        <v>8323</v>
      </c>
      <c r="F1852" t="s">
        <v>8324</v>
      </c>
    </row>
    <row r="1853" spans="1:6" hidden="1" x14ac:dyDescent="0.3">
      <c r="A1853">
        <v>1300</v>
      </c>
      <c r="B1853" t="s">
        <v>8223</v>
      </c>
      <c r="C1853">
        <v>100</v>
      </c>
      <c r="D1853">
        <v>50.04</v>
      </c>
      <c r="E1853" t="s">
        <v>8323</v>
      </c>
      <c r="F1853" t="s">
        <v>8324</v>
      </c>
    </row>
    <row r="1854" spans="1:6" hidden="1" x14ac:dyDescent="0.3">
      <c r="A1854">
        <v>15000</v>
      </c>
      <c r="B1854" t="s">
        <v>8223</v>
      </c>
      <c r="C1854">
        <v>117</v>
      </c>
      <c r="D1854">
        <v>133.93</v>
      </c>
      <c r="E1854" t="s">
        <v>8323</v>
      </c>
      <c r="F1854" t="s">
        <v>8324</v>
      </c>
    </row>
    <row r="1855" spans="1:6" hidden="1" x14ac:dyDescent="0.3">
      <c r="A1855">
        <v>800</v>
      </c>
      <c r="B1855" t="s">
        <v>8223</v>
      </c>
      <c r="C1855">
        <v>102</v>
      </c>
      <c r="D1855">
        <v>58.21</v>
      </c>
      <c r="E1855" t="s">
        <v>8323</v>
      </c>
      <c r="F1855" t="s">
        <v>8324</v>
      </c>
    </row>
    <row r="1856" spans="1:6" hidden="1" x14ac:dyDescent="0.3">
      <c r="A1856">
        <v>15000</v>
      </c>
      <c r="B1856" t="s">
        <v>8223</v>
      </c>
      <c r="C1856">
        <v>102</v>
      </c>
      <c r="D1856">
        <v>88.04</v>
      </c>
      <c r="E1856" t="s">
        <v>8323</v>
      </c>
      <c r="F1856" t="s">
        <v>8324</v>
      </c>
    </row>
    <row r="1857" spans="1:6" hidden="1" x14ac:dyDescent="0.3">
      <c r="A1857">
        <v>8750</v>
      </c>
      <c r="B1857" t="s">
        <v>8228</v>
      </c>
      <c r="C1857">
        <v>154</v>
      </c>
      <c r="D1857">
        <v>70.58</v>
      </c>
      <c r="E1857" t="s">
        <v>8323</v>
      </c>
      <c r="F1857" t="s">
        <v>8324</v>
      </c>
    </row>
    <row r="1858" spans="1:6" hidden="1" x14ac:dyDescent="0.3">
      <c r="A1858">
        <v>2000</v>
      </c>
      <c r="B1858" t="s">
        <v>8223</v>
      </c>
      <c r="C1858">
        <v>101</v>
      </c>
      <c r="D1858">
        <v>53.29</v>
      </c>
      <c r="E1858" t="s">
        <v>8323</v>
      </c>
      <c r="F1858" t="s">
        <v>8324</v>
      </c>
    </row>
    <row r="1859" spans="1:6" hidden="1" x14ac:dyDescent="0.3">
      <c r="A1859">
        <v>3000</v>
      </c>
      <c r="B1859" t="s">
        <v>8223</v>
      </c>
      <c r="C1859">
        <v>100</v>
      </c>
      <c r="D1859">
        <v>136.36000000000001</v>
      </c>
      <c r="E1859" t="s">
        <v>8323</v>
      </c>
      <c r="F1859" t="s">
        <v>8324</v>
      </c>
    </row>
    <row r="1860" spans="1:6" hidden="1" x14ac:dyDescent="0.3">
      <c r="A1860">
        <v>5555.55</v>
      </c>
      <c r="B1860" t="s">
        <v>8223</v>
      </c>
      <c r="C1860">
        <v>109</v>
      </c>
      <c r="D1860">
        <v>40.549999999999997</v>
      </c>
      <c r="E1860" t="s">
        <v>8323</v>
      </c>
      <c r="F1860" t="s">
        <v>8324</v>
      </c>
    </row>
    <row r="1861" spans="1:6" hidden="1" x14ac:dyDescent="0.3">
      <c r="A1861">
        <v>3000</v>
      </c>
      <c r="B1861" t="s">
        <v>8223</v>
      </c>
      <c r="C1861">
        <v>132</v>
      </c>
      <c r="D1861">
        <v>70.63</v>
      </c>
      <c r="E1861" t="s">
        <v>8323</v>
      </c>
      <c r="F1861" t="s">
        <v>8324</v>
      </c>
    </row>
    <row r="1862" spans="1:6" hidden="1" x14ac:dyDescent="0.3">
      <c r="A1862">
        <v>750</v>
      </c>
      <c r="B1862" t="s">
        <v>8223</v>
      </c>
      <c r="C1862">
        <v>133</v>
      </c>
      <c r="D1862">
        <v>52.68</v>
      </c>
      <c r="E1862" t="s">
        <v>8323</v>
      </c>
      <c r="F1862" t="s">
        <v>8324</v>
      </c>
    </row>
    <row r="1863" spans="1:6" hidden="1" x14ac:dyDescent="0.3">
      <c r="A1863">
        <v>250000</v>
      </c>
      <c r="B1863" t="s">
        <v>8224</v>
      </c>
      <c r="C1863">
        <v>0</v>
      </c>
      <c r="D1863">
        <v>0</v>
      </c>
      <c r="E1863" t="s">
        <v>8331</v>
      </c>
      <c r="F1863" t="s">
        <v>8333</v>
      </c>
    </row>
    <row r="1864" spans="1:6" hidden="1" x14ac:dyDescent="0.3">
      <c r="A1864">
        <v>18000</v>
      </c>
      <c r="B1864" t="s">
        <v>8223</v>
      </c>
      <c r="C1864">
        <v>8</v>
      </c>
      <c r="D1864">
        <v>90.94</v>
      </c>
      <c r="E1864" t="s">
        <v>8331</v>
      </c>
      <c r="F1864" t="s">
        <v>8333</v>
      </c>
    </row>
    <row r="1865" spans="1:6" hidden="1" x14ac:dyDescent="0.3">
      <c r="A1865">
        <v>2500</v>
      </c>
      <c r="B1865" t="s">
        <v>8223</v>
      </c>
      <c r="C1865">
        <v>0</v>
      </c>
      <c r="D1865">
        <v>5</v>
      </c>
      <c r="E1865" t="s">
        <v>8331</v>
      </c>
      <c r="F1865" t="s">
        <v>8333</v>
      </c>
    </row>
    <row r="1866" spans="1:6" hidden="1" x14ac:dyDescent="0.3">
      <c r="A1866">
        <v>6500</v>
      </c>
      <c r="B1866" t="s">
        <v>8223</v>
      </c>
      <c r="C1866">
        <v>43</v>
      </c>
      <c r="D1866">
        <v>58.08</v>
      </c>
      <c r="E1866" t="s">
        <v>8331</v>
      </c>
      <c r="F1866" t="s">
        <v>8333</v>
      </c>
    </row>
    <row r="1867" spans="1:6" hidden="1" x14ac:dyDescent="0.3">
      <c r="A1867">
        <v>110000</v>
      </c>
      <c r="B1867" t="s">
        <v>8224</v>
      </c>
      <c r="C1867">
        <v>0</v>
      </c>
      <c r="D1867">
        <v>2</v>
      </c>
      <c r="E1867" t="s">
        <v>8331</v>
      </c>
      <c r="F1867" t="s">
        <v>8333</v>
      </c>
    </row>
    <row r="1868" spans="1:6" hidden="1" x14ac:dyDescent="0.3">
      <c r="A1868">
        <v>25000</v>
      </c>
      <c r="B1868" t="s">
        <v>8223</v>
      </c>
      <c r="C1868">
        <v>1</v>
      </c>
      <c r="D1868">
        <v>62.5</v>
      </c>
      <c r="E1868" t="s">
        <v>8331</v>
      </c>
      <c r="F1868" t="s">
        <v>8333</v>
      </c>
    </row>
    <row r="1869" spans="1:6" hidden="1" x14ac:dyDescent="0.3">
      <c r="A1869">
        <v>20000</v>
      </c>
      <c r="B1869" t="s">
        <v>8223</v>
      </c>
      <c r="C1869">
        <v>0</v>
      </c>
      <c r="D1869">
        <v>10</v>
      </c>
      <c r="E1869" t="s">
        <v>8331</v>
      </c>
      <c r="F1869" t="s">
        <v>8333</v>
      </c>
    </row>
    <row r="1870" spans="1:6" hidden="1" x14ac:dyDescent="0.3">
      <c r="A1870">
        <v>25000</v>
      </c>
      <c r="B1870" t="s">
        <v>8223</v>
      </c>
      <c r="C1870">
        <v>5</v>
      </c>
      <c r="D1870">
        <v>71.59</v>
      </c>
      <c r="E1870" t="s">
        <v>8331</v>
      </c>
      <c r="F1870" t="s">
        <v>8333</v>
      </c>
    </row>
    <row r="1871" spans="1:6" hidden="1" x14ac:dyDescent="0.3">
      <c r="A1871">
        <v>10000</v>
      </c>
      <c r="B1871" t="s">
        <v>8223</v>
      </c>
      <c r="C1871">
        <v>0</v>
      </c>
      <c r="D1871">
        <v>0</v>
      </c>
      <c r="E1871" t="s">
        <v>8331</v>
      </c>
      <c r="F1871" t="s">
        <v>8333</v>
      </c>
    </row>
    <row r="1872" spans="1:6" hidden="1" x14ac:dyDescent="0.3">
      <c r="A1872">
        <v>3500</v>
      </c>
      <c r="B1872" t="s">
        <v>8223</v>
      </c>
      <c r="C1872">
        <v>10</v>
      </c>
      <c r="D1872">
        <v>32.82</v>
      </c>
      <c r="E1872" t="s">
        <v>8331</v>
      </c>
      <c r="F1872" t="s">
        <v>8333</v>
      </c>
    </row>
    <row r="1873" spans="1:6" hidden="1" x14ac:dyDescent="0.3">
      <c r="A1873">
        <v>6500</v>
      </c>
      <c r="B1873" t="s">
        <v>8223</v>
      </c>
      <c r="C1873">
        <v>72</v>
      </c>
      <c r="D1873">
        <v>49.12</v>
      </c>
      <c r="E1873" t="s">
        <v>8331</v>
      </c>
      <c r="F1873" t="s">
        <v>8333</v>
      </c>
    </row>
    <row r="1874" spans="1:6" hidden="1" x14ac:dyDescent="0.3">
      <c r="A1874">
        <v>20000</v>
      </c>
      <c r="B1874" t="s">
        <v>8223</v>
      </c>
      <c r="C1874">
        <v>1</v>
      </c>
      <c r="D1874">
        <v>16.309999999999999</v>
      </c>
      <c r="E1874" t="s">
        <v>8331</v>
      </c>
      <c r="F1874" t="s">
        <v>8333</v>
      </c>
    </row>
    <row r="1875" spans="1:6" hidden="1" x14ac:dyDescent="0.3">
      <c r="A1875">
        <v>8000</v>
      </c>
      <c r="B1875" t="s">
        <v>8228</v>
      </c>
      <c r="C1875">
        <v>0</v>
      </c>
      <c r="D1875">
        <v>18</v>
      </c>
      <c r="E1875" t="s">
        <v>8331</v>
      </c>
      <c r="F1875" t="s">
        <v>8333</v>
      </c>
    </row>
    <row r="1876" spans="1:6" hidden="1" x14ac:dyDescent="0.3">
      <c r="A1876">
        <v>160000</v>
      </c>
      <c r="B1876" t="s">
        <v>8223</v>
      </c>
      <c r="C1876">
        <v>0</v>
      </c>
      <c r="D1876">
        <v>13</v>
      </c>
      <c r="E1876" t="s">
        <v>8331</v>
      </c>
      <c r="F1876" t="s">
        <v>8333</v>
      </c>
    </row>
    <row r="1877" spans="1:6" hidden="1" x14ac:dyDescent="0.3">
      <c r="A1877">
        <v>10000</v>
      </c>
      <c r="B1877" t="s">
        <v>8223</v>
      </c>
      <c r="C1877">
        <v>1</v>
      </c>
      <c r="D1877">
        <v>17</v>
      </c>
      <c r="E1877" t="s">
        <v>8331</v>
      </c>
      <c r="F1877" t="s">
        <v>8333</v>
      </c>
    </row>
    <row r="1878" spans="1:6" hidden="1" x14ac:dyDescent="0.3">
      <c r="A1878">
        <v>280</v>
      </c>
      <c r="B1878" t="s">
        <v>8225</v>
      </c>
      <c r="C1878">
        <v>0</v>
      </c>
      <c r="D1878">
        <v>0</v>
      </c>
      <c r="E1878" t="s">
        <v>8331</v>
      </c>
      <c r="F1878" t="s">
        <v>8333</v>
      </c>
    </row>
    <row r="1879" spans="1:6" hidden="1" x14ac:dyDescent="0.3">
      <c r="A1879">
        <v>60</v>
      </c>
      <c r="B1879" t="s">
        <v>8223</v>
      </c>
      <c r="C1879">
        <v>0</v>
      </c>
      <c r="D1879">
        <v>0</v>
      </c>
      <c r="E1879" t="s">
        <v>8331</v>
      </c>
      <c r="F1879" t="s">
        <v>8333</v>
      </c>
    </row>
    <row r="1880" spans="1:6" hidden="1" x14ac:dyDescent="0.3">
      <c r="A1880">
        <v>8000</v>
      </c>
      <c r="B1880" t="s">
        <v>8225</v>
      </c>
      <c r="C1880">
        <v>0</v>
      </c>
      <c r="D1880">
        <v>0</v>
      </c>
      <c r="E1880" t="s">
        <v>8331</v>
      </c>
      <c r="F1880" t="s">
        <v>8333</v>
      </c>
    </row>
    <row r="1881" spans="1:6" hidden="1" x14ac:dyDescent="0.3">
      <c r="A1881">
        <v>5000</v>
      </c>
      <c r="B1881" t="s">
        <v>8226</v>
      </c>
      <c r="C1881">
        <v>0</v>
      </c>
      <c r="D1881">
        <v>3</v>
      </c>
      <c r="E1881" t="s">
        <v>8331</v>
      </c>
      <c r="F1881" t="s">
        <v>8333</v>
      </c>
    </row>
    <row r="1882" spans="1:6" hidden="1" x14ac:dyDescent="0.3">
      <c r="A1882">
        <v>5000</v>
      </c>
      <c r="B1882" t="s">
        <v>8224</v>
      </c>
      <c r="C1882">
        <v>20</v>
      </c>
      <c r="D1882">
        <v>41.83</v>
      </c>
      <c r="E1882" t="s">
        <v>8331</v>
      </c>
      <c r="F1882" t="s">
        <v>8333</v>
      </c>
    </row>
    <row r="1883" spans="1:6" hidden="1" x14ac:dyDescent="0.3">
      <c r="A1883">
        <v>2000</v>
      </c>
      <c r="B1883" t="s">
        <v>8223</v>
      </c>
      <c r="C1883">
        <v>173</v>
      </c>
      <c r="D1883">
        <v>49.34</v>
      </c>
      <c r="E1883" t="s">
        <v>8323</v>
      </c>
      <c r="F1883" t="s">
        <v>8327</v>
      </c>
    </row>
    <row r="1884" spans="1:6" hidden="1" x14ac:dyDescent="0.3">
      <c r="A1884">
        <v>3350</v>
      </c>
      <c r="B1884" t="s">
        <v>8223</v>
      </c>
      <c r="C1884">
        <v>101</v>
      </c>
      <c r="D1884">
        <v>41.73</v>
      </c>
      <c r="E1884" t="s">
        <v>8323</v>
      </c>
      <c r="F1884" t="s">
        <v>8327</v>
      </c>
    </row>
    <row r="1885" spans="1:6" hidden="1" x14ac:dyDescent="0.3">
      <c r="A1885">
        <v>999</v>
      </c>
      <c r="B1885" t="s">
        <v>8223</v>
      </c>
      <c r="C1885">
        <v>105</v>
      </c>
      <c r="D1885">
        <v>32.72</v>
      </c>
      <c r="E1885" t="s">
        <v>8323</v>
      </c>
      <c r="F1885" t="s">
        <v>8327</v>
      </c>
    </row>
    <row r="1886" spans="1:6" hidden="1" x14ac:dyDescent="0.3">
      <c r="A1886">
        <v>1000</v>
      </c>
      <c r="B1886" t="s">
        <v>8223</v>
      </c>
      <c r="C1886">
        <v>135</v>
      </c>
      <c r="D1886">
        <v>51.96</v>
      </c>
      <c r="E1886" t="s">
        <v>8323</v>
      </c>
      <c r="F1886" t="s">
        <v>8327</v>
      </c>
    </row>
    <row r="1887" spans="1:6" hidden="1" x14ac:dyDescent="0.3">
      <c r="A1887">
        <v>4575</v>
      </c>
      <c r="B1887" t="s">
        <v>8223</v>
      </c>
      <c r="C1887">
        <v>116</v>
      </c>
      <c r="D1887">
        <v>50.69</v>
      </c>
      <c r="E1887" t="s">
        <v>8323</v>
      </c>
      <c r="F1887" t="s">
        <v>8327</v>
      </c>
    </row>
    <row r="1888" spans="1:6" hidden="1" x14ac:dyDescent="0.3">
      <c r="A1888">
        <v>1200</v>
      </c>
      <c r="B1888" t="s">
        <v>8223</v>
      </c>
      <c r="C1888">
        <v>102</v>
      </c>
      <c r="D1888">
        <v>42.24</v>
      </c>
      <c r="E1888" t="s">
        <v>8323</v>
      </c>
      <c r="F1888" t="s">
        <v>8327</v>
      </c>
    </row>
    <row r="1889" spans="1:6" hidden="1" x14ac:dyDescent="0.3">
      <c r="A1889">
        <v>3000</v>
      </c>
      <c r="B1889" t="s">
        <v>8226</v>
      </c>
      <c r="C1889">
        <v>111</v>
      </c>
      <c r="D1889">
        <v>416.88</v>
      </c>
      <c r="E1889" t="s">
        <v>8323</v>
      </c>
      <c r="F1889" t="s">
        <v>8327</v>
      </c>
    </row>
    <row r="1890" spans="1:6" hidden="1" x14ac:dyDescent="0.3">
      <c r="A1890">
        <v>2500</v>
      </c>
      <c r="B1890" t="s">
        <v>8223</v>
      </c>
      <c r="C1890">
        <v>166</v>
      </c>
      <c r="D1890">
        <v>46.65</v>
      </c>
      <c r="E1890" t="s">
        <v>8323</v>
      </c>
      <c r="F1890" t="s">
        <v>8327</v>
      </c>
    </row>
    <row r="1891" spans="1:6" hidden="1" x14ac:dyDescent="0.3">
      <c r="A1891">
        <v>2000</v>
      </c>
      <c r="B1891" t="s">
        <v>8223</v>
      </c>
      <c r="C1891">
        <v>107</v>
      </c>
      <c r="D1891">
        <v>48.45</v>
      </c>
      <c r="E1891" t="s">
        <v>8323</v>
      </c>
      <c r="F1891" t="s">
        <v>8327</v>
      </c>
    </row>
    <row r="1892" spans="1:6" hidden="1" x14ac:dyDescent="0.3">
      <c r="A1892">
        <v>12000</v>
      </c>
      <c r="B1892" t="s">
        <v>8223</v>
      </c>
      <c r="C1892">
        <v>145</v>
      </c>
      <c r="D1892">
        <v>70.53</v>
      </c>
      <c r="E1892" t="s">
        <v>8323</v>
      </c>
      <c r="F1892" t="s">
        <v>8327</v>
      </c>
    </row>
    <row r="1893" spans="1:6" hidden="1" x14ac:dyDescent="0.3">
      <c r="A1893">
        <v>10000</v>
      </c>
      <c r="B1893" t="s">
        <v>8223</v>
      </c>
      <c r="C1893">
        <v>106</v>
      </c>
      <c r="D1893">
        <v>87.96</v>
      </c>
      <c r="E1893" t="s">
        <v>8323</v>
      </c>
      <c r="F1893" t="s">
        <v>8327</v>
      </c>
    </row>
    <row r="1894" spans="1:6" hidden="1" x14ac:dyDescent="0.3">
      <c r="A1894">
        <v>500</v>
      </c>
      <c r="B1894" t="s">
        <v>8223</v>
      </c>
      <c r="C1894">
        <v>137</v>
      </c>
      <c r="D1894">
        <v>26.27</v>
      </c>
      <c r="E1894" t="s">
        <v>8323</v>
      </c>
      <c r="F1894" t="s">
        <v>8327</v>
      </c>
    </row>
    <row r="1895" spans="1:6" hidden="1" x14ac:dyDescent="0.3">
      <c r="A1895">
        <v>2500</v>
      </c>
      <c r="B1895" t="s">
        <v>8223</v>
      </c>
      <c r="C1895">
        <v>104</v>
      </c>
      <c r="D1895">
        <v>57.78</v>
      </c>
      <c r="E1895" t="s">
        <v>8323</v>
      </c>
      <c r="F1895" t="s">
        <v>8327</v>
      </c>
    </row>
    <row r="1896" spans="1:6" hidden="1" x14ac:dyDescent="0.3">
      <c r="A1896">
        <v>1000</v>
      </c>
      <c r="B1896" t="s">
        <v>8223</v>
      </c>
      <c r="C1896">
        <v>115</v>
      </c>
      <c r="D1896">
        <v>57.25</v>
      </c>
      <c r="E1896" t="s">
        <v>8323</v>
      </c>
      <c r="F1896" t="s">
        <v>8327</v>
      </c>
    </row>
    <row r="1897" spans="1:6" hidden="1" x14ac:dyDescent="0.3">
      <c r="A1897">
        <v>9072</v>
      </c>
      <c r="B1897" t="s">
        <v>8223</v>
      </c>
      <c r="C1897">
        <v>102</v>
      </c>
      <c r="D1897">
        <v>196.34</v>
      </c>
      <c r="E1897" t="s">
        <v>8323</v>
      </c>
      <c r="F1897" t="s">
        <v>8327</v>
      </c>
    </row>
    <row r="1898" spans="1:6" hidden="1" x14ac:dyDescent="0.3">
      <c r="A1898">
        <v>451</v>
      </c>
      <c r="B1898" t="s">
        <v>8223</v>
      </c>
      <c r="C1898">
        <v>124</v>
      </c>
      <c r="D1898">
        <v>43</v>
      </c>
      <c r="E1898" t="s">
        <v>8323</v>
      </c>
      <c r="F1898" t="s">
        <v>8327</v>
      </c>
    </row>
    <row r="1899" spans="1:6" hidden="1" x14ac:dyDescent="0.3">
      <c r="A1899">
        <v>6350</v>
      </c>
      <c r="B1899" t="s">
        <v>8223</v>
      </c>
      <c r="C1899">
        <v>102</v>
      </c>
      <c r="D1899">
        <v>35.549999999999997</v>
      </c>
      <c r="E1899" t="s">
        <v>8323</v>
      </c>
      <c r="F1899" t="s">
        <v>8327</v>
      </c>
    </row>
    <row r="1900" spans="1:6" hidden="1" x14ac:dyDescent="0.3">
      <c r="A1900">
        <v>1000</v>
      </c>
      <c r="B1900" t="s">
        <v>8223</v>
      </c>
      <c r="C1900">
        <v>145</v>
      </c>
      <c r="D1900">
        <v>68.81</v>
      </c>
      <c r="E1900" t="s">
        <v>8323</v>
      </c>
      <c r="F1900" t="s">
        <v>8327</v>
      </c>
    </row>
    <row r="1901" spans="1:6" hidden="1" x14ac:dyDescent="0.3">
      <c r="A1901">
        <v>900</v>
      </c>
      <c r="B1901" t="s">
        <v>8223</v>
      </c>
      <c r="C1901">
        <v>133</v>
      </c>
      <c r="D1901">
        <v>28.57</v>
      </c>
      <c r="E1901" t="s">
        <v>8323</v>
      </c>
      <c r="F1901" t="s">
        <v>8327</v>
      </c>
    </row>
    <row r="1902" spans="1:6" hidden="1" x14ac:dyDescent="0.3">
      <c r="A1902">
        <v>2500</v>
      </c>
      <c r="B1902" t="s">
        <v>8223</v>
      </c>
      <c r="C1902">
        <v>109</v>
      </c>
      <c r="D1902">
        <v>50.63</v>
      </c>
      <c r="E1902" t="s">
        <v>8323</v>
      </c>
      <c r="F1902" t="s">
        <v>8327</v>
      </c>
    </row>
    <row r="1903" spans="1:6" hidden="1" x14ac:dyDescent="0.3">
      <c r="A1903">
        <v>99000</v>
      </c>
      <c r="B1903" t="s">
        <v>8224</v>
      </c>
      <c r="C1903">
        <v>3</v>
      </c>
      <c r="D1903">
        <v>106.8</v>
      </c>
      <c r="E1903" t="s">
        <v>8317</v>
      </c>
      <c r="F1903" t="s">
        <v>8346</v>
      </c>
    </row>
    <row r="1904" spans="1:6" hidden="1" x14ac:dyDescent="0.3">
      <c r="A1904">
        <v>1000</v>
      </c>
      <c r="B1904" t="s">
        <v>8232</v>
      </c>
      <c r="C1904">
        <v>1</v>
      </c>
      <c r="D1904">
        <v>4</v>
      </c>
      <c r="E1904" t="s">
        <v>8317</v>
      </c>
      <c r="F1904" t="s">
        <v>8346</v>
      </c>
    </row>
    <row r="1905" spans="1:6" hidden="1" x14ac:dyDescent="0.3">
      <c r="A1905">
        <v>3000</v>
      </c>
      <c r="B1905" t="s">
        <v>8223</v>
      </c>
      <c r="C1905">
        <v>47</v>
      </c>
      <c r="D1905">
        <v>34.1</v>
      </c>
      <c r="E1905" t="s">
        <v>8317</v>
      </c>
      <c r="F1905" t="s">
        <v>8346</v>
      </c>
    </row>
    <row r="1906" spans="1:6" hidden="1" x14ac:dyDescent="0.3">
      <c r="A1906">
        <v>50000</v>
      </c>
      <c r="B1906" t="s">
        <v>8223</v>
      </c>
      <c r="C1906">
        <v>0</v>
      </c>
      <c r="D1906">
        <v>25</v>
      </c>
      <c r="E1906" t="s">
        <v>8317</v>
      </c>
      <c r="F1906" t="s">
        <v>8346</v>
      </c>
    </row>
    <row r="1907" spans="1:6" hidden="1" x14ac:dyDescent="0.3">
      <c r="A1907">
        <v>25000</v>
      </c>
      <c r="B1907" t="s">
        <v>8223</v>
      </c>
      <c r="C1907">
        <v>0</v>
      </c>
      <c r="D1907">
        <v>10.5</v>
      </c>
      <c r="E1907" t="s">
        <v>8317</v>
      </c>
      <c r="F1907" t="s">
        <v>8346</v>
      </c>
    </row>
    <row r="1908" spans="1:6" hidden="1" x14ac:dyDescent="0.3">
      <c r="A1908">
        <v>50000</v>
      </c>
      <c r="B1908" t="s">
        <v>8223</v>
      </c>
      <c r="C1908">
        <v>43</v>
      </c>
      <c r="D1908">
        <v>215.96</v>
      </c>
      <c r="E1908" t="s">
        <v>8317</v>
      </c>
      <c r="F1908" t="s">
        <v>8346</v>
      </c>
    </row>
    <row r="1909" spans="1:6" hidden="1" x14ac:dyDescent="0.3">
      <c r="A1909">
        <v>30000</v>
      </c>
      <c r="B1909" t="s">
        <v>8223</v>
      </c>
      <c r="C1909">
        <v>0</v>
      </c>
      <c r="D1909">
        <v>21.25</v>
      </c>
      <c r="E1909" t="s">
        <v>8317</v>
      </c>
      <c r="F1909" t="s">
        <v>8346</v>
      </c>
    </row>
    <row r="1910" spans="1:6" hidden="1" x14ac:dyDescent="0.3">
      <c r="A1910">
        <v>25000</v>
      </c>
      <c r="B1910" t="s">
        <v>8223</v>
      </c>
      <c r="C1910">
        <v>2</v>
      </c>
      <c r="D1910">
        <v>108.25</v>
      </c>
      <c r="E1910" t="s">
        <v>8317</v>
      </c>
      <c r="F1910" t="s">
        <v>8346</v>
      </c>
    </row>
    <row r="1911" spans="1:6" hidden="1" x14ac:dyDescent="0.3">
      <c r="A1911">
        <v>35000</v>
      </c>
      <c r="B1911" t="s">
        <v>8223</v>
      </c>
      <c r="C1911">
        <v>14</v>
      </c>
      <c r="D1911">
        <v>129.97</v>
      </c>
      <c r="E1911" t="s">
        <v>8317</v>
      </c>
      <c r="F1911" t="s">
        <v>8346</v>
      </c>
    </row>
    <row r="1912" spans="1:6" hidden="1" x14ac:dyDescent="0.3">
      <c r="A1912">
        <v>85000</v>
      </c>
      <c r="B1912" t="s">
        <v>8232</v>
      </c>
      <c r="C1912">
        <v>39</v>
      </c>
      <c r="D1912">
        <v>117.49</v>
      </c>
      <c r="E1912" t="s">
        <v>8317</v>
      </c>
      <c r="F1912" t="s">
        <v>8346</v>
      </c>
    </row>
    <row r="1913" spans="1:6" hidden="1" x14ac:dyDescent="0.3">
      <c r="A1913">
        <v>42500</v>
      </c>
      <c r="B1913" t="s">
        <v>8227</v>
      </c>
      <c r="C1913">
        <v>0</v>
      </c>
      <c r="D1913">
        <v>10</v>
      </c>
      <c r="E1913" t="s">
        <v>8317</v>
      </c>
      <c r="F1913" t="s">
        <v>8346</v>
      </c>
    </row>
    <row r="1914" spans="1:6" hidden="1" x14ac:dyDescent="0.3">
      <c r="A1914">
        <v>5000</v>
      </c>
      <c r="B1914" t="s">
        <v>8223</v>
      </c>
      <c r="C1914">
        <v>59</v>
      </c>
      <c r="D1914">
        <v>70.599999999999994</v>
      </c>
      <c r="E1914" t="s">
        <v>8317</v>
      </c>
      <c r="F1914" t="s">
        <v>8346</v>
      </c>
    </row>
    <row r="1915" spans="1:6" hidden="1" x14ac:dyDescent="0.3">
      <c r="A1915">
        <v>48000</v>
      </c>
      <c r="B1915" t="s">
        <v>8224</v>
      </c>
      <c r="C1915">
        <v>1</v>
      </c>
      <c r="D1915">
        <v>24.5</v>
      </c>
      <c r="E1915" t="s">
        <v>8317</v>
      </c>
      <c r="F1915" t="s">
        <v>8346</v>
      </c>
    </row>
    <row r="1916" spans="1:6" hidden="1" x14ac:dyDescent="0.3">
      <c r="A1916">
        <v>666</v>
      </c>
      <c r="B1916" t="s">
        <v>8223</v>
      </c>
      <c r="C1916">
        <v>9</v>
      </c>
      <c r="D1916">
        <v>30</v>
      </c>
      <c r="E1916" t="s">
        <v>8317</v>
      </c>
      <c r="F1916" t="s">
        <v>8346</v>
      </c>
    </row>
    <row r="1917" spans="1:6" hidden="1" x14ac:dyDescent="0.3">
      <c r="A1917">
        <v>500</v>
      </c>
      <c r="B1917" t="s">
        <v>8223</v>
      </c>
      <c r="C1917">
        <v>2</v>
      </c>
      <c r="D1917">
        <v>2</v>
      </c>
      <c r="E1917" t="s">
        <v>8317</v>
      </c>
      <c r="F1917" t="s">
        <v>8346</v>
      </c>
    </row>
    <row r="1918" spans="1:6" hidden="1" x14ac:dyDescent="0.3">
      <c r="A1918">
        <v>20000</v>
      </c>
      <c r="B1918" t="s">
        <v>8223</v>
      </c>
      <c r="C1918">
        <v>1</v>
      </c>
      <c r="D1918">
        <v>17</v>
      </c>
      <c r="E1918" t="s">
        <v>8317</v>
      </c>
      <c r="F1918" t="s">
        <v>8346</v>
      </c>
    </row>
    <row r="1919" spans="1:6" hidden="1" x14ac:dyDescent="0.3">
      <c r="A1919">
        <v>390000</v>
      </c>
      <c r="B1919" t="s">
        <v>8230</v>
      </c>
      <c r="C1919">
        <v>53</v>
      </c>
      <c r="D1919">
        <v>2928.93</v>
      </c>
      <c r="E1919" t="s">
        <v>8317</v>
      </c>
      <c r="F1919" t="s">
        <v>8346</v>
      </c>
    </row>
    <row r="1920" spans="1:6" hidden="1" x14ac:dyDescent="0.3">
      <c r="A1920">
        <v>25000</v>
      </c>
      <c r="B1920" t="s">
        <v>8223</v>
      </c>
      <c r="C1920">
        <v>1</v>
      </c>
      <c r="D1920">
        <v>28.89</v>
      </c>
      <c r="E1920" t="s">
        <v>8317</v>
      </c>
      <c r="F1920" t="s">
        <v>8346</v>
      </c>
    </row>
    <row r="1921" spans="1:6" hidden="1" x14ac:dyDescent="0.3">
      <c r="A1921">
        <v>500</v>
      </c>
      <c r="B1921" t="s">
        <v>8223</v>
      </c>
      <c r="C1921">
        <v>47</v>
      </c>
      <c r="D1921">
        <v>29.63</v>
      </c>
      <c r="E1921" t="s">
        <v>8317</v>
      </c>
      <c r="F1921" t="s">
        <v>8346</v>
      </c>
    </row>
    <row r="1922" spans="1:6" hidden="1" x14ac:dyDescent="0.3">
      <c r="A1922">
        <v>10000</v>
      </c>
      <c r="B1922" t="s">
        <v>8224</v>
      </c>
      <c r="C1922">
        <v>43</v>
      </c>
      <c r="D1922">
        <v>40.98</v>
      </c>
      <c r="E1922" t="s">
        <v>8317</v>
      </c>
      <c r="F1922" t="s">
        <v>8346</v>
      </c>
    </row>
    <row r="1923" spans="1:6" hidden="1" x14ac:dyDescent="0.3">
      <c r="A1923">
        <v>1500</v>
      </c>
      <c r="B1923" t="s">
        <v>8223</v>
      </c>
      <c r="C1923">
        <v>137</v>
      </c>
      <c r="D1923">
        <v>54</v>
      </c>
      <c r="E1923" t="s">
        <v>8323</v>
      </c>
      <c r="F1923" t="s">
        <v>8327</v>
      </c>
    </row>
    <row r="1924" spans="1:6" hidden="1" x14ac:dyDescent="0.3">
      <c r="A1924">
        <v>2000</v>
      </c>
      <c r="B1924" t="s">
        <v>8223</v>
      </c>
      <c r="C1924">
        <v>116</v>
      </c>
      <c r="D1924">
        <v>36.11</v>
      </c>
      <c r="E1924" t="s">
        <v>8323</v>
      </c>
      <c r="F1924" t="s">
        <v>8327</v>
      </c>
    </row>
    <row r="1925" spans="1:6" hidden="1" x14ac:dyDescent="0.3">
      <c r="A1925">
        <v>125</v>
      </c>
      <c r="B1925" t="s">
        <v>8223</v>
      </c>
      <c r="C1925">
        <v>241</v>
      </c>
      <c r="D1925">
        <v>23.15</v>
      </c>
      <c r="E1925" t="s">
        <v>8323</v>
      </c>
      <c r="F1925" t="s">
        <v>8327</v>
      </c>
    </row>
    <row r="1926" spans="1:6" hidden="1" x14ac:dyDescent="0.3">
      <c r="A1926">
        <v>3000</v>
      </c>
      <c r="B1926" t="s">
        <v>8223</v>
      </c>
      <c r="C1926">
        <v>114</v>
      </c>
      <c r="D1926">
        <v>104</v>
      </c>
      <c r="E1926" t="s">
        <v>8323</v>
      </c>
      <c r="F1926" t="s">
        <v>8327</v>
      </c>
    </row>
    <row r="1927" spans="1:6" hidden="1" x14ac:dyDescent="0.3">
      <c r="A1927">
        <v>1500</v>
      </c>
      <c r="B1927" t="s">
        <v>8223</v>
      </c>
      <c r="C1927">
        <v>110</v>
      </c>
      <c r="D1927">
        <v>31.83</v>
      </c>
      <c r="E1927" t="s">
        <v>8323</v>
      </c>
      <c r="F1927" t="s">
        <v>8327</v>
      </c>
    </row>
    <row r="1928" spans="1:6" hidden="1" x14ac:dyDescent="0.3">
      <c r="A1928">
        <v>1500</v>
      </c>
      <c r="B1928" t="s">
        <v>8223</v>
      </c>
      <c r="C1928">
        <v>195</v>
      </c>
      <c r="D1928">
        <v>27.39</v>
      </c>
      <c r="E1928" t="s">
        <v>8323</v>
      </c>
      <c r="F1928" t="s">
        <v>8327</v>
      </c>
    </row>
    <row r="1929" spans="1:6" hidden="1" x14ac:dyDescent="0.3">
      <c r="A1929">
        <v>600</v>
      </c>
      <c r="B1929" t="s">
        <v>8223</v>
      </c>
      <c r="C1929">
        <v>103</v>
      </c>
      <c r="D1929">
        <v>56.36</v>
      </c>
      <c r="E1929" t="s">
        <v>8323</v>
      </c>
      <c r="F1929" t="s">
        <v>8327</v>
      </c>
    </row>
    <row r="1930" spans="1:6" hidden="1" x14ac:dyDescent="0.3">
      <c r="A1930">
        <v>2550</v>
      </c>
      <c r="B1930" t="s">
        <v>8223</v>
      </c>
      <c r="C1930">
        <v>103</v>
      </c>
      <c r="D1930">
        <v>77.349999999999994</v>
      </c>
      <c r="E1930" t="s">
        <v>8323</v>
      </c>
      <c r="F1930" t="s">
        <v>8327</v>
      </c>
    </row>
    <row r="1931" spans="1:6" hidden="1" x14ac:dyDescent="0.3">
      <c r="A1931">
        <v>3200</v>
      </c>
      <c r="B1931" t="s">
        <v>8223</v>
      </c>
      <c r="C1931">
        <v>100</v>
      </c>
      <c r="D1931">
        <v>42.8</v>
      </c>
      <c r="E1931" t="s">
        <v>8323</v>
      </c>
      <c r="F1931" t="s">
        <v>8327</v>
      </c>
    </row>
    <row r="1932" spans="1:6" hidden="1" x14ac:dyDescent="0.3">
      <c r="A1932">
        <v>1000</v>
      </c>
      <c r="B1932" t="s">
        <v>8223</v>
      </c>
      <c r="C1932">
        <v>127</v>
      </c>
      <c r="D1932">
        <v>48.85</v>
      </c>
      <c r="E1932" t="s">
        <v>8323</v>
      </c>
      <c r="F1932" t="s">
        <v>8327</v>
      </c>
    </row>
    <row r="1933" spans="1:6" hidden="1" x14ac:dyDescent="0.3">
      <c r="A1933">
        <v>2000</v>
      </c>
      <c r="B1933" t="s">
        <v>8223</v>
      </c>
      <c r="C1933">
        <v>121</v>
      </c>
      <c r="D1933">
        <v>48.24</v>
      </c>
      <c r="E1933" t="s">
        <v>8323</v>
      </c>
      <c r="F1933" t="s">
        <v>8327</v>
      </c>
    </row>
    <row r="1934" spans="1:6" hidden="1" x14ac:dyDescent="0.3">
      <c r="A1934">
        <v>5250</v>
      </c>
      <c r="B1934" t="s">
        <v>8223</v>
      </c>
      <c r="C1934">
        <v>107</v>
      </c>
      <c r="D1934">
        <v>70.209999999999994</v>
      </c>
      <c r="E1934" t="s">
        <v>8323</v>
      </c>
      <c r="F1934" t="s">
        <v>8327</v>
      </c>
    </row>
    <row r="1935" spans="1:6" hidden="1" x14ac:dyDescent="0.3">
      <c r="A1935">
        <v>6000</v>
      </c>
      <c r="B1935" t="s">
        <v>8223</v>
      </c>
      <c r="C1935">
        <v>172</v>
      </c>
      <c r="D1935">
        <v>94.05</v>
      </c>
      <c r="E1935" t="s">
        <v>8323</v>
      </c>
      <c r="F1935" t="s">
        <v>8327</v>
      </c>
    </row>
    <row r="1936" spans="1:6" hidden="1" x14ac:dyDescent="0.3">
      <c r="A1936">
        <v>5000</v>
      </c>
      <c r="B1936" t="s">
        <v>8223</v>
      </c>
      <c r="C1936">
        <v>124</v>
      </c>
      <c r="D1936">
        <v>80.27</v>
      </c>
      <c r="E1936" t="s">
        <v>8323</v>
      </c>
      <c r="F1936" t="s">
        <v>8327</v>
      </c>
    </row>
    <row r="1937" spans="1:6" hidden="1" x14ac:dyDescent="0.3">
      <c r="A1937">
        <v>2500</v>
      </c>
      <c r="B1937" t="s">
        <v>8223</v>
      </c>
      <c r="C1937">
        <v>108</v>
      </c>
      <c r="D1937">
        <v>54.2</v>
      </c>
      <c r="E1937" t="s">
        <v>8323</v>
      </c>
      <c r="F1937" t="s">
        <v>8327</v>
      </c>
    </row>
    <row r="1938" spans="1:6" hidden="1" x14ac:dyDescent="0.3">
      <c r="A1938">
        <v>7500</v>
      </c>
      <c r="B1938" t="s">
        <v>8223</v>
      </c>
      <c r="C1938">
        <v>117</v>
      </c>
      <c r="D1938">
        <v>60.27</v>
      </c>
      <c r="E1938" t="s">
        <v>8323</v>
      </c>
      <c r="F1938" t="s">
        <v>8327</v>
      </c>
    </row>
    <row r="1939" spans="1:6" hidden="1" x14ac:dyDescent="0.3">
      <c r="A1939">
        <v>600</v>
      </c>
      <c r="B1939" t="s">
        <v>8223</v>
      </c>
      <c r="C1939">
        <v>187</v>
      </c>
      <c r="D1939">
        <v>38.74</v>
      </c>
      <c r="E1939" t="s">
        <v>8323</v>
      </c>
      <c r="F1939" t="s">
        <v>8327</v>
      </c>
    </row>
    <row r="1940" spans="1:6" hidden="1" x14ac:dyDescent="0.3">
      <c r="A1940">
        <v>15000</v>
      </c>
      <c r="B1940" t="s">
        <v>8223</v>
      </c>
      <c r="C1940">
        <v>116</v>
      </c>
      <c r="D1940">
        <v>152.54</v>
      </c>
      <c r="E1940" t="s">
        <v>8323</v>
      </c>
      <c r="F1940" t="s">
        <v>8327</v>
      </c>
    </row>
    <row r="1941" spans="1:6" hidden="1" x14ac:dyDescent="0.3">
      <c r="A1941">
        <v>10000</v>
      </c>
      <c r="B1941" t="s">
        <v>8223</v>
      </c>
      <c r="C1941">
        <v>111</v>
      </c>
      <c r="D1941">
        <v>115.31</v>
      </c>
      <c r="E1941" t="s">
        <v>8323</v>
      </c>
      <c r="F1941" t="s">
        <v>8327</v>
      </c>
    </row>
    <row r="1942" spans="1:6" hidden="1" x14ac:dyDescent="0.3">
      <c r="A1942">
        <v>650</v>
      </c>
      <c r="B1942" t="s">
        <v>8223</v>
      </c>
      <c r="C1942">
        <v>171</v>
      </c>
      <c r="D1942">
        <v>35.840000000000003</v>
      </c>
      <c r="E1942" t="s">
        <v>8323</v>
      </c>
      <c r="F1942" t="s">
        <v>8327</v>
      </c>
    </row>
    <row r="1943" spans="1:6" hidden="1" x14ac:dyDescent="0.3">
      <c r="A1943">
        <v>250000</v>
      </c>
      <c r="B1943" t="s">
        <v>8223</v>
      </c>
      <c r="C1943">
        <v>126</v>
      </c>
      <c r="D1943">
        <v>64.569999999999993</v>
      </c>
      <c r="E1943" t="s">
        <v>8317</v>
      </c>
      <c r="F1943" t="s">
        <v>8347</v>
      </c>
    </row>
    <row r="1944" spans="1:6" hidden="1" x14ac:dyDescent="0.3">
      <c r="A1944">
        <v>6000</v>
      </c>
      <c r="B1944" t="s">
        <v>8223</v>
      </c>
      <c r="C1944">
        <v>138</v>
      </c>
      <c r="D1944">
        <v>87.44</v>
      </c>
      <c r="E1944" t="s">
        <v>8317</v>
      </c>
      <c r="F1944" t="s">
        <v>8347</v>
      </c>
    </row>
    <row r="1945" spans="1:6" hidden="1" x14ac:dyDescent="0.3">
      <c r="A1945">
        <v>10000</v>
      </c>
      <c r="B1945" t="s">
        <v>8223</v>
      </c>
      <c r="C1945">
        <v>1705</v>
      </c>
      <c r="D1945">
        <v>68.819999999999993</v>
      </c>
      <c r="E1945" t="s">
        <v>8317</v>
      </c>
      <c r="F1945" t="s">
        <v>8347</v>
      </c>
    </row>
    <row r="1946" spans="1:6" hidden="1" x14ac:dyDescent="0.3">
      <c r="A1946">
        <v>40000</v>
      </c>
      <c r="B1946" t="s">
        <v>8223</v>
      </c>
      <c r="C1946">
        <v>788</v>
      </c>
      <c r="D1946">
        <v>176.2</v>
      </c>
      <c r="E1946" t="s">
        <v>8317</v>
      </c>
      <c r="F1946" t="s">
        <v>8347</v>
      </c>
    </row>
    <row r="1947" spans="1:6" hidden="1" x14ac:dyDescent="0.3">
      <c r="A1947">
        <v>100000</v>
      </c>
      <c r="B1947" t="s">
        <v>8226</v>
      </c>
      <c r="C1947">
        <v>348</v>
      </c>
      <c r="D1947">
        <v>511.79</v>
      </c>
      <c r="E1947" t="s">
        <v>8317</v>
      </c>
      <c r="F1947" t="s">
        <v>8347</v>
      </c>
    </row>
    <row r="1948" spans="1:6" hidden="1" x14ac:dyDescent="0.3">
      <c r="A1948">
        <v>7500</v>
      </c>
      <c r="B1948" t="s">
        <v>8223</v>
      </c>
      <c r="C1948">
        <v>150</v>
      </c>
      <c r="D1948">
        <v>160.44</v>
      </c>
      <c r="E1948" t="s">
        <v>8317</v>
      </c>
      <c r="F1948" t="s">
        <v>8347</v>
      </c>
    </row>
    <row r="1949" spans="1:6" hidden="1" x14ac:dyDescent="0.3">
      <c r="A1949">
        <v>800</v>
      </c>
      <c r="B1949" t="s">
        <v>8223</v>
      </c>
      <c r="C1949">
        <v>101</v>
      </c>
      <c r="D1949">
        <v>35</v>
      </c>
      <c r="E1949" t="s">
        <v>8317</v>
      </c>
      <c r="F1949" t="s">
        <v>8347</v>
      </c>
    </row>
    <row r="1950" spans="1:6" hidden="1" x14ac:dyDescent="0.3">
      <c r="A1950">
        <v>100000</v>
      </c>
      <c r="B1950" t="s">
        <v>8223</v>
      </c>
      <c r="C1950">
        <v>800</v>
      </c>
      <c r="D1950">
        <v>188.51</v>
      </c>
      <c r="E1950" t="s">
        <v>8317</v>
      </c>
      <c r="F1950" t="s">
        <v>8347</v>
      </c>
    </row>
    <row r="1951" spans="1:6" hidden="1" x14ac:dyDescent="0.3">
      <c r="A1951">
        <v>50000</v>
      </c>
      <c r="B1951" t="s">
        <v>8224</v>
      </c>
      <c r="C1951">
        <v>106</v>
      </c>
      <c r="D1951">
        <v>56.2</v>
      </c>
      <c r="E1951" t="s">
        <v>8317</v>
      </c>
      <c r="F1951" t="s">
        <v>8347</v>
      </c>
    </row>
    <row r="1952" spans="1:6" hidden="1" x14ac:dyDescent="0.3">
      <c r="A1952">
        <v>48000</v>
      </c>
      <c r="B1952" t="s">
        <v>8223</v>
      </c>
      <c r="C1952">
        <v>201</v>
      </c>
      <c r="D1952">
        <v>51.31</v>
      </c>
      <c r="E1952" t="s">
        <v>8317</v>
      </c>
      <c r="F1952" t="s">
        <v>8347</v>
      </c>
    </row>
    <row r="1953" spans="1:6" hidden="1" x14ac:dyDescent="0.3">
      <c r="A1953">
        <v>50000</v>
      </c>
      <c r="B1953" t="s">
        <v>8223</v>
      </c>
      <c r="C1953">
        <v>212</v>
      </c>
      <c r="D1953">
        <v>127.36</v>
      </c>
      <c r="E1953" t="s">
        <v>8317</v>
      </c>
      <c r="F1953" t="s">
        <v>8347</v>
      </c>
    </row>
    <row r="1954" spans="1:6" hidden="1" x14ac:dyDescent="0.3">
      <c r="A1954">
        <v>35000</v>
      </c>
      <c r="B1954" t="s">
        <v>8228</v>
      </c>
      <c r="C1954">
        <v>198</v>
      </c>
      <c r="D1954">
        <v>101.86</v>
      </c>
      <c r="E1954" t="s">
        <v>8317</v>
      </c>
      <c r="F1954" t="s">
        <v>8347</v>
      </c>
    </row>
    <row r="1955" spans="1:6" hidden="1" x14ac:dyDescent="0.3">
      <c r="A1955">
        <v>15000</v>
      </c>
      <c r="B1955" t="s">
        <v>8223</v>
      </c>
      <c r="C1955">
        <v>226</v>
      </c>
      <c r="D1955">
        <v>230.56</v>
      </c>
      <c r="E1955" t="s">
        <v>8317</v>
      </c>
      <c r="F1955" t="s">
        <v>8347</v>
      </c>
    </row>
    <row r="1956" spans="1:6" hidden="1" x14ac:dyDescent="0.3">
      <c r="A1956">
        <v>50000</v>
      </c>
      <c r="B1956" t="s">
        <v>8223</v>
      </c>
      <c r="C1956">
        <v>699</v>
      </c>
      <c r="D1956">
        <v>842.11</v>
      </c>
      <c r="E1956" t="s">
        <v>8317</v>
      </c>
      <c r="F1956" t="s">
        <v>8347</v>
      </c>
    </row>
    <row r="1957" spans="1:6" hidden="1" x14ac:dyDescent="0.3">
      <c r="A1957">
        <v>42000</v>
      </c>
      <c r="B1957" t="s">
        <v>8223</v>
      </c>
      <c r="C1957">
        <v>399</v>
      </c>
      <c r="D1957">
        <v>577.28</v>
      </c>
      <c r="E1957" t="s">
        <v>8317</v>
      </c>
      <c r="F1957" t="s">
        <v>8347</v>
      </c>
    </row>
    <row r="1958" spans="1:6" hidden="1" x14ac:dyDescent="0.3">
      <c r="A1958">
        <v>60000</v>
      </c>
      <c r="B1958" t="s">
        <v>8223</v>
      </c>
      <c r="C1958">
        <v>294</v>
      </c>
      <c r="D1958">
        <v>483.34</v>
      </c>
      <c r="E1958" t="s">
        <v>8317</v>
      </c>
      <c r="F1958" t="s">
        <v>8347</v>
      </c>
    </row>
    <row r="1959" spans="1:6" hidden="1" x14ac:dyDescent="0.3">
      <c r="A1959">
        <v>30000</v>
      </c>
      <c r="B1959" t="s">
        <v>8223</v>
      </c>
      <c r="C1959">
        <v>168</v>
      </c>
      <c r="D1959">
        <v>76.14</v>
      </c>
      <c r="E1959" t="s">
        <v>8317</v>
      </c>
      <c r="F1959" t="s">
        <v>8347</v>
      </c>
    </row>
    <row r="1960" spans="1:6" hidden="1" x14ac:dyDescent="0.3">
      <c r="A1960">
        <v>7000</v>
      </c>
      <c r="B1960" t="s">
        <v>8223</v>
      </c>
      <c r="C1960">
        <v>1436</v>
      </c>
      <c r="D1960">
        <v>74.11</v>
      </c>
      <c r="E1960" t="s">
        <v>8317</v>
      </c>
      <c r="F1960" t="s">
        <v>8347</v>
      </c>
    </row>
    <row r="1961" spans="1:6" hidden="1" x14ac:dyDescent="0.3">
      <c r="A1961">
        <v>10000</v>
      </c>
      <c r="B1961" t="s">
        <v>8223</v>
      </c>
      <c r="C1961">
        <v>157</v>
      </c>
      <c r="D1961">
        <v>36.97</v>
      </c>
      <c r="E1961" t="s">
        <v>8317</v>
      </c>
      <c r="F1961" t="s">
        <v>8347</v>
      </c>
    </row>
    <row r="1962" spans="1:6" hidden="1" x14ac:dyDescent="0.3">
      <c r="A1962">
        <v>70000</v>
      </c>
      <c r="B1962" t="s">
        <v>8234</v>
      </c>
      <c r="C1962">
        <v>118</v>
      </c>
      <c r="D1962">
        <v>2500.9699999999998</v>
      </c>
      <c r="E1962" t="s">
        <v>8317</v>
      </c>
      <c r="F1962" t="s">
        <v>8347</v>
      </c>
    </row>
    <row r="1963" spans="1:6" hidden="1" x14ac:dyDescent="0.3">
      <c r="A1963">
        <v>10000</v>
      </c>
      <c r="B1963" t="s">
        <v>8223</v>
      </c>
      <c r="C1963">
        <v>1105</v>
      </c>
      <c r="D1963">
        <v>67.69</v>
      </c>
      <c r="E1963" t="s">
        <v>8317</v>
      </c>
      <c r="F1963" t="s">
        <v>8347</v>
      </c>
    </row>
    <row r="1964" spans="1:6" hidden="1" x14ac:dyDescent="0.3">
      <c r="A1964">
        <v>10000</v>
      </c>
      <c r="B1964" t="s">
        <v>8223</v>
      </c>
      <c r="C1964">
        <v>193</v>
      </c>
      <c r="D1964">
        <v>63.05</v>
      </c>
      <c r="E1964" t="s">
        <v>8317</v>
      </c>
      <c r="F1964" t="s">
        <v>8347</v>
      </c>
    </row>
    <row r="1965" spans="1:6" hidden="1" x14ac:dyDescent="0.3">
      <c r="A1965">
        <v>19000</v>
      </c>
      <c r="B1965" t="s">
        <v>8224</v>
      </c>
      <c r="C1965">
        <v>127</v>
      </c>
      <c r="D1965">
        <v>117.6</v>
      </c>
      <c r="E1965" t="s">
        <v>8317</v>
      </c>
      <c r="F1965" t="s">
        <v>8347</v>
      </c>
    </row>
    <row r="1966" spans="1:6" hidden="1" x14ac:dyDescent="0.3">
      <c r="A1966">
        <v>89200</v>
      </c>
      <c r="B1966" t="s">
        <v>8236</v>
      </c>
      <c r="C1966">
        <v>260</v>
      </c>
      <c r="D1966">
        <v>180.75</v>
      </c>
      <c r="E1966" t="s">
        <v>8317</v>
      </c>
      <c r="F1966" t="s">
        <v>8347</v>
      </c>
    </row>
    <row r="1967" spans="1:6" hidden="1" x14ac:dyDescent="0.3">
      <c r="A1967">
        <v>5000</v>
      </c>
      <c r="B1967" t="s">
        <v>8223</v>
      </c>
      <c r="C1967">
        <v>262</v>
      </c>
      <c r="D1967">
        <v>127.32</v>
      </c>
      <c r="E1967" t="s">
        <v>8317</v>
      </c>
      <c r="F1967" t="s">
        <v>8347</v>
      </c>
    </row>
    <row r="1968" spans="1:6" hidden="1" x14ac:dyDescent="0.3">
      <c r="A1968">
        <v>100000</v>
      </c>
      <c r="B1968" t="s">
        <v>8223</v>
      </c>
      <c r="C1968">
        <v>207</v>
      </c>
      <c r="D1968">
        <v>136.63999999999999</v>
      </c>
      <c r="E1968" t="s">
        <v>8317</v>
      </c>
      <c r="F1968" t="s">
        <v>8347</v>
      </c>
    </row>
    <row r="1969" spans="1:6" hidden="1" x14ac:dyDescent="0.3">
      <c r="A1969">
        <v>20000</v>
      </c>
      <c r="B1969" t="s">
        <v>8223</v>
      </c>
      <c r="C1969">
        <v>370</v>
      </c>
      <c r="D1969">
        <v>182.78</v>
      </c>
      <c r="E1969" t="s">
        <v>8317</v>
      </c>
      <c r="F1969" t="s">
        <v>8347</v>
      </c>
    </row>
    <row r="1970" spans="1:6" hidden="1" x14ac:dyDescent="0.3">
      <c r="A1970">
        <v>50000</v>
      </c>
      <c r="B1970" t="s">
        <v>8223</v>
      </c>
      <c r="C1970">
        <v>285</v>
      </c>
      <c r="D1970">
        <v>279.38</v>
      </c>
      <c r="E1970" t="s">
        <v>8317</v>
      </c>
      <c r="F1970" t="s">
        <v>8347</v>
      </c>
    </row>
    <row r="1971" spans="1:6" hidden="1" x14ac:dyDescent="0.3">
      <c r="A1971">
        <v>20000</v>
      </c>
      <c r="B1971" t="s">
        <v>8224</v>
      </c>
      <c r="C1971">
        <v>579</v>
      </c>
      <c r="D1971">
        <v>61.38</v>
      </c>
      <c r="E1971" t="s">
        <v>8317</v>
      </c>
      <c r="F1971" t="s">
        <v>8347</v>
      </c>
    </row>
    <row r="1972" spans="1:6" hidden="1" x14ac:dyDescent="0.3">
      <c r="A1972">
        <v>5000</v>
      </c>
      <c r="B1972" t="s">
        <v>8223</v>
      </c>
      <c r="C1972">
        <v>1132</v>
      </c>
      <c r="D1972">
        <v>80.73</v>
      </c>
      <c r="E1972" t="s">
        <v>8317</v>
      </c>
      <c r="F1972" t="s">
        <v>8347</v>
      </c>
    </row>
    <row r="1973" spans="1:6" hidden="1" x14ac:dyDescent="0.3">
      <c r="A1973">
        <v>400000</v>
      </c>
      <c r="B1973" t="s">
        <v>8223</v>
      </c>
      <c r="C1973">
        <v>263</v>
      </c>
      <c r="D1973">
        <v>272.36</v>
      </c>
      <c r="E1973" t="s">
        <v>8317</v>
      </c>
      <c r="F1973" t="s">
        <v>8347</v>
      </c>
    </row>
    <row r="1974" spans="1:6" hidden="1" x14ac:dyDescent="0.3">
      <c r="A1974">
        <v>2500</v>
      </c>
      <c r="B1974" t="s">
        <v>8223</v>
      </c>
      <c r="C1974">
        <v>674</v>
      </c>
      <c r="D1974">
        <v>70.849999999999994</v>
      </c>
      <c r="E1974" t="s">
        <v>8317</v>
      </c>
      <c r="F1974" t="s">
        <v>8347</v>
      </c>
    </row>
    <row r="1975" spans="1:6" hidden="1" x14ac:dyDescent="0.3">
      <c r="A1975">
        <v>198000</v>
      </c>
      <c r="B1975" t="s">
        <v>8223</v>
      </c>
      <c r="C1975">
        <v>257</v>
      </c>
      <c r="D1975">
        <v>247.94</v>
      </c>
      <c r="E1975" t="s">
        <v>8317</v>
      </c>
      <c r="F1975" t="s">
        <v>8347</v>
      </c>
    </row>
    <row r="1976" spans="1:6" hidden="1" x14ac:dyDescent="0.3">
      <c r="A1976">
        <v>20000</v>
      </c>
      <c r="B1976" t="s">
        <v>8224</v>
      </c>
      <c r="C1976">
        <v>375</v>
      </c>
      <c r="D1976">
        <v>186.81</v>
      </c>
      <c r="E1976" t="s">
        <v>8317</v>
      </c>
      <c r="F1976" t="s">
        <v>8347</v>
      </c>
    </row>
    <row r="1977" spans="1:6" hidden="1" x14ac:dyDescent="0.3">
      <c r="A1977">
        <v>16000</v>
      </c>
      <c r="B1977" t="s">
        <v>8223</v>
      </c>
      <c r="C1977">
        <v>209</v>
      </c>
      <c r="D1977">
        <v>131.99</v>
      </c>
      <c r="E1977" t="s">
        <v>8317</v>
      </c>
      <c r="F1977" t="s">
        <v>8347</v>
      </c>
    </row>
    <row r="1978" spans="1:6" hidden="1" x14ac:dyDescent="0.3">
      <c r="A1978">
        <v>4000</v>
      </c>
      <c r="B1978" t="s">
        <v>8224</v>
      </c>
      <c r="C1978">
        <v>347</v>
      </c>
      <c r="D1978">
        <v>29.31</v>
      </c>
      <c r="E1978" t="s">
        <v>8317</v>
      </c>
      <c r="F1978" t="s">
        <v>8347</v>
      </c>
    </row>
    <row r="1979" spans="1:6" hidden="1" x14ac:dyDescent="0.3">
      <c r="A1979">
        <v>50000</v>
      </c>
      <c r="B1979" t="s">
        <v>8223</v>
      </c>
      <c r="C1979">
        <v>402</v>
      </c>
      <c r="D1979">
        <v>245.02</v>
      </c>
      <c r="E1979" t="s">
        <v>8317</v>
      </c>
      <c r="F1979" t="s">
        <v>8347</v>
      </c>
    </row>
    <row r="1980" spans="1:6" hidden="1" x14ac:dyDescent="0.3">
      <c r="A1980">
        <v>50000</v>
      </c>
      <c r="B1980" t="s">
        <v>8223</v>
      </c>
      <c r="C1980">
        <v>1027</v>
      </c>
      <c r="D1980">
        <v>1323.25</v>
      </c>
      <c r="E1980" t="s">
        <v>8317</v>
      </c>
      <c r="F1980" t="s">
        <v>8347</v>
      </c>
    </row>
    <row r="1981" spans="1:6" hidden="1" x14ac:dyDescent="0.3">
      <c r="A1981">
        <v>200000</v>
      </c>
      <c r="B1981" t="s">
        <v>8223</v>
      </c>
      <c r="C1981">
        <v>115</v>
      </c>
      <c r="D1981">
        <v>282.66000000000003</v>
      </c>
      <c r="E1981" t="s">
        <v>8317</v>
      </c>
      <c r="F1981" t="s">
        <v>8347</v>
      </c>
    </row>
    <row r="1982" spans="1:6" hidden="1" x14ac:dyDescent="0.3">
      <c r="A1982">
        <v>50000</v>
      </c>
      <c r="B1982" t="s">
        <v>8235</v>
      </c>
      <c r="C1982">
        <v>355</v>
      </c>
      <c r="D1982">
        <v>91.21</v>
      </c>
      <c r="E1982" t="s">
        <v>8317</v>
      </c>
      <c r="F1982" t="s">
        <v>8347</v>
      </c>
    </row>
    <row r="1983" spans="1:6" hidden="1" x14ac:dyDescent="0.3">
      <c r="A1983">
        <v>7500</v>
      </c>
      <c r="B1983" t="s">
        <v>8228</v>
      </c>
      <c r="C1983">
        <v>5</v>
      </c>
      <c r="D1983">
        <v>31.75</v>
      </c>
      <c r="E1983" t="s">
        <v>8336</v>
      </c>
      <c r="F1983" t="s">
        <v>8348</v>
      </c>
    </row>
    <row r="1984" spans="1:6" hidden="1" x14ac:dyDescent="0.3">
      <c r="A1984">
        <v>180000</v>
      </c>
      <c r="B1984" t="s">
        <v>8230</v>
      </c>
      <c r="C1984">
        <v>0</v>
      </c>
      <c r="D1984">
        <v>0</v>
      </c>
      <c r="E1984" t="s">
        <v>8336</v>
      </c>
      <c r="F1984" t="s">
        <v>8348</v>
      </c>
    </row>
    <row r="1985" spans="1:6" hidden="1" x14ac:dyDescent="0.3">
      <c r="A1985">
        <v>33000</v>
      </c>
      <c r="B1985" t="s">
        <v>8223</v>
      </c>
      <c r="C1985">
        <v>4</v>
      </c>
      <c r="D1985">
        <v>88.69</v>
      </c>
      <c r="E1985" t="s">
        <v>8336</v>
      </c>
      <c r="F1985" t="s">
        <v>8348</v>
      </c>
    </row>
    <row r="1986" spans="1:6" hidden="1" x14ac:dyDescent="0.3">
      <c r="A1986">
        <v>15000</v>
      </c>
      <c r="B1986" t="s">
        <v>8223</v>
      </c>
      <c r="C1986">
        <v>21</v>
      </c>
      <c r="D1986">
        <v>453.14</v>
      </c>
      <c r="E1986" t="s">
        <v>8336</v>
      </c>
      <c r="F1986" t="s">
        <v>8348</v>
      </c>
    </row>
    <row r="1987" spans="1:6" hidden="1" x14ac:dyDescent="0.3">
      <c r="A1987">
        <v>1600</v>
      </c>
      <c r="B1987" t="s">
        <v>8224</v>
      </c>
      <c r="C1987">
        <v>3</v>
      </c>
      <c r="D1987">
        <v>12.75</v>
      </c>
      <c r="E1987" t="s">
        <v>8336</v>
      </c>
      <c r="F1987" t="s">
        <v>8348</v>
      </c>
    </row>
    <row r="1988" spans="1:6" hidden="1" x14ac:dyDescent="0.3">
      <c r="A1988">
        <v>2000</v>
      </c>
      <c r="B1988" t="s">
        <v>8224</v>
      </c>
      <c r="C1988">
        <v>0</v>
      </c>
      <c r="D1988">
        <v>1</v>
      </c>
      <c r="E1988" t="s">
        <v>8336</v>
      </c>
      <c r="F1988" t="s">
        <v>8348</v>
      </c>
    </row>
    <row r="1989" spans="1:6" hidden="1" x14ac:dyDescent="0.3">
      <c r="A1989">
        <v>5500</v>
      </c>
      <c r="B1989" t="s">
        <v>8224</v>
      </c>
      <c r="C1989">
        <v>42</v>
      </c>
      <c r="D1989">
        <v>83.43</v>
      </c>
      <c r="E1989" t="s">
        <v>8336</v>
      </c>
      <c r="F1989" t="s">
        <v>8348</v>
      </c>
    </row>
    <row r="1990" spans="1:6" hidden="1" x14ac:dyDescent="0.3">
      <c r="A1990">
        <v>6000</v>
      </c>
      <c r="B1990" t="s">
        <v>8223</v>
      </c>
      <c r="C1990">
        <v>0</v>
      </c>
      <c r="D1990">
        <v>25</v>
      </c>
      <c r="E1990" t="s">
        <v>8336</v>
      </c>
      <c r="F1990" t="s">
        <v>8348</v>
      </c>
    </row>
    <row r="1991" spans="1:6" hidden="1" x14ac:dyDescent="0.3">
      <c r="A1991">
        <v>5000</v>
      </c>
      <c r="B1991" t="s">
        <v>8223</v>
      </c>
      <c r="C1991">
        <v>1</v>
      </c>
      <c r="D1991">
        <v>50</v>
      </c>
      <c r="E1991" t="s">
        <v>8336</v>
      </c>
      <c r="F1991" t="s">
        <v>8348</v>
      </c>
    </row>
    <row r="1992" spans="1:6" hidden="1" x14ac:dyDescent="0.3">
      <c r="A1992">
        <v>3000</v>
      </c>
      <c r="B1992" t="s">
        <v>8223</v>
      </c>
      <c r="C1992">
        <v>17</v>
      </c>
      <c r="D1992">
        <v>101.8</v>
      </c>
      <c r="E1992" t="s">
        <v>8336</v>
      </c>
      <c r="F1992" t="s">
        <v>8348</v>
      </c>
    </row>
    <row r="1993" spans="1:6" hidden="1" x14ac:dyDescent="0.3">
      <c r="A1993">
        <v>2000</v>
      </c>
      <c r="B1993" t="s">
        <v>8223</v>
      </c>
      <c r="C1993">
        <v>7</v>
      </c>
      <c r="D1993">
        <v>46.67</v>
      </c>
      <c r="E1993" t="s">
        <v>8336</v>
      </c>
      <c r="F1993" t="s">
        <v>8348</v>
      </c>
    </row>
    <row r="1994" spans="1:6" hidden="1" x14ac:dyDescent="0.3">
      <c r="A1994">
        <v>1500</v>
      </c>
      <c r="B1994" t="s">
        <v>8223</v>
      </c>
      <c r="C1994">
        <v>0</v>
      </c>
      <c r="D1994">
        <v>1</v>
      </c>
      <c r="E1994" t="s">
        <v>8336</v>
      </c>
      <c r="F1994" t="s">
        <v>8348</v>
      </c>
    </row>
    <row r="1995" spans="1:6" hidden="1" x14ac:dyDescent="0.3">
      <c r="A1995">
        <v>2000</v>
      </c>
      <c r="B1995" t="s">
        <v>8224</v>
      </c>
      <c r="C1995">
        <v>0</v>
      </c>
      <c r="D1995">
        <v>0</v>
      </c>
      <c r="E1995" t="s">
        <v>8336</v>
      </c>
      <c r="F1995" t="s">
        <v>8348</v>
      </c>
    </row>
    <row r="1996" spans="1:6" hidden="1" x14ac:dyDescent="0.3">
      <c r="A1996">
        <v>3200</v>
      </c>
      <c r="B1996" t="s">
        <v>8223</v>
      </c>
      <c r="C1996">
        <v>0</v>
      </c>
      <c r="D1996">
        <v>0</v>
      </c>
      <c r="E1996" t="s">
        <v>8336</v>
      </c>
      <c r="F1996" t="s">
        <v>8348</v>
      </c>
    </row>
    <row r="1997" spans="1:6" hidden="1" x14ac:dyDescent="0.3">
      <c r="A1997">
        <v>1000</v>
      </c>
      <c r="B1997" t="s">
        <v>8228</v>
      </c>
      <c r="C1997">
        <v>8</v>
      </c>
      <c r="D1997">
        <v>26</v>
      </c>
      <c r="E1997" t="s">
        <v>8336</v>
      </c>
      <c r="F1997" t="s">
        <v>8348</v>
      </c>
    </row>
    <row r="1998" spans="1:6" hidden="1" x14ac:dyDescent="0.3">
      <c r="A1998">
        <v>133800</v>
      </c>
      <c r="B1998" t="s">
        <v>8223</v>
      </c>
      <c r="C1998">
        <v>0</v>
      </c>
      <c r="D1998">
        <v>0</v>
      </c>
      <c r="E1998" t="s">
        <v>8336</v>
      </c>
      <c r="F1998" t="s">
        <v>8348</v>
      </c>
    </row>
    <row r="1999" spans="1:6" hidden="1" x14ac:dyDescent="0.3">
      <c r="A1999">
        <v>6500</v>
      </c>
      <c r="B1999" t="s">
        <v>8223</v>
      </c>
      <c r="C1999">
        <v>0</v>
      </c>
      <c r="D1999">
        <v>0</v>
      </c>
      <c r="E1999" t="s">
        <v>8336</v>
      </c>
      <c r="F1999" t="s">
        <v>8348</v>
      </c>
    </row>
    <row r="2000" spans="1:6" hidden="1" x14ac:dyDescent="0.3">
      <c r="A2000">
        <v>2500</v>
      </c>
      <c r="B2000" t="s">
        <v>8223</v>
      </c>
      <c r="C2000">
        <v>26</v>
      </c>
      <c r="D2000">
        <v>218.33</v>
      </c>
      <c r="E2000" t="s">
        <v>8336</v>
      </c>
      <c r="F2000" t="s">
        <v>8348</v>
      </c>
    </row>
    <row r="2001" spans="1:6" hidden="1" x14ac:dyDescent="0.3">
      <c r="A2001">
        <v>31000</v>
      </c>
      <c r="B2001" t="s">
        <v>8224</v>
      </c>
      <c r="C2001">
        <v>1</v>
      </c>
      <c r="D2001">
        <v>33.71</v>
      </c>
      <c r="E2001" t="s">
        <v>8336</v>
      </c>
      <c r="F2001" t="s">
        <v>8348</v>
      </c>
    </row>
    <row r="2002" spans="1:6" hidden="1" x14ac:dyDescent="0.3">
      <c r="A2002">
        <v>5000</v>
      </c>
      <c r="B2002" t="s">
        <v>8228</v>
      </c>
      <c r="C2002">
        <v>13</v>
      </c>
      <c r="D2002">
        <v>25</v>
      </c>
      <c r="E2002" t="s">
        <v>8336</v>
      </c>
      <c r="F2002" t="s">
        <v>8348</v>
      </c>
    </row>
    <row r="2003" spans="1:6" hidden="1" x14ac:dyDescent="0.3">
      <c r="A2003">
        <v>55000</v>
      </c>
      <c r="B2003" t="s">
        <v>8235</v>
      </c>
      <c r="C2003">
        <v>382</v>
      </c>
      <c r="D2003">
        <v>128.38999999999999</v>
      </c>
      <c r="E2003" t="s">
        <v>8317</v>
      </c>
      <c r="F2003" t="s">
        <v>8347</v>
      </c>
    </row>
    <row r="2004" spans="1:6" hidden="1" x14ac:dyDescent="0.3">
      <c r="A2004">
        <v>50000</v>
      </c>
      <c r="B2004" t="s">
        <v>8223</v>
      </c>
      <c r="C2004">
        <v>217</v>
      </c>
      <c r="D2004">
        <v>78.83</v>
      </c>
      <c r="E2004" t="s">
        <v>8317</v>
      </c>
      <c r="F2004" t="s">
        <v>8347</v>
      </c>
    </row>
    <row r="2005" spans="1:6" hidden="1" x14ac:dyDescent="0.3">
      <c r="A2005">
        <v>500</v>
      </c>
      <c r="B2005" t="s">
        <v>8223</v>
      </c>
      <c r="C2005">
        <v>312</v>
      </c>
      <c r="D2005">
        <v>91.76</v>
      </c>
      <c r="E2005" t="s">
        <v>8317</v>
      </c>
      <c r="F2005" t="s">
        <v>8347</v>
      </c>
    </row>
    <row r="2006" spans="1:6" hidden="1" x14ac:dyDescent="0.3">
      <c r="A2006">
        <v>50000</v>
      </c>
      <c r="B2006" t="s">
        <v>8223</v>
      </c>
      <c r="C2006">
        <v>234</v>
      </c>
      <c r="D2006">
        <v>331.1</v>
      </c>
      <c r="E2006" t="s">
        <v>8317</v>
      </c>
      <c r="F2006" t="s">
        <v>8347</v>
      </c>
    </row>
    <row r="2007" spans="1:6" hidden="1" x14ac:dyDescent="0.3">
      <c r="A2007">
        <v>30000</v>
      </c>
      <c r="B2007" t="s">
        <v>8223</v>
      </c>
      <c r="C2007">
        <v>124</v>
      </c>
      <c r="D2007">
        <v>194.26</v>
      </c>
      <c r="E2007" t="s">
        <v>8317</v>
      </c>
      <c r="F2007" t="s">
        <v>8347</v>
      </c>
    </row>
    <row r="2008" spans="1:6" hidden="1" x14ac:dyDescent="0.3">
      <c r="A2008">
        <v>50000</v>
      </c>
      <c r="B2008" t="s">
        <v>8223</v>
      </c>
      <c r="C2008">
        <v>248</v>
      </c>
      <c r="D2008">
        <v>408.98</v>
      </c>
      <c r="E2008" t="s">
        <v>8317</v>
      </c>
      <c r="F2008" t="s">
        <v>8347</v>
      </c>
    </row>
    <row r="2009" spans="1:6" hidden="1" x14ac:dyDescent="0.3">
      <c r="A2009">
        <v>10000</v>
      </c>
      <c r="B2009" t="s">
        <v>8223</v>
      </c>
      <c r="C2009">
        <v>116</v>
      </c>
      <c r="D2009">
        <v>84.46</v>
      </c>
      <c r="E2009" t="s">
        <v>8317</v>
      </c>
      <c r="F2009" t="s">
        <v>8347</v>
      </c>
    </row>
    <row r="2010" spans="1:6" hidden="1" x14ac:dyDescent="0.3">
      <c r="A2010">
        <v>1570.79</v>
      </c>
      <c r="B2010" t="s">
        <v>8223</v>
      </c>
      <c r="C2010">
        <v>117</v>
      </c>
      <c r="D2010">
        <v>44.85</v>
      </c>
      <c r="E2010" t="s">
        <v>8317</v>
      </c>
      <c r="F2010" t="s">
        <v>8347</v>
      </c>
    </row>
    <row r="2011" spans="1:6" hidden="1" x14ac:dyDescent="0.3">
      <c r="A2011">
        <v>50000</v>
      </c>
      <c r="B2011" t="s">
        <v>8235</v>
      </c>
      <c r="C2011">
        <v>305</v>
      </c>
      <c r="D2011">
        <v>383.36</v>
      </c>
      <c r="E2011" t="s">
        <v>8317</v>
      </c>
      <c r="F2011" t="s">
        <v>8347</v>
      </c>
    </row>
    <row r="2012" spans="1:6" hidden="1" x14ac:dyDescent="0.3">
      <c r="A2012">
        <v>30000</v>
      </c>
      <c r="B2012" t="s">
        <v>8223</v>
      </c>
      <c r="C2012">
        <v>320</v>
      </c>
      <c r="D2012">
        <v>55.28</v>
      </c>
      <c r="E2012" t="s">
        <v>8317</v>
      </c>
      <c r="F2012" t="s">
        <v>8347</v>
      </c>
    </row>
    <row r="2013" spans="1:6" hidden="1" x14ac:dyDescent="0.3">
      <c r="A2013">
        <v>50000</v>
      </c>
      <c r="B2013" t="s">
        <v>8238</v>
      </c>
      <c r="C2013">
        <v>820</v>
      </c>
      <c r="D2013">
        <v>422.02</v>
      </c>
      <c r="E2013" t="s">
        <v>8317</v>
      </c>
      <c r="F2013" t="s">
        <v>8347</v>
      </c>
    </row>
    <row r="2014" spans="1:6" hidden="1" x14ac:dyDescent="0.3">
      <c r="A2014">
        <v>5000</v>
      </c>
      <c r="B2014" t="s">
        <v>8223</v>
      </c>
      <c r="C2014">
        <v>235</v>
      </c>
      <c r="D2014">
        <v>64.180000000000007</v>
      </c>
      <c r="E2014" t="s">
        <v>8317</v>
      </c>
      <c r="F2014" t="s">
        <v>8347</v>
      </c>
    </row>
    <row r="2015" spans="1:6" hidden="1" x14ac:dyDescent="0.3">
      <c r="A2015">
        <v>160000</v>
      </c>
      <c r="B2015" t="s">
        <v>8223</v>
      </c>
      <c r="C2015">
        <v>495</v>
      </c>
      <c r="D2015">
        <v>173.58</v>
      </c>
      <c r="E2015" t="s">
        <v>8317</v>
      </c>
      <c r="F2015" t="s">
        <v>8347</v>
      </c>
    </row>
    <row r="2016" spans="1:6" hidden="1" x14ac:dyDescent="0.3">
      <c r="A2016">
        <v>30000</v>
      </c>
      <c r="B2016" t="s">
        <v>8223</v>
      </c>
      <c r="C2016">
        <v>7814</v>
      </c>
      <c r="D2016">
        <v>88.6</v>
      </c>
      <c r="E2016" t="s">
        <v>8317</v>
      </c>
      <c r="F2016" t="s">
        <v>8347</v>
      </c>
    </row>
    <row r="2017" spans="1:6" hidden="1" x14ac:dyDescent="0.3">
      <c r="A2017">
        <v>7200</v>
      </c>
      <c r="B2017" t="s">
        <v>8223</v>
      </c>
      <c r="C2017">
        <v>113</v>
      </c>
      <c r="D2017">
        <v>50.22</v>
      </c>
      <c r="E2017" t="s">
        <v>8317</v>
      </c>
      <c r="F2017" t="s">
        <v>8347</v>
      </c>
    </row>
    <row r="2018" spans="1:6" hidden="1" x14ac:dyDescent="0.3">
      <c r="A2018">
        <v>10000</v>
      </c>
      <c r="B2018" t="s">
        <v>8223</v>
      </c>
      <c r="C2018">
        <v>922</v>
      </c>
      <c r="D2018">
        <v>192.39</v>
      </c>
      <c r="E2018" t="s">
        <v>8317</v>
      </c>
      <c r="F2018" t="s">
        <v>8347</v>
      </c>
    </row>
    <row r="2019" spans="1:6" hidden="1" x14ac:dyDescent="0.3">
      <c r="A2019">
        <v>25000</v>
      </c>
      <c r="B2019" t="s">
        <v>8223</v>
      </c>
      <c r="C2019">
        <v>125</v>
      </c>
      <c r="D2019">
        <v>73.42</v>
      </c>
      <c r="E2019" t="s">
        <v>8317</v>
      </c>
      <c r="F2019" t="s">
        <v>8347</v>
      </c>
    </row>
    <row r="2020" spans="1:6" hidden="1" x14ac:dyDescent="0.3">
      <c r="A2020">
        <v>65000</v>
      </c>
      <c r="B2020" t="s">
        <v>8240</v>
      </c>
      <c r="C2020">
        <v>102</v>
      </c>
      <c r="D2020">
        <v>147.68</v>
      </c>
      <c r="E2020" t="s">
        <v>8317</v>
      </c>
      <c r="F2020" t="s">
        <v>8347</v>
      </c>
    </row>
    <row r="2021" spans="1:6" hidden="1" x14ac:dyDescent="0.3">
      <c r="A2021">
        <v>40000</v>
      </c>
      <c r="B2021" t="s">
        <v>8223</v>
      </c>
      <c r="C2021">
        <v>485</v>
      </c>
      <c r="D2021">
        <v>108.97</v>
      </c>
      <c r="E2021" t="s">
        <v>8317</v>
      </c>
      <c r="F2021" t="s">
        <v>8347</v>
      </c>
    </row>
    <row r="2022" spans="1:6" hidden="1" x14ac:dyDescent="0.3">
      <c r="A2022">
        <v>1500</v>
      </c>
      <c r="B2022" t="s">
        <v>8223</v>
      </c>
      <c r="C2022">
        <v>192</v>
      </c>
      <c r="D2022">
        <v>23.65</v>
      </c>
      <c r="E2022" t="s">
        <v>8317</v>
      </c>
      <c r="F2022" t="s">
        <v>8347</v>
      </c>
    </row>
    <row r="2023" spans="1:6" hidden="1" x14ac:dyDescent="0.3">
      <c r="A2023">
        <v>5000</v>
      </c>
      <c r="B2023" t="s">
        <v>8223</v>
      </c>
      <c r="C2023">
        <v>281</v>
      </c>
      <c r="D2023">
        <v>147.94999999999999</v>
      </c>
      <c r="E2023" t="s">
        <v>8317</v>
      </c>
      <c r="F2023" t="s">
        <v>8347</v>
      </c>
    </row>
    <row r="2024" spans="1:6" hidden="1" x14ac:dyDescent="0.3">
      <c r="A2024">
        <v>100000</v>
      </c>
      <c r="B2024" t="s">
        <v>8223</v>
      </c>
      <c r="C2024">
        <v>125</v>
      </c>
      <c r="D2024">
        <v>385.04</v>
      </c>
      <c r="E2024" t="s">
        <v>8317</v>
      </c>
      <c r="F2024" t="s">
        <v>8347</v>
      </c>
    </row>
    <row r="2025" spans="1:6" hidden="1" x14ac:dyDescent="0.3">
      <c r="A2025">
        <v>100000</v>
      </c>
      <c r="B2025" t="s">
        <v>8223</v>
      </c>
      <c r="C2025">
        <v>161</v>
      </c>
      <c r="D2025">
        <v>457.39</v>
      </c>
      <c r="E2025" t="s">
        <v>8317</v>
      </c>
      <c r="F2025" t="s">
        <v>8347</v>
      </c>
    </row>
    <row r="2026" spans="1:6" hidden="1" x14ac:dyDescent="0.3">
      <c r="A2026">
        <v>4000</v>
      </c>
      <c r="B2026" t="s">
        <v>8223</v>
      </c>
      <c r="C2026">
        <v>585</v>
      </c>
      <c r="D2026">
        <v>222.99</v>
      </c>
      <c r="E2026" t="s">
        <v>8317</v>
      </c>
      <c r="F2026" t="s">
        <v>8347</v>
      </c>
    </row>
    <row r="2027" spans="1:6" hidden="1" x14ac:dyDescent="0.3">
      <c r="A2027">
        <v>80000</v>
      </c>
      <c r="B2027" t="s">
        <v>8235</v>
      </c>
      <c r="C2027">
        <v>201</v>
      </c>
      <c r="D2027">
        <v>220.74</v>
      </c>
      <c r="E2027" t="s">
        <v>8317</v>
      </c>
      <c r="F2027" t="s">
        <v>8347</v>
      </c>
    </row>
    <row r="2028" spans="1:6" hidden="1" x14ac:dyDescent="0.3">
      <c r="A2028">
        <v>25000</v>
      </c>
      <c r="B2028" t="s">
        <v>8223</v>
      </c>
      <c r="C2028">
        <v>133</v>
      </c>
      <c r="D2028">
        <v>73.5</v>
      </c>
      <c r="E2028" t="s">
        <v>8317</v>
      </c>
      <c r="F2028" t="s">
        <v>8347</v>
      </c>
    </row>
    <row r="2029" spans="1:6" hidden="1" x14ac:dyDescent="0.3">
      <c r="A2029">
        <v>100000</v>
      </c>
      <c r="B2029" t="s">
        <v>8223</v>
      </c>
      <c r="C2029">
        <v>120</v>
      </c>
      <c r="D2029">
        <v>223.1</v>
      </c>
      <c r="E2029" t="s">
        <v>8317</v>
      </c>
      <c r="F2029" t="s">
        <v>8347</v>
      </c>
    </row>
    <row r="2030" spans="1:6" hidden="1" x14ac:dyDescent="0.3">
      <c r="A2030">
        <v>3000</v>
      </c>
      <c r="B2030" t="s">
        <v>8223</v>
      </c>
      <c r="C2030">
        <v>126</v>
      </c>
      <c r="D2030">
        <v>47.91</v>
      </c>
      <c r="E2030" t="s">
        <v>8317</v>
      </c>
      <c r="F2030" t="s">
        <v>8347</v>
      </c>
    </row>
    <row r="2031" spans="1:6" hidden="1" x14ac:dyDescent="0.3">
      <c r="A2031">
        <v>2500</v>
      </c>
      <c r="B2031" t="s">
        <v>8223</v>
      </c>
      <c r="C2031">
        <v>361</v>
      </c>
      <c r="D2031">
        <v>96.06</v>
      </c>
      <c r="E2031" t="s">
        <v>8317</v>
      </c>
      <c r="F2031" t="s">
        <v>8347</v>
      </c>
    </row>
    <row r="2032" spans="1:6" hidden="1" x14ac:dyDescent="0.3">
      <c r="A2032">
        <v>32768</v>
      </c>
      <c r="B2032" t="s">
        <v>8224</v>
      </c>
      <c r="C2032">
        <v>226</v>
      </c>
      <c r="D2032">
        <v>118.61</v>
      </c>
      <c r="E2032" t="s">
        <v>8317</v>
      </c>
      <c r="F2032" t="s">
        <v>8347</v>
      </c>
    </row>
    <row r="2033" spans="1:6" hidden="1" x14ac:dyDescent="0.3">
      <c r="A2033">
        <v>50000</v>
      </c>
      <c r="B2033" t="s">
        <v>8232</v>
      </c>
      <c r="C2033">
        <v>120</v>
      </c>
      <c r="D2033">
        <v>118.45</v>
      </c>
      <c r="E2033" t="s">
        <v>8317</v>
      </c>
      <c r="F2033" t="s">
        <v>8347</v>
      </c>
    </row>
    <row r="2034" spans="1:6" hidden="1" x14ac:dyDescent="0.3">
      <c r="A2034">
        <v>25000</v>
      </c>
      <c r="B2034" t="s">
        <v>8223</v>
      </c>
      <c r="C2034">
        <v>304</v>
      </c>
      <c r="D2034">
        <v>143.21</v>
      </c>
      <c r="E2034" t="s">
        <v>8317</v>
      </c>
      <c r="F2034" t="s">
        <v>8347</v>
      </c>
    </row>
    <row r="2035" spans="1:6" hidden="1" x14ac:dyDescent="0.3">
      <c r="A2035">
        <v>25000</v>
      </c>
      <c r="B2035" t="s">
        <v>8223</v>
      </c>
      <c r="C2035">
        <v>179</v>
      </c>
      <c r="D2035">
        <v>282.72000000000003</v>
      </c>
      <c r="E2035" t="s">
        <v>8317</v>
      </c>
      <c r="F2035" t="s">
        <v>8347</v>
      </c>
    </row>
    <row r="2036" spans="1:6" hidden="1" x14ac:dyDescent="0.3">
      <c r="A2036">
        <v>78000</v>
      </c>
      <c r="B2036" t="s">
        <v>8223</v>
      </c>
      <c r="C2036">
        <v>387</v>
      </c>
      <c r="D2036">
        <v>593.94000000000005</v>
      </c>
      <c r="E2036" t="s">
        <v>8317</v>
      </c>
      <c r="F2036" t="s">
        <v>8347</v>
      </c>
    </row>
    <row r="2037" spans="1:6" hidden="1" x14ac:dyDescent="0.3">
      <c r="A2037">
        <v>80000</v>
      </c>
      <c r="B2037" t="s">
        <v>8223</v>
      </c>
      <c r="C2037">
        <v>211</v>
      </c>
      <c r="D2037">
        <v>262.16000000000003</v>
      </c>
      <c r="E2037" t="s">
        <v>8317</v>
      </c>
      <c r="F2037" t="s">
        <v>8347</v>
      </c>
    </row>
    <row r="2038" spans="1:6" hidden="1" x14ac:dyDescent="0.3">
      <c r="A2038">
        <v>30000</v>
      </c>
      <c r="B2038" t="s">
        <v>8223</v>
      </c>
      <c r="C2038">
        <v>132</v>
      </c>
      <c r="D2038">
        <v>46.58</v>
      </c>
      <c r="E2038" t="s">
        <v>8317</v>
      </c>
      <c r="F2038" t="s">
        <v>8347</v>
      </c>
    </row>
    <row r="2039" spans="1:6" hidden="1" x14ac:dyDescent="0.3">
      <c r="A2039">
        <v>10000</v>
      </c>
      <c r="B2039" t="s">
        <v>8223</v>
      </c>
      <c r="C2039">
        <v>300</v>
      </c>
      <c r="D2039">
        <v>70.040000000000006</v>
      </c>
      <c r="E2039" t="s">
        <v>8317</v>
      </c>
      <c r="F2039" t="s">
        <v>8347</v>
      </c>
    </row>
    <row r="2040" spans="1:6" hidden="1" x14ac:dyDescent="0.3">
      <c r="A2040">
        <v>8000</v>
      </c>
      <c r="B2040" t="s">
        <v>8224</v>
      </c>
      <c r="C2040">
        <v>421</v>
      </c>
      <c r="D2040">
        <v>164.91</v>
      </c>
      <c r="E2040" t="s">
        <v>8317</v>
      </c>
      <c r="F2040" t="s">
        <v>8347</v>
      </c>
    </row>
    <row r="2041" spans="1:6" hidden="1" x14ac:dyDescent="0.3">
      <c r="A2041">
        <v>125000</v>
      </c>
      <c r="B2041" t="s">
        <v>8223</v>
      </c>
      <c r="C2041">
        <v>136</v>
      </c>
      <c r="D2041">
        <v>449.26</v>
      </c>
      <c r="E2041" t="s">
        <v>8317</v>
      </c>
      <c r="F2041" t="s">
        <v>8347</v>
      </c>
    </row>
    <row r="2042" spans="1:6" hidden="1" x14ac:dyDescent="0.3">
      <c r="A2042">
        <v>3000</v>
      </c>
      <c r="B2042" t="s">
        <v>8223</v>
      </c>
      <c r="C2042">
        <v>248</v>
      </c>
      <c r="D2042">
        <v>27.47</v>
      </c>
      <c r="E2042" t="s">
        <v>8317</v>
      </c>
      <c r="F2042" t="s">
        <v>8347</v>
      </c>
    </row>
    <row r="2043" spans="1:6" hidden="1" x14ac:dyDescent="0.3">
      <c r="A2043">
        <v>9500</v>
      </c>
      <c r="B2043" t="s">
        <v>8223</v>
      </c>
      <c r="C2043">
        <v>182</v>
      </c>
      <c r="D2043">
        <v>143.97999999999999</v>
      </c>
      <c r="E2043" t="s">
        <v>8317</v>
      </c>
      <c r="F2043" t="s">
        <v>8347</v>
      </c>
    </row>
    <row r="2044" spans="1:6" hidden="1" x14ac:dyDescent="0.3">
      <c r="A2044">
        <v>10000</v>
      </c>
      <c r="B2044" t="s">
        <v>8223</v>
      </c>
      <c r="C2044">
        <v>124</v>
      </c>
      <c r="D2044">
        <v>88.24</v>
      </c>
      <c r="E2044" t="s">
        <v>8317</v>
      </c>
      <c r="F2044" t="s">
        <v>8347</v>
      </c>
    </row>
    <row r="2045" spans="1:6" hidden="1" x14ac:dyDescent="0.3">
      <c r="A2045">
        <v>1385</v>
      </c>
      <c r="B2045" t="s">
        <v>8223</v>
      </c>
      <c r="C2045">
        <v>506</v>
      </c>
      <c r="D2045">
        <v>36.33</v>
      </c>
      <c r="E2045" t="s">
        <v>8317</v>
      </c>
      <c r="F2045" t="s">
        <v>8347</v>
      </c>
    </row>
    <row r="2046" spans="1:6" hidden="1" x14ac:dyDescent="0.3">
      <c r="A2046">
        <v>15000</v>
      </c>
      <c r="B2046" t="s">
        <v>8223</v>
      </c>
      <c r="C2046">
        <v>108</v>
      </c>
      <c r="D2046">
        <v>90.18</v>
      </c>
      <c r="E2046" t="s">
        <v>8317</v>
      </c>
      <c r="F2046" t="s">
        <v>8347</v>
      </c>
    </row>
    <row r="2047" spans="1:6" hidden="1" x14ac:dyDescent="0.3">
      <c r="A2047">
        <v>4900</v>
      </c>
      <c r="B2047" t="s">
        <v>8223</v>
      </c>
      <c r="C2047">
        <v>819</v>
      </c>
      <c r="D2047">
        <v>152.62</v>
      </c>
      <c r="E2047" t="s">
        <v>8317</v>
      </c>
      <c r="F2047" t="s">
        <v>8347</v>
      </c>
    </row>
    <row r="2048" spans="1:6" hidden="1" x14ac:dyDescent="0.3">
      <c r="A2048">
        <v>10000</v>
      </c>
      <c r="B2048" t="s">
        <v>8223</v>
      </c>
      <c r="C2048">
        <v>121</v>
      </c>
      <c r="D2048">
        <v>55.81</v>
      </c>
      <c r="E2048" t="s">
        <v>8317</v>
      </c>
      <c r="F2048" t="s">
        <v>8347</v>
      </c>
    </row>
    <row r="2049" spans="1:6" hidden="1" x14ac:dyDescent="0.3">
      <c r="A2049">
        <v>98000</v>
      </c>
      <c r="B2049" t="s">
        <v>8225</v>
      </c>
      <c r="C2049">
        <v>103</v>
      </c>
      <c r="D2049">
        <v>227.85</v>
      </c>
      <c r="E2049" t="s">
        <v>8317</v>
      </c>
      <c r="F2049" t="s">
        <v>8347</v>
      </c>
    </row>
    <row r="2050" spans="1:6" hidden="1" x14ac:dyDescent="0.3">
      <c r="A2050">
        <v>85000</v>
      </c>
      <c r="B2050" t="s">
        <v>8223</v>
      </c>
      <c r="C2050">
        <v>148</v>
      </c>
      <c r="D2050">
        <v>91.83</v>
      </c>
      <c r="E2050" t="s">
        <v>8317</v>
      </c>
      <c r="F2050" t="s">
        <v>8347</v>
      </c>
    </row>
    <row r="2051" spans="1:6" hidden="1" x14ac:dyDescent="0.3">
      <c r="A2051">
        <v>50000</v>
      </c>
      <c r="B2051" t="s">
        <v>8224</v>
      </c>
      <c r="C2051">
        <v>120</v>
      </c>
      <c r="D2051">
        <v>80.989999999999995</v>
      </c>
      <c r="E2051" t="s">
        <v>8317</v>
      </c>
      <c r="F2051" t="s">
        <v>8347</v>
      </c>
    </row>
    <row r="2052" spans="1:6" hidden="1" x14ac:dyDescent="0.3">
      <c r="A2052">
        <v>10000</v>
      </c>
      <c r="B2052" t="s">
        <v>8223</v>
      </c>
      <c r="C2052">
        <v>473</v>
      </c>
      <c r="D2052">
        <v>278.39</v>
      </c>
      <c r="E2052" t="s">
        <v>8317</v>
      </c>
      <c r="F2052" t="s">
        <v>8347</v>
      </c>
    </row>
    <row r="2053" spans="1:6" hidden="1" x14ac:dyDescent="0.3">
      <c r="A2053">
        <v>8000</v>
      </c>
      <c r="B2053" t="s">
        <v>8223</v>
      </c>
      <c r="C2053">
        <v>130</v>
      </c>
      <c r="D2053">
        <v>43.1</v>
      </c>
      <c r="E2053" t="s">
        <v>8317</v>
      </c>
      <c r="F2053" t="s">
        <v>8347</v>
      </c>
    </row>
    <row r="2054" spans="1:6" hidden="1" x14ac:dyDescent="0.3">
      <c r="A2054">
        <v>50000</v>
      </c>
      <c r="B2054" t="s">
        <v>8223</v>
      </c>
      <c r="C2054">
        <v>353</v>
      </c>
      <c r="D2054">
        <v>326.29000000000002</v>
      </c>
      <c r="E2054" t="s">
        <v>8317</v>
      </c>
      <c r="F2054" t="s">
        <v>8347</v>
      </c>
    </row>
    <row r="2055" spans="1:6" hidden="1" x14ac:dyDescent="0.3">
      <c r="A2055">
        <v>5000</v>
      </c>
      <c r="B2055" t="s">
        <v>8223</v>
      </c>
      <c r="C2055">
        <v>101</v>
      </c>
      <c r="D2055">
        <v>41.74</v>
      </c>
      <c r="E2055" t="s">
        <v>8317</v>
      </c>
      <c r="F2055" t="s">
        <v>8347</v>
      </c>
    </row>
    <row r="2056" spans="1:6" hidden="1" x14ac:dyDescent="0.3">
      <c r="A2056">
        <v>35000</v>
      </c>
      <c r="B2056" t="s">
        <v>8224</v>
      </c>
      <c r="C2056">
        <v>114</v>
      </c>
      <c r="D2056">
        <v>64.02</v>
      </c>
      <c r="E2056" t="s">
        <v>8317</v>
      </c>
      <c r="F2056" t="s">
        <v>8347</v>
      </c>
    </row>
    <row r="2057" spans="1:6" hidden="1" x14ac:dyDescent="0.3">
      <c r="A2057">
        <v>6000</v>
      </c>
      <c r="B2057" t="s">
        <v>8223</v>
      </c>
      <c r="C2057">
        <v>167</v>
      </c>
      <c r="D2057">
        <v>99.46</v>
      </c>
      <c r="E2057" t="s">
        <v>8317</v>
      </c>
      <c r="F2057" t="s">
        <v>8347</v>
      </c>
    </row>
    <row r="2058" spans="1:6" hidden="1" x14ac:dyDescent="0.3">
      <c r="A2058">
        <v>50000</v>
      </c>
      <c r="B2058" t="s">
        <v>8223</v>
      </c>
      <c r="C2058">
        <v>153</v>
      </c>
      <c r="D2058">
        <v>138.49</v>
      </c>
      <c r="E2058" t="s">
        <v>8317</v>
      </c>
      <c r="F2058" t="s">
        <v>8347</v>
      </c>
    </row>
    <row r="2059" spans="1:6" hidden="1" x14ac:dyDescent="0.3">
      <c r="A2059">
        <v>15000</v>
      </c>
      <c r="B2059" t="s">
        <v>8224</v>
      </c>
      <c r="C2059">
        <v>202</v>
      </c>
      <c r="D2059">
        <v>45.55</v>
      </c>
      <c r="E2059" t="s">
        <v>8317</v>
      </c>
      <c r="F2059" t="s">
        <v>8347</v>
      </c>
    </row>
    <row r="2060" spans="1:6" hidden="1" x14ac:dyDescent="0.3">
      <c r="A2060">
        <v>2560</v>
      </c>
      <c r="B2060" t="s">
        <v>8224</v>
      </c>
      <c r="C2060">
        <v>168</v>
      </c>
      <c r="D2060">
        <v>10.51</v>
      </c>
      <c r="E2060" t="s">
        <v>8317</v>
      </c>
      <c r="F2060" t="s">
        <v>8347</v>
      </c>
    </row>
    <row r="2061" spans="1:6" hidden="1" x14ac:dyDescent="0.3">
      <c r="A2061">
        <v>30000</v>
      </c>
      <c r="B2061" t="s">
        <v>8223</v>
      </c>
      <c r="C2061">
        <v>143</v>
      </c>
      <c r="D2061">
        <v>114.77</v>
      </c>
      <c r="E2061" t="s">
        <v>8317</v>
      </c>
      <c r="F2061" t="s">
        <v>8347</v>
      </c>
    </row>
    <row r="2062" spans="1:6" hidden="1" x14ac:dyDescent="0.3">
      <c r="A2062">
        <v>25000</v>
      </c>
      <c r="B2062" t="s">
        <v>8223</v>
      </c>
      <c r="C2062">
        <v>196</v>
      </c>
      <c r="D2062">
        <v>36</v>
      </c>
      <c r="E2062" t="s">
        <v>8317</v>
      </c>
      <c r="F2062" t="s">
        <v>8347</v>
      </c>
    </row>
    <row r="2063" spans="1:6" hidden="1" x14ac:dyDescent="0.3">
      <c r="A2063">
        <v>5000</v>
      </c>
      <c r="B2063" t="s">
        <v>8223</v>
      </c>
      <c r="C2063">
        <v>108</v>
      </c>
      <c r="D2063">
        <v>154.16999999999999</v>
      </c>
      <c r="E2063" t="s">
        <v>8317</v>
      </c>
      <c r="F2063" t="s">
        <v>8347</v>
      </c>
    </row>
    <row r="2064" spans="1:6" hidden="1" x14ac:dyDescent="0.3">
      <c r="A2064">
        <v>100000</v>
      </c>
      <c r="B2064" t="s">
        <v>8231</v>
      </c>
      <c r="C2064">
        <v>115</v>
      </c>
      <c r="D2064">
        <v>566.39</v>
      </c>
      <c r="E2064" t="s">
        <v>8317</v>
      </c>
      <c r="F2064" t="s">
        <v>8347</v>
      </c>
    </row>
    <row r="2065" spans="1:6" hidden="1" x14ac:dyDescent="0.3">
      <c r="A2065">
        <v>4000</v>
      </c>
      <c r="B2065" t="s">
        <v>8235</v>
      </c>
      <c r="C2065">
        <v>148</v>
      </c>
      <c r="D2065">
        <v>120.86</v>
      </c>
      <c r="E2065" t="s">
        <v>8317</v>
      </c>
      <c r="F2065" t="s">
        <v>8347</v>
      </c>
    </row>
    <row r="2066" spans="1:6" hidden="1" x14ac:dyDescent="0.3">
      <c r="A2066">
        <v>261962</v>
      </c>
      <c r="B2066" t="s">
        <v>8223</v>
      </c>
      <c r="C2066">
        <v>191</v>
      </c>
      <c r="D2066">
        <v>86.16</v>
      </c>
      <c r="E2066" t="s">
        <v>8317</v>
      </c>
      <c r="F2066" t="s">
        <v>8347</v>
      </c>
    </row>
    <row r="2067" spans="1:6" hidden="1" x14ac:dyDescent="0.3">
      <c r="A2067">
        <v>40000</v>
      </c>
      <c r="B2067" t="s">
        <v>8224</v>
      </c>
      <c r="C2067">
        <v>199</v>
      </c>
      <c r="D2067">
        <v>51.21</v>
      </c>
      <c r="E2067" t="s">
        <v>8317</v>
      </c>
      <c r="F2067" t="s">
        <v>8347</v>
      </c>
    </row>
    <row r="2068" spans="1:6" hidden="1" x14ac:dyDescent="0.3">
      <c r="A2068">
        <v>2000</v>
      </c>
      <c r="B2068" t="s">
        <v>8223</v>
      </c>
      <c r="C2068">
        <v>219</v>
      </c>
      <c r="D2068">
        <v>67.260000000000005</v>
      </c>
      <c r="E2068" t="s">
        <v>8317</v>
      </c>
      <c r="F2068" t="s">
        <v>8347</v>
      </c>
    </row>
    <row r="2069" spans="1:6" hidden="1" x14ac:dyDescent="0.3">
      <c r="A2069">
        <v>495</v>
      </c>
      <c r="B2069" t="s">
        <v>8224</v>
      </c>
      <c r="C2069">
        <v>127</v>
      </c>
      <c r="D2069">
        <v>62.8</v>
      </c>
      <c r="E2069" t="s">
        <v>8317</v>
      </c>
      <c r="F2069" t="s">
        <v>8347</v>
      </c>
    </row>
    <row r="2070" spans="1:6" hidden="1" x14ac:dyDescent="0.3">
      <c r="A2070">
        <v>25000</v>
      </c>
      <c r="B2070" t="s">
        <v>8223</v>
      </c>
      <c r="C2070">
        <v>105</v>
      </c>
      <c r="D2070">
        <v>346.13</v>
      </c>
      <c r="E2070" t="s">
        <v>8317</v>
      </c>
      <c r="F2070" t="s">
        <v>8347</v>
      </c>
    </row>
    <row r="2071" spans="1:6" hidden="1" x14ac:dyDescent="0.3">
      <c r="A2071">
        <v>50000</v>
      </c>
      <c r="B2071" t="s">
        <v>8223</v>
      </c>
      <c r="C2071">
        <v>128</v>
      </c>
      <c r="D2071">
        <v>244.12</v>
      </c>
      <c r="E2071" t="s">
        <v>8317</v>
      </c>
      <c r="F2071" t="s">
        <v>8347</v>
      </c>
    </row>
    <row r="2072" spans="1:6" hidden="1" x14ac:dyDescent="0.3">
      <c r="A2072">
        <v>125000</v>
      </c>
      <c r="B2072" t="s">
        <v>8235</v>
      </c>
      <c r="C2072">
        <v>317</v>
      </c>
      <c r="D2072">
        <v>259.25</v>
      </c>
      <c r="E2072" t="s">
        <v>8317</v>
      </c>
      <c r="F2072" t="s">
        <v>8347</v>
      </c>
    </row>
    <row r="2073" spans="1:6" hidden="1" x14ac:dyDescent="0.3">
      <c r="A2073">
        <v>20000</v>
      </c>
      <c r="B2073" t="s">
        <v>8223</v>
      </c>
      <c r="C2073">
        <v>281</v>
      </c>
      <c r="D2073">
        <v>201.96</v>
      </c>
      <c r="E2073" t="s">
        <v>8317</v>
      </c>
      <c r="F2073" t="s">
        <v>8347</v>
      </c>
    </row>
    <row r="2074" spans="1:6" hidden="1" x14ac:dyDescent="0.3">
      <c r="A2074">
        <v>71500</v>
      </c>
      <c r="B2074" t="s">
        <v>8223</v>
      </c>
      <c r="C2074">
        <v>111</v>
      </c>
      <c r="D2074">
        <v>226.21</v>
      </c>
      <c r="E2074" t="s">
        <v>8317</v>
      </c>
      <c r="F2074" t="s">
        <v>8347</v>
      </c>
    </row>
    <row r="2075" spans="1:6" hidden="1" x14ac:dyDescent="0.3">
      <c r="A2075">
        <v>100000</v>
      </c>
      <c r="B2075" t="s">
        <v>8223</v>
      </c>
      <c r="C2075">
        <v>153</v>
      </c>
      <c r="D2075">
        <v>324.69</v>
      </c>
      <c r="E2075" t="s">
        <v>8317</v>
      </c>
      <c r="F2075" t="s">
        <v>8347</v>
      </c>
    </row>
    <row r="2076" spans="1:6" hidden="1" x14ac:dyDescent="0.3">
      <c r="A2076">
        <v>600</v>
      </c>
      <c r="B2076" t="s">
        <v>8223</v>
      </c>
      <c r="C2076">
        <v>103</v>
      </c>
      <c r="D2076">
        <v>205</v>
      </c>
      <c r="E2076" t="s">
        <v>8317</v>
      </c>
      <c r="F2076" t="s">
        <v>8347</v>
      </c>
    </row>
    <row r="2077" spans="1:6" hidden="1" x14ac:dyDescent="0.3">
      <c r="A2077">
        <v>9999</v>
      </c>
      <c r="B2077" t="s">
        <v>8223</v>
      </c>
      <c r="C2077">
        <v>1678</v>
      </c>
      <c r="D2077">
        <v>20.47</v>
      </c>
      <c r="E2077" t="s">
        <v>8317</v>
      </c>
      <c r="F2077" t="s">
        <v>8347</v>
      </c>
    </row>
    <row r="2078" spans="1:6" hidden="1" x14ac:dyDescent="0.3">
      <c r="A2078">
        <v>179000</v>
      </c>
      <c r="B2078" t="s">
        <v>8224</v>
      </c>
      <c r="C2078">
        <v>543</v>
      </c>
      <c r="D2078">
        <v>116.35</v>
      </c>
      <c r="E2078" t="s">
        <v>8317</v>
      </c>
      <c r="F2078" t="s">
        <v>8347</v>
      </c>
    </row>
    <row r="2079" spans="1:6" hidden="1" x14ac:dyDescent="0.3">
      <c r="A2079">
        <v>50000</v>
      </c>
      <c r="B2079" t="s">
        <v>8223</v>
      </c>
      <c r="C2079">
        <v>116</v>
      </c>
      <c r="D2079">
        <v>307.2</v>
      </c>
      <c r="E2079" t="s">
        <v>8317</v>
      </c>
      <c r="F2079" t="s">
        <v>8347</v>
      </c>
    </row>
    <row r="2080" spans="1:6" hidden="1" x14ac:dyDescent="0.3">
      <c r="A2080">
        <v>20000</v>
      </c>
      <c r="B2080" t="s">
        <v>8226</v>
      </c>
      <c r="C2080">
        <v>131</v>
      </c>
      <c r="D2080">
        <v>546.69000000000005</v>
      </c>
      <c r="E2080" t="s">
        <v>8317</v>
      </c>
      <c r="F2080" t="s">
        <v>8347</v>
      </c>
    </row>
    <row r="2081" spans="1:6" hidden="1" x14ac:dyDescent="0.3">
      <c r="A2081">
        <v>10000</v>
      </c>
      <c r="B2081" t="s">
        <v>8224</v>
      </c>
      <c r="C2081">
        <v>288</v>
      </c>
      <c r="D2081">
        <v>47.47</v>
      </c>
      <c r="E2081" t="s">
        <v>8317</v>
      </c>
      <c r="F2081" t="s">
        <v>8347</v>
      </c>
    </row>
    <row r="2082" spans="1:6" hidden="1" x14ac:dyDescent="0.3">
      <c r="A2082">
        <v>1000</v>
      </c>
      <c r="B2082" t="s">
        <v>8223</v>
      </c>
      <c r="C2082">
        <v>508</v>
      </c>
      <c r="D2082">
        <v>101.56</v>
      </c>
      <c r="E2082" t="s">
        <v>8317</v>
      </c>
      <c r="F2082" t="s">
        <v>8347</v>
      </c>
    </row>
    <row r="2083" spans="1:6" hidden="1" x14ac:dyDescent="0.3">
      <c r="A2083">
        <v>3500</v>
      </c>
      <c r="B2083" t="s">
        <v>8223</v>
      </c>
      <c r="C2083">
        <v>115</v>
      </c>
      <c r="D2083">
        <v>72.91</v>
      </c>
      <c r="E2083" t="s">
        <v>8323</v>
      </c>
      <c r="F2083" t="s">
        <v>8327</v>
      </c>
    </row>
    <row r="2084" spans="1:6" hidden="1" x14ac:dyDescent="0.3">
      <c r="A2084">
        <v>1500</v>
      </c>
      <c r="B2084" t="s">
        <v>8223</v>
      </c>
      <c r="C2084">
        <v>111</v>
      </c>
      <c r="D2084">
        <v>43.71</v>
      </c>
      <c r="E2084" t="s">
        <v>8323</v>
      </c>
      <c r="F2084" t="s">
        <v>8327</v>
      </c>
    </row>
    <row r="2085" spans="1:6" hidden="1" x14ac:dyDescent="0.3">
      <c r="A2085">
        <v>750</v>
      </c>
      <c r="B2085" t="s">
        <v>8223</v>
      </c>
      <c r="C2085">
        <v>113</v>
      </c>
      <c r="D2085">
        <v>34</v>
      </c>
      <c r="E2085" t="s">
        <v>8323</v>
      </c>
      <c r="F2085" t="s">
        <v>8327</v>
      </c>
    </row>
    <row r="2086" spans="1:6" hidden="1" x14ac:dyDescent="0.3">
      <c r="A2086">
        <v>3000</v>
      </c>
      <c r="B2086" t="s">
        <v>8223</v>
      </c>
      <c r="C2086">
        <v>108</v>
      </c>
      <c r="D2086">
        <v>70.650000000000006</v>
      </c>
      <c r="E2086" t="s">
        <v>8323</v>
      </c>
      <c r="F2086" t="s">
        <v>8327</v>
      </c>
    </row>
    <row r="2087" spans="1:6" hidden="1" x14ac:dyDescent="0.3">
      <c r="A2087">
        <v>6000</v>
      </c>
      <c r="B2087" t="s">
        <v>8223</v>
      </c>
      <c r="C2087">
        <v>124</v>
      </c>
      <c r="D2087">
        <v>89.3</v>
      </c>
      <c r="E2087" t="s">
        <v>8323</v>
      </c>
      <c r="F2087" t="s">
        <v>8327</v>
      </c>
    </row>
    <row r="2088" spans="1:6" hidden="1" x14ac:dyDescent="0.3">
      <c r="A2088">
        <v>4000</v>
      </c>
      <c r="B2088" t="s">
        <v>8223</v>
      </c>
      <c r="C2088">
        <v>101</v>
      </c>
      <c r="D2088">
        <v>115.09</v>
      </c>
      <c r="E2088" t="s">
        <v>8323</v>
      </c>
      <c r="F2088" t="s">
        <v>8327</v>
      </c>
    </row>
    <row r="2089" spans="1:6" hidden="1" x14ac:dyDescent="0.3">
      <c r="A2089">
        <v>1500</v>
      </c>
      <c r="B2089" t="s">
        <v>8223</v>
      </c>
      <c r="C2089">
        <v>104</v>
      </c>
      <c r="D2089">
        <v>62.12</v>
      </c>
      <c r="E2089" t="s">
        <v>8323</v>
      </c>
      <c r="F2089" t="s">
        <v>8327</v>
      </c>
    </row>
    <row r="2090" spans="1:6" hidden="1" x14ac:dyDescent="0.3">
      <c r="A2090">
        <v>3000</v>
      </c>
      <c r="B2090" t="s">
        <v>8223</v>
      </c>
      <c r="C2090">
        <v>116</v>
      </c>
      <c r="D2090">
        <v>46.2</v>
      </c>
      <c r="E2090" t="s">
        <v>8323</v>
      </c>
      <c r="F2090" t="s">
        <v>8327</v>
      </c>
    </row>
    <row r="2091" spans="1:6" hidden="1" x14ac:dyDescent="0.3">
      <c r="A2091">
        <v>2500</v>
      </c>
      <c r="B2091" t="s">
        <v>8223</v>
      </c>
      <c r="C2091">
        <v>120</v>
      </c>
      <c r="D2091">
        <v>48.55</v>
      </c>
      <c r="E2091" t="s">
        <v>8323</v>
      </c>
      <c r="F2091" t="s">
        <v>8327</v>
      </c>
    </row>
    <row r="2092" spans="1:6" hidden="1" x14ac:dyDescent="0.3">
      <c r="A2092">
        <v>8000</v>
      </c>
      <c r="B2092" t="s">
        <v>8223</v>
      </c>
      <c r="C2092">
        <v>115</v>
      </c>
      <c r="D2092">
        <v>57.52</v>
      </c>
      <c r="E2092" t="s">
        <v>8323</v>
      </c>
      <c r="F2092" t="s">
        <v>8327</v>
      </c>
    </row>
    <row r="2093" spans="1:6" hidden="1" x14ac:dyDescent="0.3">
      <c r="A2093">
        <v>18000</v>
      </c>
      <c r="B2093" t="s">
        <v>8223</v>
      </c>
      <c r="C2093">
        <v>120</v>
      </c>
      <c r="D2093">
        <v>88.15</v>
      </c>
      <c r="E2093" t="s">
        <v>8323</v>
      </c>
      <c r="F2093" t="s">
        <v>8327</v>
      </c>
    </row>
    <row r="2094" spans="1:6" hidden="1" x14ac:dyDescent="0.3">
      <c r="A2094">
        <v>6000</v>
      </c>
      <c r="B2094" t="s">
        <v>8223</v>
      </c>
      <c r="C2094">
        <v>101</v>
      </c>
      <c r="D2094">
        <v>110.49</v>
      </c>
      <c r="E2094" t="s">
        <v>8323</v>
      </c>
      <c r="F2094" t="s">
        <v>8327</v>
      </c>
    </row>
    <row r="2095" spans="1:6" hidden="1" x14ac:dyDescent="0.3">
      <c r="A2095">
        <v>1500</v>
      </c>
      <c r="B2095" t="s">
        <v>8223</v>
      </c>
      <c r="C2095">
        <v>102</v>
      </c>
      <c r="D2095">
        <v>66.83</v>
      </c>
      <c r="E2095" t="s">
        <v>8323</v>
      </c>
      <c r="F2095" t="s">
        <v>8327</v>
      </c>
    </row>
    <row r="2096" spans="1:6" hidden="1" x14ac:dyDescent="0.3">
      <c r="A2096">
        <v>3500</v>
      </c>
      <c r="B2096" t="s">
        <v>8223</v>
      </c>
      <c r="C2096">
        <v>121</v>
      </c>
      <c r="D2096">
        <v>58.6</v>
      </c>
      <c r="E2096" t="s">
        <v>8323</v>
      </c>
      <c r="F2096" t="s">
        <v>8327</v>
      </c>
    </row>
    <row r="2097" spans="1:6" hidden="1" x14ac:dyDescent="0.3">
      <c r="A2097">
        <v>2500</v>
      </c>
      <c r="B2097" t="s">
        <v>8223</v>
      </c>
      <c r="C2097">
        <v>100</v>
      </c>
      <c r="D2097">
        <v>113.64</v>
      </c>
      <c r="E2097" t="s">
        <v>8323</v>
      </c>
      <c r="F2097" t="s">
        <v>8327</v>
      </c>
    </row>
    <row r="2098" spans="1:6" hidden="1" x14ac:dyDescent="0.3">
      <c r="A2098">
        <v>600</v>
      </c>
      <c r="B2098" t="s">
        <v>8223</v>
      </c>
      <c r="C2098">
        <v>102</v>
      </c>
      <c r="D2098">
        <v>43.57</v>
      </c>
      <c r="E2098" t="s">
        <v>8323</v>
      </c>
      <c r="F2098" t="s">
        <v>8327</v>
      </c>
    </row>
    <row r="2099" spans="1:6" hidden="1" x14ac:dyDescent="0.3">
      <c r="A2099">
        <v>3000</v>
      </c>
      <c r="B2099" t="s">
        <v>8223</v>
      </c>
      <c r="C2099">
        <v>100</v>
      </c>
      <c r="D2099">
        <v>78.95</v>
      </c>
      <c r="E2099" t="s">
        <v>8323</v>
      </c>
      <c r="F2099" t="s">
        <v>8327</v>
      </c>
    </row>
    <row r="2100" spans="1:6" hidden="1" x14ac:dyDescent="0.3">
      <c r="A2100">
        <v>6000</v>
      </c>
      <c r="B2100" t="s">
        <v>8223</v>
      </c>
      <c r="C2100">
        <v>100</v>
      </c>
      <c r="D2100">
        <v>188.13</v>
      </c>
      <c r="E2100" t="s">
        <v>8323</v>
      </c>
      <c r="F2100" t="s">
        <v>8327</v>
      </c>
    </row>
    <row r="2101" spans="1:6" hidden="1" x14ac:dyDescent="0.3">
      <c r="A2101">
        <v>3000</v>
      </c>
      <c r="B2101" t="s">
        <v>8223</v>
      </c>
      <c r="C2101">
        <v>132</v>
      </c>
      <c r="D2101">
        <v>63.03</v>
      </c>
      <c r="E2101" t="s">
        <v>8323</v>
      </c>
      <c r="F2101" t="s">
        <v>8327</v>
      </c>
    </row>
    <row r="2102" spans="1:6" hidden="1" x14ac:dyDescent="0.3">
      <c r="A2102">
        <v>600</v>
      </c>
      <c r="B2102" t="s">
        <v>8223</v>
      </c>
      <c r="C2102">
        <v>137</v>
      </c>
      <c r="D2102">
        <v>30.37</v>
      </c>
      <c r="E2102" t="s">
        <v>8323</v>
      </c>
      <c r="F2102" t="s">
        <v>8327</v>
      </c>
    </row>
    <row r="2103" spans="1:6" hidden="1" x14ac:dyDescent="0.3">
      <c r="A2103">
        <v>2000</v>
      </c>
      <c r="B2103" t="s">
        <v>8223</v>
      </c>
      <c r="C2103">
        <v>113</v>
      </c>
      <c r="D2103">
        <v>51.48</v>
      </c>
      <c r="E2103" t="s">
        <v>8323</v>
      </c>
      <c r="F2103" t="s">
        <v>8327</v>
      </c>
    </row>
    <row r="2104" spans="1:6" hidden="1" x14ac:dyDescent="0.3">
      <c r="A2104">
        <v>1000</v>
      </c>
      <c r="B2104" t="s">
        <v>8223</v>
      </c>
      <c r="C2104">
        <v>136</v>
      </c>
      <c r="D2104">
        <v>35.79</v>
      </c>
      <c r="E2104" t="s">
        <v>8323</v>
      </c>
      <c r="F2104" t="s">
        <v>8327</v>
      </c>
    </row>
    <row r="2105" spans="1:6" hidden="1" x14ac:dyDescent="0.3">
      <c r="A2105">
        <v>7777</v>
      </c>
      <c r="B2105" t="s">
        <v>8223</v>
      </c>
      <c r="C2105">
        <v>146</v>
      </c>
      <c r="D2105">
        <v>98.82</v>
      </c>
      <c r="E2105" t="s">
        <v>8323</v>
      </c>
      <c r="F2105" t="s">
        <v>8327</v>
      </c>
    </row>
    <row r="2106" spans="1:6" hidden="1" x14ac:dyDescent="0.3">
      <c r="A2106">
        <v>800</v>
      </c>
      <c r="B2106" t="s">
        <v>8223</v>
      </c>
      <c r="C2106">
        <v>130</v>
      </c>
      <c r="D2106">
        <v>28</v>
      </c>
      <c r="E2106" t="s">
        <v>8323</v>
      </c>
      <c r="F2106" t="s">
        <v>8327</v>
      </c>
    </row>
    <row r="2107" spans="1:6" hidden="1" x14ac:dyDescent="0.3">
      <c r="A2107">
        <v>2000</v>
      </c>
      <c r="B2107" t="s">
        <v>8223</v>
      </c>
      <c r="C2107">
        <v>254</v>
      </c>
      <c r="D2107">
        <v>51.31</v>
      </c>
      <c r="E2107" t="s">
        <v>8323</v>
      </c>
      <c r="F2107" t="s">
        <v>8327</v>
      </c>
    </row>
    <row r="2108" spans="1:6" hidden="1" x14ac:dyDescent="0.3">
      <c r="A2108">
        <v>2200</v>
      </c>
      <c r="B2108" t="s">
        <v>8223</v>
      </c>
      <c r="C2108">
        <v>107</v>
      </c>
      <c r="D2108">
        <v>53.52</v>
      </c>
      <c r="E2108" t="s">
        <v>8323</v>
      </c>
      <c r="F2108" t="s">
        <v>8327</v>
      </c>
    </row>
    <row r="2109" spans="1:6" hidden="1" x14ac:dyDescent="0.3">
      <c r="A2109">
        <v>2000</v>
      </c>
      <c r="B2109" t="s">
        <v>8223</v>
      </c>
      <c r="C2109">
        <v>108</v>
      </c>
      <c r="D2109">
        <v>37.15</v>
      </c>
      <c r="E2109" t="s">
        <v>8323</v>
      </c>
      <c r="F2109" t="s">
        <v>8327</v>
      </c>
    </row>
    <row r="2110" spans="1:6" hidden="1" x14ac:dyDescent="0.3">
      <c r="A2110">
        <v>16000</v>
      </c>
      <c r="B2110" t="s">
        <v>8223</v>
      </c>
      <c r="C2110">
        <v>107</v>
      </c>
      <c r="D2110">
        <v>89.9</v>
      </c>
      <c r="E2110" t="s">
        <v>8323</v>
      </c>
      <c r="F2110" t="s">
        <v>8327</v>
      </c>
    </row>
    <row r="2111" spans="1:6" hidden="1" x14ac:dyDescent="0.3">
      <c r="A2111">
        <v>4000</v>
      </c>
      <c r="B2111" t="s">
        <v>8223</v>
      </c>
      <c r="C2111">
        <v>107</v>
      </c>
      <c r="D2111">
        <v>106.53</v>
      </c>
      <c r="E2111" t="s">
        <v>8323</v>
      </c>
      <c r="F2111" t="s">
        <v>8327</v>
      </c>
    </row>
    <row r="2112" spans="1:6" hidden="1" x14ac:dyDescent="0.3">
      <c r="A2112">
        <v>2000</v>
      </c>
      <c r="B2112" t="s">
        <v>8223</v>
      </c>
      <c r="C2112">
        <v>100</v>
      </c>
      <c r="D2112">
        <v>52.82</v>
      </c>
      <c r="E2112" t="s">
        <v>8323</v>
      </c>
      <c r="F2112" t="s">
        <v>8327</v>
      </c>
    </row>
    <row r="2113" spans="1:6" hidden="1" x14ac:dyDescent="0.3">
      <c r="A2113">
        <v>2000</v>
      </c>
      <c r="B2113" t="s">
        <v>8223</v>
      </c>
      <c r="C2113">
        <v>107</v>
      </c>
      <c r="D2113">
        <v>54.62</v>
      </c>
      <c r="E2113" t="s">
        <v>8323</v>
      </c>
      <c r="F2113" t="s">
        <v>8327</v>
      </c>
    </row>
    <row r="2114" spans="1:6" hidden="1" x14ac:dyDescent="0.3">
      <c r="A2114">
        <v>300</v>
      </c>
      <c r="B2114" t="s">
        <v>8223</v>
      </c>
      <c r="C2114">
        <v>100</v>
      </c>
      <c r="D2114">
        <v>27.27</v>
      </c>
      <c r="E2114" t="s">
        <v>8323</v>
      </c>
      <c r="F2114" t="s">
        <v>8327</v>
      </c>
    </row>
    <row r="2115" spans="1:6" hidden="1" x14ac:dyDescent="0.3">
      <c r="A2115">
        <v>7000</v>
      </c>
      <c r="B2115" t="s">
        <v>8223</v>
      </c>
      <c r="C2115">
        <v>105</v>
      </c>
      <c r="D2115">
        <v>68.599999999999994</v>
      </c>
      <c r="E2115" t="s">
        <v>8323</v>
      </c>
      <c r="F2115" t="s">
        <v>8327</v>
      </c>
    </row>
    <row r="2116" spans="1:6" hidden="1" x14ac:dyDescent="0.3">
      <c r="A2116">
        <v>5000</v>
      </c>
      <c r="B2116" t="s">
        <v>8223</v>
      </c>
      <c r="C2116">
        <v>105</v>
      </c>
      <c r="D2116">
        <v>35.61</v>
      </c>
      <c r="E2116" t="s">
        <v>8323</v>
      </c>
      <c r="F2116" t="s">
        <v>8327</v>
      </c>
    </row>
    <row r="2117" spans="1:6" hidden="1" x14ac:dyDescent="0.3">
      <c r="A2117">
        <v>1500</v>
      </c>
      <c r="B2117" t="s">
        <v>8223</v>
      </c>
      <c r="C2117">
        <v>226</v>
      </c>
      <c r="D2117">
        <v>94.03</v>
      </c>
      <c r="E2117" t="s">
        <v>8323</v>
      </c>
      <c r="F2117" t="s">
        <v>8327</v>
      </c>
    </row>
    <row r="2118" spans="1:6" hidden="1" x14ac:dyDescent="0.3">
      <c r="A2118">
        <v>48000</v>
      </c>
      <c r="B2118" t="s">
        <v>8223</v>
      </c>
      <c r="C2118">
        <v>101</v>
      </c>
      <c r="D2118">
        <v>526.46</v>
      </c>
      <c r="E2118" t="s">
        <v>8323</v>
      </c>
      <c r="F2118" t="s">
        <v>8327</v>
      </c>
    </row>
    <row r="2119" spans="1:6" hidden="1" x14ac:dyDescent="0.3">
      <c r="A2119">
        <v>1200</v>
      </c>
      <c r="B2119" t="s">
        <v>8223</v>
      </c>
      <c r="C2119">
        <v>148</v>
      </c>
      <c r="D2119">
        <v>50.66</v>
      </c>
      <c r="E2119" t="s">
        <v>8323</v>
      </c>
      <c r="F2119" t="s">
        <v>8327</v>
      </c>
    </row>
    <row r="2120" spans="1:6" hidden="1" x14ac:dyDescent="0.3">
      <c r="A2120">
        <v>1000</v>
      </c>
      <c r="B2120" t="s">
        <v>8223</v>
      </c>
      <c r="C2120">
        <v>135</v>
      </c>
      <c r="D2120">
        <v>79.180000000000007</v>
      </c>
      <c r="E2120" t="s">
        <v>8323</v>
      </c>
      <c r="F2120" t="s">
        <v>8327</v>
      </c>
    </row>
    <row r="2121" spans="1:6" hidden="1" x14ac:dyDescent="0.3">
      <c r="A2121">
        <v>2000</v>
      </c>
      <c r="B2121" t="s">
        <v>8223</v>
      </c>
      <c r="C2121">
        <v>101</v>
      </c>
      <c r="D2121">
        <v>91.59</v>
      </c>
      <c r="E2121" t="s">
        <v>8323</v>
      </c>
      <c r="F2121" t="s">
        <v>8327</v>
      </c>
    </row>
    <row r="2122" spans="1:6" hidden="1" x14ac:dyDescent="0.3">
      <c r="A2122">
        <v>8000</v>
      </c>
      <c r="B2122" t="s">
        <v>8223</v>
      </c>
      <c r="C2122">
        <v>101</v>
      </c>
      <c r="D2122">
        <v>116.96</v>
      </c>
      <c r="E2122" t="s">
        <v>8323</v>
      </c>
      <c r="F2122" t="s">
        <v>8327</v>
      </c>
    </row>
    <row r="2123" spans="1:6" hidden="1" x14ac:dyDescent="0.3">
      <c r="A2123">
        <v>50000</v>
      </c>
      <c r="B2123" t="s">
        <v>8239</v>
      </c>
      <c r="C2123">
        <v>1</v>
      </c>
      <c r="D2123">
        <v>28.4</v>
      </c>
      <c r="E2123" t="s">
        <v>8331</v>
      </c>
      <c r="F2123" t="s">
        <v>8332</v>
      </c>
    </row>
    <row r="2124" spans="1:6" hidden="1" x14ac:dyDescent="0.3">
      <c r="A2124">
        <v>80000</v>
      </c>
      <c r="B2124" t="s">
        <v>8237</v>
      </c>
      <c r="C2124">
        <v>0</v>
      </c>
      <c r="D2124">
        <v>103.33</v>
      </c>
      <c r="E2124" t="s">
        <v>8331</v>
      </c>
      <c r="F2124" t="s">
        <v>8332</v>
      </c>
    </row>
    <row r="2125" spans="1:6" hidden="1" x14ac:dyDescent="0.3">
      <c r="A2125">
        <v>500</v>
      </c>
      <c r="B2125" t="s">
        <v>8223</v>
      </c>
      <c r="C2125">
        <v>10</v>
      </c>
      <c r="D2125">
        <v>10</v>
      </c>
      <c r="E2125" t="s">
        <v>8331</v>
      </c>
      <c r="F2125" t="s">
        <v>8332</v>
      </c>
    </row>
    <row r="2126" spans="1:6" hidden="1" x14ac:dyDescent="0.3">
      <c r="A2126">
        <v>1100</v>
      </c>
      <c r="B2126" t="s">
        <v>8223</v>
      </c>
      <c r="C2126">
        <v>10</v>
      </c>
      <c r="D2126">
        <v>23</v>
      </c>
      <c r="E2126" t="s">
        <v>8331</v>
      </c>
      <c r="F2126" t="s">
        <v>8332</v>
      </c>
    </row>
    <row r="2127" spans="1:6" hidden="1" x14ac:dyDescent="0.3">
      <c r="A2127">
        <v>60000</v>
      </c>
      <c r="B2127" t="s">
        <v>8223</v>
      </c>
      <c r="C2127">
        <v>1</v>
      </c>
      <c r="D2127">
        <v>31.56</v>
      </c>
      <c r="E2127" t="s">
        <v>8331</v>
      </c>
      <c r="F2127" t="s">
        <v>8332</v>
      </c>
    </row>
    <row r="2128" spans="1:6" hidden="1" x14ac:dyDescent="0.3">
      <c r="A2128">
        <v>20000</v>
      </c>
      <c r="B2128" t="s">
        <v>8223</v>
      </c>
      <c r="C2128">
        <v>0</v>
      </c>
      <c r="D2128">
        <v>5</v>
      </c>
      <c r="E2128" t="s">
        <v>8331</v>
      </c>
      <c r="F2128" t="s">
        <v>8332</v>
      </c>
    </row>
    <row r="2129" spans="1:6" hidden="1" x14ac:dyDescent="0.3">
      <c r="A2129">
        <v>28000</v>
      </c>
      <c r="B2129" t="s">
        <v>8224</v>
      </c>
      <c r="C2129">
        <v>29</v>
      </c>
      <c r="D2129">
        <v>34.22</v>
      </c>
      <c r="E2129" t="s">
        <v>8331</v>
      </c>
      <c r="F2129" t="s">
        <v>8332</v>
      </c>
    </row>
    <row r="2130" spans="1:6" hidden="1" x14ac:dyDescent="0.3">
      <c r="A2130">
        <v>15000</v>
      </c>
      <c r="B2130" t="s">
        <v>8228</v>
      </c>
      <c r="C2130">
        <v>0</v>
      </c>
      <c r="D2130">
        <v>25</v>
      </c>
      <c r="E2130" t="s">
        <v>8331</v>
      </c>
      <c r="F2130" t="s">
        <v>8332</v>
      </c>
    </row>
    <row r="2131" spans="1:6" hidden="1" x14ac:dyDescent="0.3">
      <c r="A2131">
        <v>2000</v>
      </c>
      <c r="B2131" t="s">
        <v>8223</v>
      </c>
      <c r="C2131">
        <v>12</v>
      </c>
      <c r="D2131">
        <v>19.670000000000002</v>
      </c>
      <c r="E2131" t="s">
        <v>8331</v>
      </c>
      <c r="F2131" t="s">
        <v>8332</v>
      </c>
    </row>
    <row r="2132" spans="1:6" hidden="1" x14ac:dyDescent="0.3">
      <c r="A2132">
        <v>42000</v>
      </c>
      <c r="B2132" t="s">
        <v>8223</v>
      </c>
      <c r="C2132">
        <v>0</v>
      </c>
      <c r="D2132">
        <v>21.25</v>
      </c>
      <c r="E2132" t="s">
        <v>8331</v>
      </c>
      <c r="F2132" t="s">
        <v>8332</v>
      </c>
    </row>
    <row r="2133" spans="1:6" hidden="1" x14ac:dyDescent="0.3">
      <c r="A2133">
        <v>500</v>
      </c>
      <c r="B2133" t="s">
        <v>8223</v>
      </c>
      <c r="C2133">
        <v>5</v>
      </c>
      <c r="D2133">
        <v>8.33</v>
      </c>
      <c r="E2133" t="s">
        <v>8331</v>
      </c>
      <c r="F2133" t="s">
        <v>8332</v>
      </c>
    </row>
    <row r="2134" spans="1:6" hidden="1" x14ac:dyDescent="0.3">
      <c r="A2134">
        <v>100000</v>
      </c>
      <c r="B2134" t="s">
        <v>8223</v>
      </c>
      <c r="C2134">
        <v>2</v>
      </c>
      <c r="D2134">
        <v>21.34</v>
      </c>
      <c r="E2134" t="s">
        <v>8331</v>
      </c>
      <c r="F2134" t="s">
        <v>8332</v>
      </c>
    </row>
    <row r="2135" spans="1:6" hidden="1" x14ac:dyDescent="0.3">
      <c r="A2135">
        <v>1000</v>
      </c>
      <c r="B2135" t="s">
        <v>8223</v>
      </c>
      <c r="C2135">
        <v>2</v>
      </c>
      <c r="D2135">
        <v>5.33</v>
      </c>
      <c r="E2135" t="s">
        <v>8331</v>
      </c>
      <c r="F2135" t="s">
        <v>8332</v>
      </c>
    </row>
    <row r="2136" spans="1:6" hidden="1" x14ac:dyDescent="0.3">
      <c r="A2136">
        <v>6000</v>
      </c>
      <c r="B2136" t="s">
        <v>8223</v>
      </c>
      <c r="C2136">
        <v>2</v>
      </c>
      <c r="D2136">
        <v>34.67</v>
      </c>
      <c r="E2136" t="s">
        <v>8331</v>
      </c>
      <c r="F2136" t="s">
        <v>8332</v>
      </c>
    </row>
    <row r="2137" spans="1:6" hidden="1" x14ac:dyDescent="0.3">
      <c r="A2137">
        <v>5000</v>
      </c>
      <c r="B2137" t="s">
        <v>8223</v>
      </c>
      <c r="C2137">
        <v>10</v>
      </c>
      <c r="D2137">
        <v>21.73</v>
      </c>
      <c r="E2137" t="s">
        <v>8331</v>
      </c>
      <c r="F2137" t="s">
        <v>8332</v>
      </c>
    </row>
    <row r="2138" spans="1:6" hidden="1" x14ac:dyDescent="0.3">
      <c r="A2138">
        <v>80000</v>
      </c>
      <c r="B2138" t="s">
        <v>8223</v>
      </c>
      <c r="C2138">
        <v>0</v>
      </c>
      <c r="D2138">
        <v>11.92</v>
      </c>
      <c r="E2138" t="s">
        <v>8331</v>
      </c>
      <c r="F2138" t="s">
        <v>8332</v>
      </c>
    </row>
    <row r="2139" spans="1:6" hidden="1" x14ac:dyDescent="0.3">
      <c r="A2139">
        <v>50000</v>
      </c>
      <c r="B2139" t="s">
        <v>8228</v>
      </c>
      <c r="C2139">
        <v>28</v>
      </c>
      <c r="D2139">
        <v>26.6</v>
      </c>
      <c r="E2139" t="s">
        <v>8331</v>
      </c>
      <c r="F2139" t="s">
        <v>8332</v>
      </c>
    </row>
    <row r="2140" spans="1:6" hidden="1" x14ac:dyDescent="0.3">
      <c r="A2140">
        <v>1000</v>
      </c>
      <c r="B2140" t="s">
        <v>8224</v>
      </c>
      <c r="C2140">
        <v>13</v>
      </c>
      <c r="D2140">
        <v>10.67</v>
      </c>
      <c r="E2140" t="s">
        <v>8331</v>
      </c>
      <c r="F2140" t="s">
        <v>8332</v>
      </c>
    </row>
    <row r="2141" spans="1:6" hidden="1" x14ac:dyDescent="0.3">
      <c r="A2141">
        <v>30000</v>
      </c>
      <c r="B2141" t="s">
        <v>8223</v>
      </c>
      <c r="C2141">
        <v>5</v>
      </c>
      <c r="D2141">
        <v>29.04</v>
      </c>
      <c r="E2141" t="s">
        <v>8331</v>
      </c>
      <c r="F2141" t="s">
        <v>8332</v>
      </c>
    </row>
    <row r="2142" spans="1:6" hidden="1" x14ac:dyDescent="0.3">
      <c r="A2142">
        <v>500000</v>
      </c>
      <c r="B2142" t="s">
        <v>8223</v>
      </c>
      <c r="C2142">
        <v>0</v>
      </c>
      <c r="D2142">
        <v>50.91</v>
      </c>
      <c r="E2142" t="s">
        <v>8331</v>
      </c>
      <c r="F2142" t="s">
        <v>8332</v>
      </c>
    </row>
    <row r="2143" spans="1:6" hidden="1" x14ac:dyDescent="0.3">
      <c r="A2143">
        <v>15000</v>
      </c>
      <c r="B2143" t="s">
        <v>8223</v>
      </c>
      <c r="C2143">
        <v>0</v>
      </c>
      <c r="D2143">
        <v>0</v>
      </c>
      <c r="E2143" t="s">
        <v>8331</v>
      </c>
      <c r="F2143" t="s">
        <v>8332</v>
      </c>
    </row>
    <row r="2144" spans="1:6" hidden="1" x14ac:dyDescent="0.3">
      <c r="A2144">
        <v>10500</v>
      </c>
      <c r="B2144" t="s">
        <v>8235</v>
      </c>
      <c r="C2144">
        <v>6</v>
      </c>
      <c r="D2144">
        <v>50.08</v>
      </c>
      <c r="E2144" t="s">
        <v>8331</v>
      </c>
      <c r="F2144" t="s">
        <v>8332</v>
      </c>
    </row>
    <row r="2145" spans="1:6" hidden="1" x14ac:dyDescent="0.3">
      <c r="A2145">
        <v>2000</v>
      </c>
      <c r="B2145" t="s">
        <v>8223</v>
      </c>
      <c r="C2145">
        <v>11</v>
      </c>
      <c r="D2145">
        <v>45</v>
      </c>
      <c r="E2145" t="s">
        <v>8331</v>
      </c>
      <c r="F2145" t="s">
        <v>8332</v>
      </c>
    </row>
    <row r="2146" spans="1:6" hidden="1" x14ac:dyDescent="0.3">
      <c r="A2146">
        <v>35500</v>
      </c>
      <c r="B2146" t="s">
        <v>8223</v>
      </c>
      <c r="C2146">
        <v>2</v>
      </c>
      <c r="D2146">
        <v>25.29</v>
      </c>
      <c r="E2146" t="s">
        <v>8331</v>
      </c>
      <c r="F2146" t="s">
        <v>8332</v>
      </c>
    </row>
    <row r="2147" spans="1:6" hidden="1" x14ac:dyDescent="0.3">
      <c r="A2147">
        <v>15000</v>
      </c>
      <c r="B2147" t="s">
        <v>8223</v>
      </c>
      <c r="C2147">
        <v>30</v>
      </c>
      <c r="D2147">
        <v>51.29</v>
      </c>
      <c r="E2147" t="s">
        <v>8331</v>
      </c>
      <c r="F2147" t="s">
        <v>8332</v>
      </c>
    </row>
    <row r="2148" spans="1:6" hidden="1" x14ac:dyDescent="0.3">
      <c r="A2148">
        <v>5000</v>
      </c>
      <c r="B2148" t="s">
        <v>8223</v>
      </c>
      <c r="C2148">
        <v>0</v>
      </c>
      <c r="D2148">
        <v>1</v>
      </c>
      <c r="E2148" t="s">
        <v>8331</v>
      </c>
      <c r="F2148" t="s">
        <v>8332</v>
      </c>
    </row>
    <row r="2149" spans="1:6" hidden="1" x14ac:dyDescent="0.3">
      <c r="A2149">
        <v>390000</v>
      </c>
      <c r="B2149" t="s">
        <v>8223</v>
      </c>
      <c r="C2149">
        <v>1</v>
      </c>
      <c r="D2149">
        <v>49.38</v>
      </c>
      <c r="E2149" t="s">
        <v>8331</v>
      </c>
      <c r="F2149" t="s">
        <v>8332</v>
      </c>
    </row>
    <row r="2150" spans="1:6" hidden="1" x14ac:dyDescent="0.3">
      <c r="A2150">
        <v>100</v>
      </c>
      <c r="B2150" t="s">
        <v>8224</v>
      </c>
      <c r="C2150">
        <v>2</v>
      </c>
      <c r="D2150">
        <v>1</v>
      </c>
      <c r="E2150" t="s">
        <v>8331</v>
      </c>
      <c r="F2150" t="s">
        <v>8332</v>
      </c>
    </row>
    <row r="2151" spans="1:6" hidden="1" x14ac:dyDescent="0.3">
      <c r="A2151">
        <v>2000</v>
      </c>
      <c r="B2151" t="s">
        <v>8223</v>
      </c>
      <c r="C2151">
        <v>0</v>
      </c>
      <c r="D2151">
        <v>0</v>
      </c>
      <c r="E2151" t="s">
        <v>8331</v>
      </c>
      <c r="F2151" t="s">
        <v>8332</v>
      </c>
    </row>
    <row r="2152" spans="1:6" hidden="1" x14ac:dyDescent="0.3">
      <c r="A2152">
        <v>50000</v>
      </c>
      <c r="B2152" t="s">
        <v>8233</v>
      </c>
      <c r="C2152">
        <v>1</v>
      </c>
      <c r="D2152">
        <v>101.25</v>
      </c>
      <c r="E2152" t="s">
        <v>8331</v>
      </c>
      <c r="F2152" t="s">
        <v>8332</v>
      </c>
    </row>
    <row r="2153" spans="1:6" hidden="1" x14ac:dyDescent="0.3">
      <c r="A2153">
        <v>45000</v>
      </c>
      <c r="B2153" t="s">
        <v>8223</v>
      </c>
      <c r="C2153">
        <v>0</v>
      </c>
      <c r="D2153">
        <v>19.670000000000002</v>
      </c>
      <c r="E2153" t="s">
        <v>8331</v>
      </c>
      <c r="F2153" t="s">
        <v>8332</v>
      </c>
    </row>
    <row r="2154" spans="1:6" hidden="1" x14ac:dyDescent="0.3">
      <c r="A2154">
        <v>30000</v>
      </c>
      <c r="B2154" t="s">
        <v>8223</v>
      </c>
      <c r="C2154">
        <v>0</v>
      </c>
      <c r="D2154">
        <v>12.5</v>
      </c>
      <c r="E2154" t="s">
        <v>8331</v>
      </c>
      <c r="F2154" t="s">
        <v>8332</v>
      </c>
    </row>
    <row r="2155" spans="1:6" hidden="1" x14ac:dyDescent="0.3">
      <c r="A2155">
        <v>372625</v>
      </c>
      <c r="B2155" t="s">
        <v>8223</v>
      </c>
      <c r="C2155">
        <v>0</v>
      </c>
      <c r="D2155">
        <v>8.5</v>
      </c>
      <c r="E2155" t="s">
        <v>8331</v>
      </c>
      <c r="F2155" t="s">
        <v>8332</v>
      </c>
    </row>
    <row r="2156" spans="1:6" hidden="1" x14ac:dyDescent="0.3">
      <c r="A2156">
        <v>250</v>
      </c>
      <c r="B2156" t="s">
        <v>8223</v>
      </c>
      <c r="C2156">
        <v>1</v>
      </c>
      <c r="D2156">
        <v>1</v>
      </c>
      <c r="E2156" t="s">
        <v>8331</v>
      </c>
      <c r="F2156" t="s">
        <v>8332</v>
      </c>
    </row>
    <row r="2157" spans="1:6" hidden="1" x14ac:dyDescent="0.3">
      <c r="A2157">
        <v>5000</v>
      </c>
      <c r="B2157" t="s">
        <v>8224</v>
      </c>
      <c r="C2157">
        <v>2</v>
      </c>
      <c r="D2157">
        <v>23</v>
      </c>
      <c r="E2157" t="s">
        <v>8331</v>
      </c>
      <c r="F2157" t="s">
        <v>8332</v>
      </c>
    </row>
    <row r="2158" spans="1:6" hidden="1" x14ac:dyDescent="0.3">
      <c r="A2158">
        <v>56000</v>
      </c>
      <c r="B2158" t="s">
        <v>8223</v>
      </c>
      <c r="C2158">
        <v>3</v>
      </c>
      <c r="D2158">
        <v>17.989999999999998</v>
      </c>
      <c r="E2158" t="s">
        <v>8331</v>
      </c>
      <c r="F2158" t="s">
        <v>8332</v>
      </c>
    </row>
    <row r="2159" spans="1:6" hidden="1" x14ac:dyDescent="0.3">
      <c r="A2159">
        <v>75000</v>
      </c>
      <c r="B2159" t="s">
        <v>8223</v>
      </c>
      <c r="C2159">
        <v>28</v>
      </c>
      <c r="D2159">
        <v>370.95</v>
      </c>
      <c r="E2159" t="s">
        <v>8331</v>
      </c>
      <c r="F2159" t="s">
        <v>8332</v>
      </c>
    </row>
    <row r="2160" spans="1:6" hidden="1" x14ac:dyDescent="0.3">
      <c r="A2160">
        <v>300000</v>
      </c>
      <c r="B2160" t="s">
        <v>8223</v>
      </c>
      <c r="C2160">
        <v>7</v>
      </c>
      <c r="D2160">
        <v>63.57</v>
      </c>
      <c r="E2160" t="s">
        <v>8331</v>
      </c>
      <c r="F2160" t="s">
        <v>8332</v>
      </c>
    </row>
    <row r="2161" spans="1:6" hidden="1" x14ac:dyDescent="0.3">
      <c r="A2161">
        <v>3600</v>
      </c>
      <c r="B2161" t="s">
        <v>8223</v>
      </c>
      <c r="C2161">
        <v>1</v>
      </c>
      <c r="D2161">
        <v>13</v>
      </c>
      <c r="E2161" t="s">
        <v>8331</v>
      </c>
      <c r="F2161" t="s">
        <v>8332</v>
      </c>
    </row>
    <row r="2162" spans="1:6" hidden="1" x14ac:dyDescent="0.3">
      <c r="A2162">
        <v>10000</v>
      </c>
      <c r="B2162" t="s">
        <v>8223</v>
      </c>
      <c r="C2162">
        <v>1</v>
      </c>
      <c r="D2162">
        <v>5.31</v>
      </c>
      <c r="E2162" t="s">
        <v>8331</v>
      </c>
      <c r="F2162" t="s">
        <v>8332</v>
      </c>
    </row>
    <row r="2163" spans="1:6" hidden="1" x14ac:dyDescent="0.3">
      <c r="A2163">
        <v>400</v>
      </c>
      <c r="B2163" t="s">
        <v>8223</v>
      </c>
      <c r="C2163">
        <v>116</v>
      </c>
      <c r="D2163">
        <v>35.619999999999997</v>
      </c>
      <c r="E2163" t="s">
        <v>8323</v>
      </c>
      <c r="F2163" t="s">
        <v>8324</v>
      </c>
    </row>
    <row r="2164" spans="1:6" hidden="1" x14ac:dyDescent="0.3">
      <c r="A2164">
        <v>4500</v>
      </c>
      <c r="B2164" t="s">
        <v>8223</v>
      </c>
      <c r="C2164">
        <v>112</v>
      </c>
      <c r="D2164">
        <v>87.1</v>
      </c>
      <c r="E2164" t="s">
        <v>8323</v>
      </c>
      <c r="F2164" t="s">
        <v>8324</v>
      </c>
    </row>
    <row r="2165" spans="1:6" hidden="1" x14ac:dyDescent="0.3">
      <c r="A2165">
        <v>2500</v>
      </c>
      <c r="B2165" t="s">
        <v>8223</v>
      </c>
      <c r="C2165">
        <v>132</v>
      </c>
      <c r="D2165">
        <v>75.11</v>
      </c>
      <c r="E2165" t="s">
        <v>8323</v>
      </c>
      <c r="F2165" t="s">
        <v>8324</v>
      </c>
    </row>
    <row r="2166" spans="1:6" hidden="1" x14ac:dyDescent="0.3">
      <c r="A2166">
        <v>5500</v>
      </c>
      <c r="B2166" t="s">
        <v>8223</v>
      </c>
      <c r="C2166">
        <v>103</v>
      </c>
      <c r="D2166">
        <v>68.010000000000005</v>
      </c>
      <c r="E2166" t="s">
        <v>8323</v>
      </c>
      <c r="F2166" t="s">
        <v>8324</v>
      </c>
    </row>
    <row r="2167" spans="1:6" hidden="1" x14ac:dyDescent="0.3">
      <c r="A2167">
        <v>2500</v>
      </c>
      <c r="B2167" t="s">
        <v>8229</v>
      </c>
      <c r="C2167">
        <v>139</v>
      </c>
      <c r="D2167">
        <v>29.62</v>
      </c>
      <c r="E2167" t="s">
        <v>8323</v>
      </c>
      <c r="F2167" t="s">
        <v>8324</v>
      </c>
    </row>
    <row r="2168" spans="1:6" hidden="1" x14ac:dyDescent="0.3">
      <c r="A2168">
        <v>2000</v>
      </c>
      <c r="B2168" t="s">
        <v>8223</v>
      </c>
      <c r="C2168">
        <v>147</v>
      </c>
      <c r="D2168">
        <v>91.63</v>
      </c>
      <c r="E2168" t="s">
        <v>8323</v>
      </c>
      <c r="F2168" t="s">
        <v>8324</v>
      </c>
    </row>
    <row r="2169" spans="1:6" hidden="1" x14ac:dyDescent="0.3">
      <c r="A2169">
        <v>150</v>
      </c>
      <c r="B2169" t="s">
        <v>8223</v>
      </c>
      <c r="C2169">
        <v>120</v>
      </c>
      <c r="D2169">
        <v>22.5</v>
      </c>
      <c r="E2169" t="s">
        <v>8323</v>
      </c>
      <c r="F2169" t="s">
        <v>8324</v>
      </c>
    </row>
    <row r="2170" spans="1:6" hidden="1" x14ac:dyDescent="0.3">
      <c r="A2170">
        <v>18000</v>
      </c>
      <c r="B2170" t="s">
        <v>8223</v>
      </c>
      <c r="C2170">
        <v>122</v>
      </c>
      <c r="D2170">
        <v>64.37</v>
      </c>
      <c r="E2170" t="s">
        <v>8323</v>
      </c>
      <c r="F2170" t="s">
        <v>8324</v>
      </c>
    </row>
    <row r="2171" spans="1:6" hidden="1" x14ac:dyDescent="0.3">
      <c r="A2171">
        <v>153</v>
      </c>
      <c r="B2171" t="s">
        <v>8223</v>
      </c>
      <c r="C2171">
        <v>100</v>
      </c>
      <c r="D2171">
        <v>21.86</v>
      </c>
      <c r="E2171" t="s">
        <v>8323</v>
      </c>
      <c r="F2171" t="s">
        <v>8324</v>
      </c>
    </row>
    <row r="2172" spans="1:6" hidden="1" x14ac:dyDescent="0.3">
      <c r="A2172">
        <v>350</v>
      </c>
      <c r="B2172" t="s">
        <v>8223</v>
      </c>
      <c r="C2172">
        <v>181</v>
      </c>
      <c r="D2172">
        <v>33.32</v>
      </c>
      <c r="E2172" t="s">
        <v>8323</v>
      </c>
      <c r="F2172" t="s">
        <v>8324</v>
      </c>
    </row>
    <row r="2173" spans="1:6" hidden="1" x14ac:dyDescent="0.3">
      <c r="A2173">
        <v>4000</v>
      </c>
      <c r="B2173" t="s">
        <v>8223</v>
      </c>
      <c r="C2173">
        <v>106</v>
      </c>
      <c r="D2173">
        <v>90.28</v>
      </c>
      <c r="E2173" t="s">
        <v>8323</v>
      </c>
      <c r="F2173" t="s">
        <v>8324</v>
      </c>
    </row>
    <row r="2174" spans="1:6" hidden="1" x14ac:dyDescent="0.3">
      <c r="A2174">
        <v>1000</v>
      </c>
      <c r="B2174" t="s">
        <v>8223</v>
      </c>
      <c r="C2174">
        <v>100</v>
      </c>
      <c r="D2174">
        <v>76.92</v>
      </c>
      <c r="E2174" t="s">
        <v>8323</v>
      </c>
      <c r="F2174" t="s">
        <v>8324</v>
      </c>
    </row>
    <row r="2175" spans="1:6" hidden="1" x14ac:dyDescent="0.3">
      <c r="A2175">
        <v>4200</v>
      </c>
      <c r="B2175" t="s">
        <v>8223</v>
      </c>
      <c r="C2175">
        <v>127</v>
      </c>
      <c r="D2175">
        <v>59.23</v>
      </c>
      <c r="E2175" t="s">
        <v>8323</v>
      </c>
      <c r="F2175" t="s">
        <v>8324</v>
      </c>
    </row>
    <row r="2176" spans="1:6" hidden="1" x14ac:dyDescent="0.3">
      <c r="A2176">
        <v>4000</v>
      </c>
      <c r="B2176" t="s">
        <v>8224</v>
      </c>
      <c r="C2176">
        <v>103</v>
      </c>
      <c r="D2176">
        <v>65.38</v>
      </c>
      <c r="E2176" t="s">
        <v>8323</v>
      </c>
      <c r="F2176" t="s">
        <v>8324</v>
      </c>
    </row>
    <row r="2177" spans="1:6" hidden="1" x14ac:dyDescent="0.3">
      <c r="A2177">
        <v>700</v>
      </c>
      <c r="B2177" t="s">
        <v>8223</v>
      </c>
      <c r="C2177">
        <v>250</v>
      </c>
      <c r="D2177">
        <v>67.31</v>
      </c>
      <c r="E2177" t="s">
        <v>8323</v>
      </c>
      <c r="F2177" t="s">
        <v>8324</v>
      </c>
    </row>
    <row r="2178" spans="1:6" hidden="1" x14ac:dyDescent="0.3">
      <c r="A2178">
        <v>5000</v>
      </c>
      <c r="B2178" t="s">
        <v>8223</v>
      </c>
      <c r="C2178">
        <v>126</v>
      </c>
      <c r="D2178">
        <v>88.75</v>
      </c>
      <c r="E2178" t="s">
        <v>8323</v>
      </c>
      <c r="F2178" t="s">
        <v>8324</v>
      </c>
    </row>
    <row r="2179" spans="1:6" hidden="1" x14ac:dyDescent="0.3">
      <c r="A2179">
        <v>2500</v>
      </c>
      <c r="B2179" t="s">
        <v>8223</v>
      </c>
      <c r="C2179">
        <v>100</v>
      </c>
      <c r="D2179">
        <v>65.87</v>
      </c>
      <c r="E2179" t="s">
        <v>8323</v>
      </c>
      <c r="F2179" t="s">
        <v>8324</v>
      </c>
    </row>
    <row r="2180" spans="1:6" hidden="1" x14ac:dyDescent="0.3">
      <c r="A2180">
        <v>25000</v>
      </c>
      <c r="B2180" t="s">
        <v>8223</v>
      </c>
      <c r="C2180">
        <v>139</v>
      </c>
      <c r="D2180">
        <v>40.35</v>
      </c>
      <c r="E2180" t="s">
        <v>8323</v>
      </c>
      <c r="F2180" t="s">
        <v>8324</v>
      </c>
    </row>
    <row r="2181" spans="1:6" hidden="1" x14ac:dyDescent="0.3">
      <c r="A2181">
        <v>1000</v>
      </c>
      <c r="B2181" t="s">
        <v>8223</v>
      </c>
      <c r="C2181">
        <v>161</v>
      </c>
      <c r="D2181">
        <v>76.86</v>
      </c>
      <c r="E2181" t="s">
        <v>8323</v>
      </c>
      <c r="F2181" t="s">
        <v>8324</v>
      </c>
    </row>
    <row r="2182" spans="1:6" hidden="1" x14ac:dyDescent="0.3">
      <c r="A2182">
        <v>5000</v>
      </c>
      <c r="B2182" t="s">
        <v>8223</v>
      </c>
      <c r="C2182">
        <v>107</v>
      </c>
      <c r="D2182">
        <v>68.709999999999994</v>
      </c>
      <c r="E2182" t="s">
        <v>8323</v>
      </c>
      <c r="F2182" t="s">
        <v>8324</v>
      </c>
    </row>
    <row r="2183" spans="1:6" hidden="1" x14ac:dyDescent="0.3">
      <c r="A2183">
        <v>2000</v>
      </c>
      <c r="B2183" t="s">
        <v>8223</v>
      </c>
      <c r="C2183">
        <v>153</v>
      </c>
      <c r="D2183">
        <v>57.77</v>
      </c>
      <c r="E2183" t="s">
        <v>8331</v>
      </c>
      <c r="F2183" t="s">
        <v>8349</v>
      </c>
    </row>
    <row r="2184" spans="1:6" hidden="1" x14ac:dyDescent="0.3">
      <c r="A2184">
        <v>3000</v>
      </c>
      <c r="B2184" t="s">
        <v>8228</v>
      </c>
      <c r="C2184">
        <v>524</v>
      </c>
      <c r="D2184">
        <v>44.17</v>
      </c>
      <c r="E2184" t="s">
        <v>8331</v>
      </c>
      <c r="F2184" t="s">
        <v>8349</v>
      </c>
    </row>
    <row r="2185" spans="1:6" hidden="1" x14ac:dyDescent="0.3">
      <c r="A2185">
        <v>1800</v>
      </c>
      <c r="B2185" t="s">
        <v>8223</v>
      </c>
      <c r="C2185">
        <v>489</v>
      </c>
      <c r="D2185">
        <v>31.57</v>
      </c>
      <c r="E2185" t="s">
        <v>8331</v>
      </c>
      <c r="F2185" t="s">
        <v>8349</v>
      </c>
    </row>
    <row r="2186" spans="1:6" hidden="1" x14ac:dyDescent="0.3">
      <c r="A2186">
        <v>10000</v>
      </c>
      <c r="B2186" t="s">
        <v>8223</v>
      </c>
      <c r="C2186">
        <v>285</v>
      </c>
      <c r="D2186">
        <v>107.05</v>
      </c>
      <c r="E2186" t="s">
        <v>8331</v>
      </c>
      <c r="F2186" t="s">
        <v>8349</v>
      </c>
    </row>
    <row r="2187" spans="1:6" hidden="1" x14ac:dyDescent="0.3">
      <c r="A2187">
        <v>5000</v>
      </c>
      <c r="B2187" t="s">
        <v>8224</v>
      </c>
      <c r="C2187">
        <v>1857</v>
      </c>
      <c r="D2187">
        <v>149.03</v>
      </c>
      <c r="E2187" t="s">
        <v>8331</v>
      </c>
      <c r="F2187" t="s">
        <v>8349</v>
      </c>
    </row>
    <row r="2188" spans="1:6" hidden="1" x14ac:dyDescent="0.3">
      <c r="A2188">
        <v>20000</v>
      </c>
      <c r="B2188" t="s">
        <v>8223</v>
      </c>
      <c r="C2188">
        <v>110</v>
      </c>
      <c r="D2188">
        <v>55.96</v>
      </c>
      <c r="E2188" t="s">
        <v>8331</v>
      </c>
      <c r="F2188" t="s">
        <v>8349</v>
      </c>
    </row>
    <row r="2189" spans="1:6" hidden="1" x14ac:dyDescent="0.3">
      <c r="A2189">
        <v>20000</v>
      </c>
      <c r="B2189" t="s">
        <v>8223</v>
      </c>
      <c r="C2189">
        <v>1015</v>
      </c>
      <c r="D2189">
        <v>56.97</v>
      </c>
      <c r="E2189" t="s">
        <v>8331</v>
      </c>
      <c r="F2189" t="s">
        <v>8349</v>
      </c>
    </row>
    <row r="2190" spans="1:6" hidden="1" x14ac:dyDescent="0.3">
      <c r="A2190">
        <v>5494</v>
      </c>
      <c r="B2190" t="s">
        <v>8225</v>
      </c>
      <c r="C2190">
        <v>412</v>
      </c>
      <c r="D2190">
        <v>44.06</v>
      </c>
      <c r="E2190" t="s">
        <v>8331</v>
      </c>
      <c r="F2190" t="s">
        <v>8349</v>
      </c>
    </row>
    <row r="2191" spans="1:6" hidden="1" x14ac:dyDescent="0.3">
      <c r="A2191">
        <v>1200</v>
      </c>
      <c r="B2191" t="s">
        <v>8224</v>
      </c>
      <c r="C2191">
        <v>503</v>
      </c>
      <c r="D2191">
        <v>68.63</v>
      </c>
      <c r="E2191" t="s">
        <v>8331</v>
      </c>
      <c r="F2191" t="s">
        <v>8349</v>
      </c>
    </row>
    <row r="2192" spans="1:6" hidden="1" x14ac:dyDescent="0.3">
      <c r="A2192">
        <v>19000</v>
      </c>
      <c r="B2192" t="s">
        <v>8223</v>
      </c>
      <c r="C2192">
        <v>185</v>
      </c>
      <c r="D2192">
        <v>65.319999999999993</v>
      </c>
      <c r="E2192" t="s">
        <v>8331</v>
      </c>
      <c r="F2192" t="s">
        <v>8349</v>
      </c>
    </row>
    <row r="2193" spans="1:6" hidden="1" x14ac:dyDescent="0.3">
      <c r="A2193">
        <v>750</v>
      </c>
      <c r="B2193" t="s">
        <v>8224</v>
      </c>
      <c r="C2193">
        <v>120</v>
      </c>
      <c r="D2193">
        <v>35.92</v>
      </c>
      <c r="E2193" t="s">
        <v>8331</v>
      </c>
      <c r="F2193" t="s">
        <v>8349</v>
      </c>
    </row>
    <row r="2194" spans="1:6" hidden="1" x14ac:dyDescent="0.3">
      <c r="A2194">
        <v>12000</v>
      </c>
      <c r="B2194" t="s">
        <v>8224</v>
      </c>
      <c r="C2194">
        <v>1081</v>
      </c>
      <c r="D2194">
        <v>40.07</v>
      </c>
      <c r="E2194" t="s">
        <v>8331</v>
      </c>
      <c r="F2194" t="s">
        <v>8349</v>
      </c>
    </row>
    <row r="2195" spans="1:6" hidden="1" x14ac:dyDescent="0.3">
      <c r="A2195">
        <v>15000</v>
      </c>
      <c r="B2195" t="s">
        <v>8223</v>
      </c>
      <c r="C2195">
        <v>452</v>
      </c>
      <c r="D2195">
        <v>75.650000000000006</v>
      </c>
      <c r="E2195" t="s">
        <v>8331</v>
      </c>
      <c r="F2195" t="s">
        <v>8349</v>
      </c>
    </row>
    <row r="2196" spans="1:6" hidden="1" x14ac:dyDescent="0.3">
      <c r="A2196">
        <v>10000</v>
      </c>
      <c r="B2196" t="s">
        <v>8223</v>
      </c>
      <c r="C2196">
        <v>537</v>
      </c>
      <c r="D2196">
        <v>61.2</v>
      </c>
      <c r="E2196" t="s">
        <v>8331</v>
      </c>
      <c r="F2196" t="s">
        <v>8349</v>
      </c>
    </row>
    <row r="2197" spans="1:6" hidden="1" x14ac:dyDescent="0.3">
      <c r="A2197">
        <v>4600</v>
      </c>
      <c r="B2197" t="s">
        <v>8223</v>
      </c>
      <c r="C2197">
        <v>120</v>
      </c>
      <c r="D2197">
        <v>48.13</v>
      </c>
      <c r="E2197" t="s">
        <v>8331</v>
      </c>
      <c r="F2197" t="s">
        <v>8349</v>
      </c>
    </row>
    <row r="2198" spans="1:6" hidden="1" x14ac:dyDescent="0.3">
      <c r="A2198">
        <v>14000</v>
      </c>
      <c r="B2198" t="s">
        <v>8223</v>
      </c>
      <c r="C2198">
        <v>114</v>
      </c>
      <c r="D2198">
        <v>68.11</v>
      </c>
      <c r="E2198" t="s">
        <v>8331</v>
      </c>
      <c r="F2198" t="s">
        <v>8349</v>
      </c>
    </row>
    <row r="2199" spans="1:6" hidden="1" x14ac:dyDescent="0.3">
      <c r="A2199">
        <v>30000</v>
      </c>
      <c r="B2199" t="s">
        <v>8223</v>
      </c>
      <c r="C2199">
        <v>951</v>
      </c>
      <c r="D2199">
        <v>65.89</v>
      </c>
      <c r="E2199" t="s">
        <v>8331</v>
      </c>
      <c r="F2199" t="s">
        <v>8349</v>
      </c>
    </row>
    <row r="2200" spans="1:6" hidden="1" x14ac:dyDescent="0.3">
      <c r="A2200">
        <v>40000</v>
      </c>
      <c r="B2200" t="s">
        <v>8223</v>
      </c>
      <c r="C2200">
        <v>133</v>
      </c>
      <c r="D2200">
        <v>81.650000000000006</v>
      </c>
      <c r="E2200" t="s">
        <v>8331</v>
      </c>
      <c r="F2200" t="s">
        <v>8349</v>
      </c>
    </row>
    <row r="2201" spans="1:6" hidden="1" x14ac:dyDescent="0.3">
      <c r="A2201">
        <v>9000</v>
      </c>
      <c r="B2201" t="s">
        <v>8240</v>
      </c>
      <c r="C2201">
        <v>147</v>
      </c>
      <c r="D2201">
        <v>52.7</v>
      </c>
      <c r="E2201" t="s">
        <v>8331</v>
      </c>
      <c r="F2201" t="s">
        <v>8349</v>
      </c>
    </row>
    <row r="2202" spans="1:6" hidden="1" x14ac:dyDescent="0.3">
      <c r="A2202">
        <v>2000</v>
      </c>
      <c r="B2202" t="s">
        <v>8224</v>
      </c>
      <c r="C2202">
        <v>542</v>
      </c>
      <c r="D2202">
        <v>41.23</v>
      </c>
      <c r="E2202" t="s">
        <v>8331</v>
      </c>
      <c r="F2202" t="s">
        <v>8349</v>
      </c>
    </row>
    <row r="2203" spans="1:6" hidden="1" x14ac:dyDescent="0.3">
      <c r="A2203">
        <v>110</v>
      </c>
      <c r="B2203" t="s">
        <v>8224</v>
      </c>
      <c r="C2203">
        <v>383</v>
      </c>
      <c r="D2203">
        <v>15.04</v>
      </c>
      <c r="E2203" t="s">
        <v>8323</v>
      </c>
      <c r="F2203" t="s">
        <v>8328</v>
      </c>
    </row>
    <row r="2204" spans="1:6" hidden="1" x14ac:dyDescent="0.3">
      <c r="A2204">
        <v>4000</v>
      </c>
      <c r="B2204" t="s">
        <v>8223</v>
      </c>
      <c r="C2204">
        <v>704</v>
      </c>
      <c r="D2204">
        <v>39.07</v>
      </c>
      <c r="E2204" t="s">
        <v>8323</v>
      </c>
      <c r="F2204" t="s">
        <v>8328</v>
      </c>
    </row>
    <row r="2205" spans="1:6" hidden="1" x14ac:dyDescent="0.3">
      <c r="A2205">
        <v>2000</v>
      </c>
      <c r="B2205" t="s">
        <v>8228</v>
      </c>
      <c r="C2205">
        <v>110</v>
      </c>
      <c r="D2205">
        <v>43.82</v>
      </c>
      <c r="E2205" t="s">
        <v>8323</v>
      </c>
      <c r="F2205" t="s">
        <v>8328</v>
      </c>
    </row>
    <row r="2206" spans="1:6" hidden="1" x14ac:dyDescent="0.3">
      <c r="A2206">
        <v>1500</v>
      </c>
      <c r="B2206" t="s">
        <v>8223</v>
      </c>
      <c r="C2206">
        <v>133</v>
      </c>
      <c r="D2206">
        <v>27.3</v>
      </c>
      <c r="E2206" t="s">
        <v>8323</v>
      </c>
      <c r="F2206" t="s">
        <v>8328</v>
      </c>
    </row>
    <row r="2207" spans="1:6" hidden="1" x14ac:dyDescent="0.3">
      <c r="A2207">
        <v>750</v>
      </c>
      <c r="B2207" t="s">
        <v>8223</v>
      </c>
      <c r="C2207">
        <v>152</v>
      </c>
      <c r="D2207">
        <v>42.22</v>
      </c>
      <c r="E2207" t="s">
        <v>8323</v>
      </c>
      <c r="F2207" t="s">
        <v>8328</v>
      </c>
    </row>
    <row r="2208" spans="1:6" hidden="1" x14ac:dyDescent="0.3">
      <c r="A2208">
        <v>1100</v>
      </c>
      <c r="B2208" t="s">
        <v>8223</v>
      </c>
      <c r="C2208">
        <v>103</v>
      </c>
      <c r="D2208">
        <v>33.24</v>
      </c>
      <c r="E2208" t="s">
        <v>8323</v>
      </c>
      <c r="F2208" t="s">
        <v>8328</v>
      </c>
    </row>
    <row r="2209" spans="1:6" hidden="1" x14ac:dyDescent="0.3">
      <c r="A2209">
        <v>2000</v>
      </c>
      <c r="B2209" t="s">
        <v>8223</v>
      </c>
      <c r="C2209">
        <v>100</v>
      </c>
      <c r="D2209">
        <v>285.70999999999998</v>
      </c>
      <c r="E2209" t="s">
        <v>8323</v>
      </c>
      <c r="F2209" t="s">
        <v>8328</v>
      </c>
    </row>
    <row r="2210" spans="1:6" hidden="1" x14ac:dyDescent="0.3">
      <c r="A2210">
        <v>1000</v>
      </c>
      <c r="B2210" t="s">
        <v>8223</v>
      </c>
      <c r="C2210">
        <v>102</v>
      </c>
      <c r="D2210">
        <v>42.33</v>
      </c>
      <c r="E2210" t="s">
        <v>8323</v>
      </c>
      <c r="F2210" t="s">
        <v>8328</v>
      </c>
    </row>
    <row r="2211" spans="1:6" hidden="1" x14ac:dyDescent="0.3">
      <c r="A2211">
        <v>500</v>
      </c>
      <c r="B2211" t="s">
        <v>8224</v>
      </c>
      <c r="C2211">
        <v>151</v>
      </c>
      <c r="D2211">
        <v>50.27</v>
      </c>
      <c r="E2211" t="s">
        <v>8323</v>
      </c>
      <c r="F2211" t="s">
        <v>8328</v>
      </c>
    </row>
    <row r="2212" spans="1:6" hidden="1" x14ac:dyDescent="0.3">
      <c r="A2212">
        <v>4000</v>
      </c>
      <c r="B2212" t="s">
        <v>8223</v>
      </c>
      <c r="C2212">
        <v>111</v>
      </c>
      <c r="D2212">
        <v>61.9</v>
      </c>
      <c r="E2212" t="s">
        <v>8323</v>
      </c>
      <c r="F2212" t="s">
        <v>8328</v>
      </c>
    </row>
    <row r="2213" spans="1:6" hidden="1" x14ac:dyDescent="0.3">
      <c r="A2213">
        <v>2500</v>
      </c>
      <c r="B2213" t="s">
        <v>8223</v>
      </c>
      <c r="C2213">
        <v>196</v>
      </c>
      <c r="D2213">
        <v>40.75</v>
      </c>
      <c r="E2213" t="s">
        <v>8323</v>
      </c>
      <c r="F2213" t="s">
        <v>8328</v>
      </c>
    </row>
    <row r="2214" spans="1:6" hidden="1" x14ac:dyDescent="0.3">
      <c r="A2214">
        <v>6000</v>
      </c>
      <c r="B2214" t="s">
        <v>8223</v>
      </c>
      <c r="C2214">
        <v>114</v>
      </c>
      <c r="D2214">
        <v>55.8</v>
      </c>
      <c r="E2214" t="s">
        <v>8323</v>
      </c>
      <c r="F2214" t="s">
        <v>8328</v>
      </c>
    </row>
    <row r="2215" spans="1:6" hidden="1" x14ac:dyDescent="0.3">
      <c r="A2215">
        <v>5</v>
      </c>
      <c r="B2215" t="s">
        <v>8223</v>
      </c>
      <c r="C2215">
        <v>200</v>
      </c>
      <c r="D2215">
        <v>10</v>
      </c>
      <c r="E2215" t="s">
        <v>8323</v>
      </c>
      <c r="F2215" t="s">
        <v>8328</v>
      </c>
    </row>
    <row r="2216" spans="1:6" hidden="1" x14ac:dyDescent="0.3">
      <c r="A2216">
        <v>600</v>
      </c>
      <c r="B2216" t="s">
        <v>8223</v>
      </c>
      <c r="C2216">
        <v>293</v>
      </c>
      <c r="D2216">
        <v>73.13</v>
      </c>
      <c r="E2216" t="s">
        <v>8323</v>
      </c>
      <c r="F2216" t="s">
        <v>8328</v>
      </c>
    </row>
    <row r="2217" spans="1:6" hidden="1" x14ac:dyDescent="0.3">
      <c r="A2217">
        <v>550</v>
      </c>
      <c r="B2217" t="s">
        <v>8223</v>
      </c>
      <c r="C2217">
        <v>156</v>
      </c>
      <c r="D2217">
        <v>26.06</v>
      </c>
      <c r="E2217" t="s">
        <v>8323</v>
      </c>
      <c r="F2217" t="s">
        <v>8328</v>
      </c>
    </row>
    <row r="2218" spans="1:6" hidden="1" x14ac:dyDescent="0.3">
      <c r="A2218">
        <v>300</v>
      </c>
      <c r="B2218" t="s">
        <v>8223</v>
      </c>
      <c r="C2218">
        <v>106</v>
      </c>
      <c r="D2218">
        <v>22.64</v>
      </c>
      <c r="E2218" t="s">
        <v>8323</v>
      </c>
      <c r="F2218" t="s">
        <v>8328</v>
      </c>
    </row>
    <row r="2219" spans="1:6" hidden="1" x14ac:dyDescent="0.3">
      <c r="A2219">
        <v>420</v>
      </c>
      <c r="B2219" t="s">
        <v>8223</v>
      </c>
      <c r="C2219">
        <v>101</v>
      </c>
      <c r="D2219">
        <v>47.22</v>
      </c>
      <c r="E2219" t="s">
        <v>8323</v>
      </c>
      <c r="F2219" t="s">
        <v>8328</v>
      </c>
    </row>
    <row r="2220" spans="1:6" hidden="1" x14ac:dyDescent="0.3">
      <c r="A2220">
        <v>2000</v>
      </c>
      <c r="B2220" t="s">
        <v>8223</v>
      </c>
      <c r="C2220">
        <v>123</v>
      </c>
      <c r="D2220">
        <v>32.32</v>
      </c>
      <c r="E2220" t="s">
        <v>8323</v>
      </c>
      <c r="F2220" t="s">
        <v>8328</v>
      </c>
    </row>
    <row r="2221" spans="1:6" hidden="1" x14ac:dyDescent="0.3">
      <c r="A2221">
        <v>1000</v>
      </c>
      <c r="B2221" t="s">
        <v>8223</v>
      </c>
      <c r="C2221">
        <v>102</v>
      </c>
      <c r="D2221">
        <v>53.42</v>
      </c>
      <c r="E2221" t="s">
        <v>8323</v>
      </c>
      <c r="F2221" t="s">
        <v>8328</v>
      </c>
    </row>
    <row r="2222" spans="1:6" hidden="1" x14ac:dyDescent="0.3">
      <c r="A2222">
        <v>3500</v>
      </c>
      <c r="B2222" t="s">
        <v>8223</v>
      </c>
      <c r="C2222">
        <v>101</v>
      </c>
      <c r="D2222">
        <v>51.3</v>
      </c>
      <c r="E2222" t="s">
        <v>8323</v>
      </c>
      <c r="F2222" t="s">
        <v>8328</v>
      </c>
    </row>
    <row r="2223" spans="1:6" hidden="1" x14ac:dyDescent="0.3">
      <c r="A2223">
        <v>7500</v>
      </c>
      <c r="B2223" t="s">
        <v>8223</v>
      </c>
      <c r="C2223">
        <v>108</v>
      </c>
      <c r="D2223">
        <v>37.200000000000003</v>
      </c>
      <c r="E2223" t="s">
        <v>8331</v>
      </c>
      <c r="F2223" t="s">
        <v>8349</v>
      </c>
    </row>
    <row r="2224" spans="1:6" hidden="1" x14ac:dyDescent="0.3">
      <c r="A2224">
        <v>500</v>
      </c>
      <c r="B2224" t="s">
        <v>8223</v>
      </c>
      <c r="C2224">
        <v>163</v>
      </c>
      <c r="D2224">
        <v>27.1</v>
      </c>
      <c r="E2224" t="s">
        <v>8331</v>
      </c>
      <c r="F2224" t="s">
        <v>8349</v>
      </c>
    </row>
    <row r="2225" spans="1:6" hidden="1" x14ac:dyDescent="0.3">
      <c r="A2225">
        <v>19500</v>
      </c>
      <c r="B2225" t="s">
        <v>8228</v>
      </c>
      <c r="C2225">
        <v>106</v>
      </c>
      <c r="D2225">
        <v>206.31</v>
      </c>
      <c r="E2225" t="s">
        <v>8331</v>
      </c>
      <c r="F2225" t="s">
        <v>8349</v>
      </c>
    </row>
    <row r="2226" spans="1:6" hidden="1" x14ac:dyDescent="0.3">
      <c r="A2226">
        <v>10000</v>
      </c>
      <c r="B2226" t="s">
        <v>8223</v>
      </c>
      <c r="C2226">
        <v>243</v>
      </c>
      <c r="D2226">
        <v>82.15</v>
      </c>
      <c r="E2226" t="s">
        <v>8331</v>
      </c>
      <c r="F2226" t="s">
        <v>8349</v>
      </c>
    </row>
    <row r="2227" spans="1:6" hidden="1" x14ac:dyDescent="0.3">
      <c r="A2227">
        <v>21000</v>
      </c>
      <c r="B2227" t="s">
        <v>8224</v>
      </c>
      <c r="C2227">
        <v>945</v>
      </c>
      <c r="D2227">
        <v>164.8</v>
      </c>
      <c r="E2227" t="s">
        <v>8331</v>
      </c>
      <c r="F2227" t="s">
        <v>8349</v>
      </c>
    </row>
    <row r="2228" spans="1:6" hidden="1" x14ac:dyDescent="0.3">
      <c r="A2228">
        <v>18000</v>
      </c>
      <c r="B2228" t="s">
        <v>8223</v>
      </c>
      <c r="C2228">
        <v>108</v>
      </c>
      <c r="D2228">
        <v>60.82</v>
      </c>
      <c r="E2228" t="s">
        <v>8331</v>
      </c>
      <c r="F2228" t="s">
        <v>8349</v>
      </c>
    </row>
    <row r="2229" spans="1:6" hidden="1" x14ac:dyDescent="0.3">
      <c r="A2229">
        <v>13000</v>
      </c>
      <c r="B2229" t="s">
        <v>8224</v>
      </c>
      <c r="C2229">
        <v>157</v>
      </c>
      <c r="D2229">
        <v>67.97</v>
      </c>
      <c r="E2229" t="s">
        <v>8331</v>
      </c>
      <c r="F2229" t="s">
        <v>8349</v>
      </c>
    </row>
    <row r="2230" spans="1:6" hidden="1" x14ac:dyDescent="0.3">
      <c r="A2230">
        <v>1000</v>
      </c>
      <c r="B2230" t="s">
        <v>8235</v>
      </c>
      <c r="C2230">
        <v>1174</v>
      </c>
      <c r="D2230">
        <v>81.56</v>
      </c>
      <c r="E2230" t="s">
        <v>8331</v>
      </c>
      <c r="F2230" t="s">
        <v>8349</v>
      </c>
    </row>
    <row r="2231" spans="1:6" hidden="1" x14ac:dyDescent="0.3">
      <c r="A2231">
        <v>8012</v>
      </c>
      <c r="B2231" t="s">
        <v>8223</v>
      </c>
      <c r="C2231">
        <v>171</v>
      </c>
      <c r="D2231">
        <v>25.43</v>
      </c>
      <c r="E2231" t="s">
        <v>8331</v>
      </c>
      <c r="F2231" t="s">
        <v>8349</v>
      </c>
    </row>
    <row r="2232" spans="1:6" hidden="1" x14ac:dyDescent="0.3">
      <c r="A2232">
        <v>8500</v>
      </c>
      <c r="B2232" t="s">
        <v>8223</v>
      </c>
      <c r="C2232">
        <v>126</v>
      </c>
      <c r="D2232">
        <v>21.5</v>
      </c>
      <c r="E2232" t="s">
        <v>8331</v>
      </c>
      <c r="F2232" t="s">
        <v>8349</v>
      </c>
    </row>
    <row r="2233" spans="1:6" hidden="1" x14ac:dyDescent="0.3">
      <c r="A2233">
        <v>2500</v>
      </c>
      <c r="B2233" t="s">
        <v>8223</v>
      </c>
      <c r="C2233">
        <v>1212</v>
      </c>
      <c r="D2233">
        <v>27.23</v>
      </c>
      <c r="E2233" t="s">
        <v>8331</v>
      </c>
      <c r="F2233" t="s">
        <v>8349</v>
      </c>
    </row>
    <row r="2234" spans="1:6" hidden="1" x14ac:dyDescent="0.3">
      <c r="A2234">
        <v>5000</v>
      </c>
      <c r="B2234" t="s">
        <v>8223</v>
      </c>
      <c r="C2234">
        <v>496</v>
      </c>
      <c r="D2234">
        <v>25.09</v>
      </c>
      <c r="E2234" t="s">
        <v>8331</v>
      </c>
      <c r="F2234" t="s">
        <v>8349</v>
      </c>
    </row>
    <row r="2235" spans="1:6" hidden="1" x14ac:dyDescent="0.3">
      <c r="A2235">
        <v>2500</v>
      </c>
      <c r="B2235" t="s">
        <v>8224</v>
      </c>
      <c r="C2235">
        <v>332</v>
      </c>
      <c r="D2235">
        <v>21.23</v>
      </c>
      <c r="E2235" t="s">
        <v>8331</v>
      </c>
      <c r="F2235" t="s">
        <v>8349</v>
      </c>
    </row>
    <row r="2236" spans="1:6" hidden="1" x14ac:dyDescent="0.3">
      <c r="A2236">
        <v>100</v>
      </c>
      <c r="B2236" t="s">
        <v>8223</v>
      </c>
      <c r="C2236">
        <v>1165</v>
      </c>
      <c r="D2236">
        <v>41.61</v>
      </c>
      <c r="E2236" t="s">
        <v>8331</v>
      </c>
      <c r="F2236" t="s">
        <v>8349</v>
      </c>
    </row>
    <row r="2237" spans="1:6" hidden="1" x14ac:dyDescent="0.3">
      <c r="A2237">
        <v>13000</v>
      </c>
      <c r="B2237" t="s">
        <v>8228</v>
      </c>
      <c r="C2237">
        <v>153</v>
      </c>
      <c r="D2237">
        <v>135.59</v>
      </c>
      <c r="E2237" t="s">
        <v>8331</v>
      </c>
      <c r="F2237" t="s">
        <v>8349</v>
      </c>
    </row>
    <row r="2238" spans="1:6" hidden="1" x14ac:dyDescent="0.3">
      <c r="A2238">
        <v>2800</v>
      </c>
      <c r="B2238" t="s">
        <v>8223</v>
      </c>
      <c r="C2238">
        <v>537</v>
      </c>
      <c r="D2238">
        <v>22.12</v>
      </c>
      <c r="E2238" t="s">
        <v>8331</v>
      </c>
      <c r="F2238" t="s">
        <v>8349</v>
      </c>
    </row>
    <row r="2239" spans="1:6" hidden="1" x14ac:dyDescent="0.3">
      <c r="A2239">
        <v>18000</v>
      </c>
      <c r="B2239" t="s">
        <v>8223</v>
      </c>
      <c r="C2239">
        <v>353</v>
      </c>
      <c r="D2239">
        <v>64.63</v>
      </c>
      <c r="E2239" t="s">
        <v>8331</v>
      </c>
      <c r="F2239" t="s">
        <v>8349</v>
      </c>
    </row>
    <row r="2240" spans="1:6" hidden="1" x14ac:dyDescent="0.3">
      <c r="A2240">
        <v>4000</v>
      </c>
      <c r="B2240" t="s">
        <v>8235</v>
      </c>
      <c r="C2240">
        <v>137</v>
      </c>
      <c r="D2240">
        <v>69.569999999999993</v>
      </c>
      <c r="E2240" t="s">
        <v>8331</v>
      </c>
      <c r="F2240" t="s">
        <v>8349</v>
      </c>
    </row>
    <row r="2241" spans="1:6" hidden="1" x14ac:dyDescent="0.3">
      <c r="A2241">
        <v>25000</v>
      </c>
      <c r="B2241" t="s">
        <v>8223</v>
      </c>
      <c r="C2241">
        <v>128</v>
      </c>
      <c r="D2241">
        <v>75.13</v>
      </c>
      <c r="E2241" t="s">
        <v>8331</v>
      </c>
      <c r="F2241" t="s">
        <v>8349</v>
      </c>
    </row>
    <row r="2242" spans="1:6" hidden="1" x14ac:dyDescent="0.3">
      <c r="A2242">
        <v>5000</v>
      </c>
      <c r="B2242" t="s">
        <v>8223</v>
      </c>
      <c r="C2242">
        <v>271</v>
      </c>
      <c r="D2242">
        <v>140.97999999999999</v>
      </c>
      <c r="E2242" t="s">
        <v>8331</v>
      </c>
      <c r="F2242" t="s">
        <v>8349</v>
      </c>
    </row>
    <row r="2243" spans="1:6" hidden="1" x14ac:dyDescent="0.3">
      <c r="A2243">
        <v>1000</v>
      </c>
      <c r="B2243" t="s">
        <v>8224</v>
      </c>
      <c r="C2243">
        <v>806</v>
      </c>
      <c r="D2243">
        <v>49.47</v>
      </c>
      <c r="E2243" t="s">
        <v>8331</v>
      </c>
      <c r="F2243" t="s">
        <v>8349</v>
      </c>
    </row>
    <row r="2244" spans="1:6" hidden="1" x14ac:dyDescent="0.3">
      <c r="A2244">
        <v>10000</v>
      </c>
      <c r="B2244" t="s">
        <v>8223</v>
      </c>
      <c r="C2244">
        <v>1360</v>
      </c>
      <c r="D2244">
        <v>53.87</v>
      </c>
      <c r="E2244" t="s">
        <v>8331</v>
      </c>
      <c r="F2244" t="s">
        <v>8349</v>
      </c>
    </row>
    <row r="2245" spans="1:6" hidden="1" x14ac:dyDescent="0.3">
      <c r="A2245">
        <v>1</v>
      </c>
      <c r="B2245" t="s">
        <v>8223</v>
      </c>
      <c r="C2245">
        <v>930250</v>
      </c>
      <c r="D2245">
        <v>4.57</v>
      </c>
      <c r="E2245" t="s">
        <v>8331</v>
      </c>
      <c r="F2245" t="s">
        <v>8349</v>
      </c>
    </row>
    <row r="2246" spans="1:6" hidden="1" x14ac:dyDescent="0.3">
      <c r="A2246">
        <v>5000</v>
      </c>
      <c r="B2246" t="s">
        <v>8223</v>
      </c>
      <c r="C2246">
        <v>377</v>
      </c>
      <c r="D2246">
        <v>65</v>
      </c>
      <c r="E2246" t="s">
        <v>8331</v>
      </c>
      <c r="F2246" t="s">
        <v>8349</v>
      </c>
    </row>
    <row r="2247" spans="1:6" hidden="1" x14ac:dyDescent="0.3">
      <c r="A2247">
        <v>4000</v>
      </c>
      <c r="B2247" t="s">
        <v>8223</v>
      </c>
      <c r="C2247">
        <v>2647</v>
      </c>
      <c r="D2247">
        <v>53.48</v>
      </c>
      <c r="E2247" t="s">
        <v>8331</v>
      </c>
      <c r="F2247" t="s">
        <v>8349</v>
      </c>
    </row>
    <row r="2248" spans="1:6" hidden="1" x14ac:dyDescent="0.3">
      <c r="A2248">
        <v>2500</v>
      </c>
      <c r="B2248" t="s">
        <v>8224</v>
      </c>
      <c r="C2248">
        <v>100</v>
      </c>
      <c r="D2248">
        <v>43.91</v>
      </c>
      <c r="E2248" t="s">
        <v>8331</v>
      </c>
      <c r="F2248" t="s">
        <v>8349</v>
      </c>
    </row>
    <row r="2249" spans="1:6" hidden="1" x14ac:dyDescent="0.3">
      <c r="A2249">
        <v>18500</v>
      </c>
      <c r="B2249" t="s">
        <v>8223</v>
      </c>
      <c r="C2249">
        <v>104</v>
      </c>
      <c r="D2249">
        <v>50.85</v>
      </c>
      <c r="E2249" t="s">
        <v>8331</v>
      </c>
      <c r="F2249" t="s">
        <v>8349</v>
      </c>
    </row>
    <row r="2250" spans="1:6" hidden="1" x14ac:dyDescent="0.3">
      <c r="A2250">
        <v>7000</v>
      </c>
      <c r="B2250" t="s">
        <v>8224</v>
      </c>
      <c r="C2250">
        <v>107</v>
      </c>
      <c r="D2250">
        <v>58.63</v>
      </c>
      <c r="E2250" t="s">
        <v>8331</v>
      </c>
      <c r="F2250" t="s">
        <v>8349</v>
      </c>
    </row>
    <row r="2251" spans="1:6" hidden="1" x14ac:dyDescent="0.3">
      <c r="A2251">
        <v>3500</v>
      </c>
      <c r="B2251" t="s">
        <v>8223</v>
      </c>
      <c r="C2251">
        <v>169</v>
      </c>
      <c r="D2251">
        <v>32.82</v>
      </c>
      <c r="E2251" t="s">
        <v>8331</v>
      </c>
      <c r="F2251" t="s">
        <v>8349</v>
      </c>
    </row>
    <row r="2252" spans="1:6" hidden="1" x14ac:dyDescent="0.3">
      <c r="A2252">
        <v>25000</v>
      </c>
      <c r="B2252" t="s">
        <v>8223</v>
      </c>
      <c r="C2252">
        <v>975</v>
      </c>
      <c r="D2252">
        <v>426.93</v>
      </c>
      <c r="E2252" t="s">
        <v>8331</v>
      </c>
      <c r="F2252" t="s">
        <v>8349</v>
      </c>
    </row>
    <row r="2253" spans="1:6" hidden="1" x14ac:dyDescent="0.3">
      <c r="A2253">
        <v>8500</v>
      </c>
      <c r="B2253" t="s">
        <v>8223</v>
      </c>
      <c r="C2253">
        <v>134</v>
      </c>
      <c r="D2253">
        <v>23.81</v>
      </c>
      <c r="E2253" t="s">
        <v>8331</v>
      </c>
      <c r="F2253" t="s">
        <v>8349</v>
      </c>
    </row>
    <row r="2254" spans="1:6" hidden="1" x14ac:dyDescent="0.3">
      <c r="A2254">
        <v>9000</v>
      </c>
      <c r="B2254" t="s">
        <v>8226</v>
      </c>
      <c r="C2254">
        <v>272</v>
      </c>
      <c r="D2254">
        <v>98.41</v>
      </c>
      <c r="E2254" t="s">
        <v>8331</v>
      </c>
      <c r="F2254" t="s">
        <v>8349</v>
      </c>
    </row>
    <row r="2255" spans="1:6" hidden="1" x14ac:dyDescent="0.3">
      <c r="A2255">
        <v>8000</v>
      </c>
      <c r="B2255" t="s">
        <v>8223</v>
      </c>
      <c r="C2255">
        <v>113</v>
      </c>
      <c r="D2255">
        <v>107.32</v>
      </c>
      <c r="E2255" t="s">
        <v>8331</v>
      </c>
      <c r="F2255" t="s">
        <v>8349</v>
      </c>
    </row>
    <row r="2256" spans="1:6" hidden="1" x14ac:dyDescent="0.3">
      <c r="A2256">
        <v>500</v>
      </c>
      <c r="B2256" t="s">
        <v>8223</v>
      </c>
      <c r="C2256">
        <v>460</v>
      </c>
      <c r="D2256">
        <v>11.67</v>
      </c>
      <c r="E2256" t="s">
        <v>8331</v>
      </c>
      <c r="F2256" t="s">
        <v>8349</v>
      </c>
    </row>
    <row r="2257" spans="1:6" hidden="1" x14ac:dyDescent="0.3">
      <c r="A2257">
        <v>3950</v>
      </c>
      <c r="B2257" t="s">
        <v>8223</v>
      </c>
      <c r="C2257">
        <v>287</v>
      </c>
      <c r="D2257">
        <v>41.78</v>
      </c>
      <c r="E2257" t="s">
        <v>8331</v>
      </c>
      <c r="F2257" t="s">
        <v>8349</v>
      </c>
    </row>
    <row r="2258" spans="1:6" hidden="1" x14ac:dyDescent="0.3">
      <c r="A2258">
        <v>480</v>
      </c>
      <c r="B2258" t="s">
        <v>8224</v>
      </c>
      <c r="C2258">
        <v>223</v>
      </c>
      <c r="D2258">
        <v>21.38</v>
      </c>
      <c r="E2258" t="s">
        <v>8331</v>
      </c>
      <c r="F2258" t="s">
        <v>8349</v>
      </c>
    </row>
    <row r="2259" spans="1:6" hidden="1" x14ac:dyDescent="0.3">
      <c r="A2259">
        <v>2500</v>
      </c>
      <c r="B2259" t="s">
        <v>8224</v>
      </c>
      <c r="C2259">
        <v>636</v>
      </c>
      <c r="D2259">
        <v>94.1</v>
      </c>
      <c r="E2259" t="s">
        <v>8331</v>
      </c>
      <c r="F2259" t="s">
        <v>8349</v>
      </c>
    </row>
    <row r="2260" spans="1:6" hidden="1" x14ac:dyDescent="0.3">
      <c r="A2260">
        <v>2200</v>
      </c>
      <c r="B2260" t="s">
        <v>8223</v>
      </c>
      <c r="C2260">
        <v>147</v>
      </c>
      <c r="D2260">
        <v>15.72</v>
      </c>
      <c r="E2260" t="s">
        <v>8331</v>
      </c>
      <c r="F2260" t="s">
        <v>8349</v>
      </c>
    </row>
    <row r="2261" spans="1:6" hidden="1" x14ac:dyDescent="0.3">
      <c r="A2261">
        <v>1000</v>
      </c>
      <c r="B2261" t="s">
        <v>8224</v>
      </c>
      <c r="C2261">
        <v>1867</v>
      </c>
      <c r="D2261">
        <v>90.64</v>
      </c>
      <c r="E2261" t="s">
        <v>8331</v>
      </c>
      <c r="F2261" t="s">
        <v>8349</v>
      </c>
    </row>
    <row r="2262" spans="1:6" hidden="1" x14ac:dyDescent="0.3">
      <c r="A2262">
        <v>2500</v>
      </c>
      <c r="B2262" t="s">
        <v>8223</v>
      </c>
      <c r="C2262">
        <v>327</v>
      </c>
      <c r="D2262">
        <v>97.3</v>
      </c>
      <c r="E2262" t="s">
        <v>8331</v>
      </c>
      <c r="F2262" t="s">
        <v>8349</v>
      </c>
    </row>
    <row r="2263" spans="1:6" hidden="1" x14ac:dyDescent="0.3">
      <c r="A2263">
        <v>1000</v>
      </c>
      <c r="B2263" t="s">
        <v>8225</v>
      </c>
      <c r="C2263">
        <v>780</v>
      </c>
      <c r="D2263">
        <v>37.119999999999997</v>
      </c>
      <c r="E2263" t="s">
        <v>8331</v>
      </c>
      <c r="F2263" t="s">
        <v>8349</v>
      </c>
    </row>
    <row r="2264" spans="1:6" hidden="1" x14ac:dyDescent="0.3">
      <c r="A2264">
        <v>3300</v>
      </c>
      <c r="B2264" t="s">
        <v>8223</v>
      </c>
      <c r="C2264">
        <v>154</v>
      </c>
      <c r="D2264">
        <v>28.1</v>
      </c>
      <c r="E2264" t="s">
        <v>8331</v>
      </c>
      <c r="F2264" t="s">
        <v>8349</v>
      </c>
    </row>
    <row r="2265" spans="1:6" hidden="1" x14ac:dyDescent="0.3">
      <c r="A2265">
        <v>7500</v>
      </c>
      <c r="B2265" t="s">
        <v>8234</v>
      </c>
      <c r="C2265">
        <v>116</v>
      </c>
      <c r="D2265">
        <v>144.43</v>
      </c>
      <c r="E2265" t="s">
        <v>8331</v>
      </c>
      <c r="F2265" t="s">
        <v>8349</v>
      </c>
    </row>
    <row r="2266" spans="1:6" hidden="1" x14ac:dyDescent="0.3">
      <c r="A2266">
        <v>6000</v>
      </c>
      <c r="B2266" t="s">
        <v>8223</v>
      </c>
      <c r="C2266">
        <v>180</v>
      </c>
      <c r="D2266">
        <v>24.27</v>
      </c>
      <c r="E2266" t="s">
        <v>8331</v>
      </c>
      <c r="F2266" t="s">
        <v>8349</v>
      </c>
    </row>
    <row r="2267" spans="1:6" hidden="1" x14ac:dyDescent="0.3">
      <c r="A2267">
        <v>200</v>
      </c>
      <c r="B2267" t="s">
        <v>8224</v>
      </c>
      <c r="C2267">
        <v>299</v>
      </c>
      <c r="D2267">
        <v>35.119999999999997</v>
      </c>
      <c r="E2267" t="s">
        <v>8331</v>
      </c>
      <c r="F2267" t="s">
        <v>8349</v>
      </c>
    </row>
    <row r="2268" spans="1:6" hidden="1" x14ac:dyDescent="0.3">
      <c r="A2268">
        <v>1500</v>
      </c>
      <c r="B2268" t="s">
        <v>8223</v>
      </c>
      <c r="C2268">
        <v>320</v>
      </c>
      <c r="D2268">
        <v>24.76</v>
      </c>
      <c r="E2268" t="s">
        <v>8331</v>
      </c>
      <c r="F2268" t="s">
        <v>8349</v>
      </c>
    </row>
    <row r="2269" spans="1:6" hidden="1" x14ac:dyDescent="0.3">
      <c r="A2269">
        <v>20000</v>
      </c>
      <c r="B2269" t="s">
        <v>8223</v>
      </c>
      <c r="C2269">
        <v>381</v>
      </c>
      <c r="D2269">
        <v>188.38</v>
      </c>
      <c r="E2269" t="s">
        <v>8331</v>
      </c>
      <c r="F2269" t="s">
        <v>8349</v>
      </c>
    </row>
    <row r="2270" spans="1:6" hidden="1" x14ac:dyDescent="0.3">
      <c r="A2270">
        <v>28000</v>
      </c>
      <c r="B2270" t="s">
        <v>8223</v>
      </c>
      <c r="C2270">
        <v>103</v>
      </c>
      <c r="D2270">
        <v>148.08000000000001</v>
      </c>
      <c r="E2270" t="s">
        <v>8331</v>
      </c>
      <c r="F2270" t="s">
        <v>8349</v>
      </c>
    </row>
    <row r="2271" spans="1:6" hidden="1" x14ac:dyDescent="0.3">
      <c r="A2271">
        <v>2500</v>
      </c>
      <c r="B2271" t="s">
        <v>8223</v>
      </c>
      <c r="C2271">
        <v>1802</v>
      </c>
      <c r="D2271">
        <v>49.93</v>
      </c>
      <c r="E2271" t="s">
        <v>8331</v>
      </c>
      <c r="F2271" t="s">
        <v>8349</v>
      </c>
    </row>
    <row r="2272" spans="1:6" hidden="1" x14ac:dyDescent="0.3">
      <c r="A2272">
        <v>25000</v>
      </c>
      <c r="B2272" t="s">
        <v>8223</v>
      </c>
      <c r="C2272">
        <v>720</v>
      </c>
      <c r="D2272">
        <v>107.82</v>
      </c>
      <c r="E2272" t="s">
        <v>8331</v>
      </c>
      <c r="F2272" t="s">
        <v>8349</v>
      </c>
    </row>
    <row r="2273" spans="1:6" hidden="1" x14ac:dyDescent="0.3">
      <c r="A2273">
        <v>20000</v>
      </c>
      <c r="B2273" t="s">
        <v>8223</v>
      </c>
      <c r="C2273">
        <v>283</v>
      </c>
      <c r="D2273">
        <v>42.63</v>
      </c>
      <c r="E2273" t="s">
        <v>8331</v>
      </c>
      <c r="F2273" t="s">
        <v>8349</v>
      </c>
    </row>
    <row r="2274" spans="1:6" hidden="1" x14ac:dyDescent="0.3">
      <c r="A2274">
        <v>1000</v>
      </c>
      <c r="B2274" t="s">
        <v>8223</v>
      </c>
      <c r="C2274">
        <v>1357</v>
      </c>
      <c r="D2274">
        <v>14.37</v>
      </c>
      <c r="E2274" t="s">
        <v>8331</v>
      </c>
      <c r="F2274" t="s">
        <v>8349</v>
      </c>
    </row>
    <row r="2275" spans="1:6" hidden="1" x14ac:dyDescent="0.3">
      <c r="A2275">
        <v>2500</v>
      </c>
      <c r="B2275" t="s">
        <v>8228</v>
      </c>
      <c r="C2275">
        <v>220</v>
      </c>
      <c r="D2275">
        <v>37.479999999999997</v>
      </c>
      <c r="E2275" t="s">
        <v>8331</v>
      </c>
      <c r="F2275" t="s">
        <v>8349</v>
      </c>
    </row>
    <row r="2276" spans="1:6" hidden="1" x14ac:dyDescent="0.3">
      <c r="A2276">
        <v>2500</v>
      </c>
      <c r="B2276" t="s">
        <v>8223</v>
      </c>
      <c r="C2276">
        <v>120</v>
      </c>
      <c r="D2276">
        <v>30.2</v>
      </c>
      <c r="E2276" t="s">
        <v>8331</v>
      </c>
      <c r="F2276" t="s">
        <v>8349</v>
      </c>
    </row>
    <row r="2277" spans="1:6" hidden="1" x14ac:dyDescent="0.3">
      <c r="A2277">
        <v>650</v>
      </c>
      <c r="B2277" t="s">
        <v>8224</v>
      </c>
      <c r="C2277">
        <v>408</v>
      </c>
      <c r="D2277">
        <v>33.549999999999997</v>
      </c>
      <c r="E2277" t="s">
        <v>8331</v>
      </c>
      <c r="F2277" t="s">
        <v>8349</v>
      </c>
    </row>
    <row r="2278" spans="1:6" hidden="1" x14ac:dyDescent="0.3">
      <c r="A2278">
        <v>4589</v>
      </c>
      <c r="B2278" t="s">
        <v>8223</v>
      </c>
      <c r="C2278">
        <v>106</v>
      </c>
      <c r="D2278">
        <v>64.75</v>
      </c>
      <c r="E2278" t="s">
        <v>8331</v>
      </c>
      <c r="F2278" t="s">
        <v>8349</v>
      </c>
    </row>
    <row r="2279" spans="1:6" hidden="1" x14ac:dyDescent="0.3">
      <c r="A2279">
        <v>8500</v>
      </c>
      <c r="B2279" t="s">
        <v>8223</v>
      </c>
      <c r="C2279">
        <v>141</v>
      </c>
      <c r="D2279">
        <v>57.93</v>
      </c>
      <c r="E2279" t="s">
        <v>8331</v>
      </c>
      <c r="F2279" t="s">
        <v>8349</v>
      </c>
    </row>
    <row r="2280" spans="1:6" hidden="1" x14ac:dyDescent="0.3">
      <c r="A2280">
        <v>2000</v>
      </c>
      <c r="B2280" t="s">
        <v>8236</v>
      </c>
      <c r="C2280">
        <v>271</v>
      </c>
      <c r="D2280">
        <v>53.08</v>
      </c>
      <c r="E2280" t="s">
        <v>8331</v>
      </c>
      <c r="F2280" t="s">
        <v>8349</v>
      </c>
    </row>
    <row r="2281" spans="1:6" hidden="1" x14ac:dyDescent="0.3">
      <c r="A2281">
        <v>1000</v>
      </c>
      <c r="B2281" t="s">
        <v>8223</v>
      </c>
      <c r="C2281">
        <v>154</v>
      </c>
      <c r="D2281">
        <v>48.06</v>
      </c>
      <c r="E2281" t="s">
        <v>8331</v>
      </c>
      <c r="F2281" t="s">
        <v>8349</v>
      </c>
    </row>
    <row r="2282" spans="1:6" hidden="1" x14ac:dyDescent="0.3">
      <c r="A2282">
        <v>9800</v>
      </c>
      <c r="B2282" t="s">
        <v>8223</v>
      </c>
      <c r="C2282">
        <v>404</v>
      </c>
      <c r="D2282">
        <v>82.4</v>
      </c>
      <c r="E2282" t="s">
        <v>8331</v>
      </c>
      <c r="F2282" t="s">
        <v>8349</v>
      </c>
    </row>
    <row r="2283" spans="1:6" hidden="1" x14ac:dyDescent="0.3">
      <c r="A2283">
        <v>300</v>
      </c>
      <c r="B2283" t="s">
        <v>8223</v>
      </c>
      <c r="C2283">
        <v>185</v>
      </c>
      <c r="D2283">
        <v>50.45</v>
      </c>
      <c r="E2283" t="s">
        <v>8323</v>
      </c>
      <c r="F2283" t="s">
        <v>8324</v>
      </c>
    </row>
    <row r="2284" spans="1:6" hidden="1" x14ac:dyDescent="0.3">
      <c r="A2284">
        <v>750</v>
      </c>
      <c r="B2284" t="s">
        <v>8223</v>
      </c>
      <c r="C2284">
        <v>185</v>
      </c>
      <c r="D2284">
        <v>115.83</v>
      </c>
      <c r="E2284" t="s">
        <v>8323</v>
      </c>
      <c r="F2284" t="s">
        <v>8324</v>
      </c>
    </row>
    <row r="2285" spans="1:6" hidden="1" x14ac:dyDescent="0.3">
      <c r="A2285">
        <v>3000</v>
      </c>
      <c r="B2285" t="s">
        <v>8223</v>
      </c>
      <c r="C2285">
        <v>101</v>
      </c>
      <c r="D2285">
        <v>63.03</v>
      </c>
      <c r="E2285" t="s">
        <v>8323</v>
      </c>
      <c r="F2285" t="s">
        <v>8324</v>
      </c>
    </row>
    <row r="2286" spans="1:6" hidden="1" x14ac:dyDescent="0.3">
      <c r="A2286">
        <v>6000</v>
      </c>
      <c r="B2286" t="s">
        <v>8223</v>
      </c>
      <c r="C2286">
        <v>106</v>
      </c>
      <c r="D2286">
        <v>108.02</v>
      </c>
      <c r="E2286" t="s">
        <v>8323</v>
      </c>
      <c r="F2286" t="s">
        <v>8324</v>
      </c>
    </row>
    <row r="2287" spans="1:6" hidden="1" x14ac:dyDescent="0.3">
      <c r="A2287">
        <v>3000</v>
      </c>
      <c r="B2287" t="s">
        <v>8223</v>
      </c>
      <c r="C2287">
        <v>121</v>
      </c>
      <c r="D2287">
        <v>46.09</v>
      </c>
      <c r="E2287" t="s">
        <v>8323</v>
      </c>
      <c r="F2287" t="s">
        <v>8324</v>
      </c>
    </row>
    <row r="2288" spans="1:6" hidden="1" x14ac:dyDescent="0.3">
      <c r="A2288">
        <v>1500</v>
      </c>
      <c r="B2288" t="s">
        <v>8223</v>
      </c>
      <c r="C2288">
        <v>100</v>
      </c>
      <c r="D2288">
        <v>107.21</v>
      </c>
      <c r="E2288" t="s">
        <v>8323</v>
      </c>
      <c r="F2288" t="s">
        <v>8324</v>
      </c>
    </row>
    <row r="2289" spans="1:6" hidden="1" x14ac:dyDescent="0.3">
      <c r="A2289">
        <v>4500</v>
      </c>
      <c r="B2289" t="s">
        <v>8223</v>
      </c>
      <c r="C2289">
        <v>120</v>
      </c>
      <c r="D2289">
        <v>50.93</v>
      </c>
      <c r="E2289" t="s">
        <v>8323</v>
      </c>
      <c r="F2289" t="s">
        <v>8324</v>
      </c>
    </row>
    <row r="2290" spans="1:6" hidden="1" x14ac:dyDescent="0.3">
      <c r="A2290">
        <v>1000</v>
      </c>
      <c r="B2290" t="s">
        <v>8223</v>
      </c>
      <c r="C2290">
        <v>100</v>
      </c>
      <c r="D2290">
        <v>40.04</v>
      </c>
      <c r="E2290" t="s">
        <v>8323</v>
      </c>
      <c r="F2290" t="s">
        <v>8324</v>
      </c>
    </row>
    <row r="2291" spans="1:6" hidden="1" x14ac:dyDescent="0.3">
      <c r="A2291">
        <v>1500</v>
      </c>
      <c r="B2291" t="s">
        <v>8223</v>
      </c>
      <c r="C2291">
        <v>107</v>
      </c>
      <c r="D2291">
        <v>64.44</v>
      </c>
      <c r="E2291" t="s">
        <v>8323</v>
      </c>
      <c r="F2291" t="s">
        <v>8324</v>
      </c>
    </row>
    <row r="2292" spans="1:6" hidden="1" x14ac:dyDescent="0.3">
      <c r="A2292">
        <v>1500</v>
      </c>
      <c r="B2292" t="s">
        <v>8223</v>
      </c>
      <c r="C2292">
        <v>104</v>
      </c>
      <c r="D2292">
        <v>53.83</v>
      </c>
      <c r="E2292" t="s">
        <v>8323</v>
      </c>
      <c r="F2292" t="s">
        <v>8324</v>
      </c>
    </row>
    <row r="2293" spans="1:6" hidden="1" x14ac:dyDescent="0.3">
      <c r="A2293">
        <v>2500</v>
      </c>
      <c r="B2293" t="s">
        <v>8223</v>
      </c>
      <c r="C2293">
        <v>173</v>
      </c>
      <c r="D2293">
        <v>100.47</v>
      </c>
      <c r="E2293" t="s">
        <v>8323</v>
      </c>
      <c r="F2293" t="s">
        <v>8324</v>
      </c>
    </row>
    <row r="2294" spans="1:6" hidden="1" x14ac:dyDescent="0.3">
      <c r="A2294">
        <v>2000</v>
      </c>
      <c r="B2294" t="s">
        <v>8223</v>
      </c>
      <c r="C2294">
        <v>107</v>
      </c>
      <c r="D2294">
        <v>46.63</v>
      </c>
      <c r="E2294" t="s">
        <v>8323</v>
      </c>
      <c r="F2294" t="s">
        <v>8324</v>
      </c>
    </row>
    <row r="2295" spans="1:6" hidden="1" x14ac:dyDescent="0.3">
      <c r="A2295">
        <v>850</v>
      </c>
      <c r="B2295" t="s">
        <v>8223</v>
      </c>
      <c r="C2295">
        <v>108</v>
      </c>
      <c r="D2295">
        <v>34.07</v>
      </c>
      <c r="E2295" t="s">
        <v>8323</v>
      </c>
      <c r="F2295" t="s">
        <v>8324</v>
      </c>
    </row>
    <row r="2296" spans="1:6" hidden="1" x14ac:dyDescent="0.3">
      <c r="A2296">
        <v>5000</v>
      </c>
      <c r="B2296" t="s">
        <v>8223</v>
      </c>
      <c r="C2296">
        <v>146</v>
      </c>
      <c r="D2296">
        <v>65.209999999999994</v>
      </c>
      <c r="E2296" t="s">
        <v>8323</v>
      </c>
      <c r="F2296" t="s">
        <v>8324</v>
      </c>
    </row>
    <row r="2297" spans="1:6" hidden="1" x14ac:dyDescent="0.3">
      <c r="A2297">
        <v>1200</v>
      </c>
      <c r="B2297" t="s">
        <v>8223</v>
      </c>
      <c r="C2297">
        <v>125</v>
      </c>
      <c r="D2297">
        <v>44.21</v>
      </c>
      <c r="E2297" t="s">
        <v>8323</v>
      </c>
      <c r="F2297" t="s">
        <v>8324</v>
      </c>
    </row>
    <row r="2298" spans="1:6" hidden="1" x14ac:dyDescent="0.3">
      <c r="A2298">
        <v>7000</v>
      </c>
      <c r="B2298" t="s">
        <v>8223</v>
      </c>
      <c r="C2298">
        <v>149</v>
      </c>
      <c r="D2298">
        <v>71.97</v>
      </c>
      <c r="E2298" t="s">
        <v>8323</v>
      </c>
      <c r="F2298" t="s">
        <v>8324</v>
      </c>
    </row>
    <row r="2299" spans="1:6" hidden="1" x14ac:dyDescent="0.3">
      <c r="A2299">
        <v>1000</v>
      </c>
      <c r="B2299" t="s">
        <v>8223</v>
      </c>
      <c r="C2299">
        <v>101</v>
      </c>
      <c r="D2299">
        <v>52.95</v>
      </c>
      <c r="E2299" t="s">
        <v>8323</v>
      </c>
      <c r="F2299" t="s">
        <v>8324</v>
      </c>
    </row>
    <row r="2300" spans="1:6" hidden="1" x14ac:dyDescent="0.3">
      <c r="A2300">
        <v>30000</v>
      </c>
      <c r="B2300" t="s">
        <v>8223</v>
      </c>
      <c r="C2300">
        <v>105</v>
      </c>
      <c r="D2300">
        <v>109.45</v>
      </c>
      <c r="E2300" t="s">
        <v>8323</v>
      </c>
      <c r="F2300" t="s">
        <v>8324</v>
      </c>
    </row>
    <row r="2301" spans="1:6" hidden="1" x14ac:dyDescent="0.3">
      <c r="A2301">
        <v>300</v>
      </c>
      <c r="B2301" t="s">
        <v>8223</v>
      </c>
      <c r="C2301">
        <v>350</v>
      </c>
      <c r="D2301">
        <v>75.040000000000006</v>
      </c>
      <c r="E2301" t="s">
        <v>8323</v>
      </c>
      <c r="F2301" t="s">
        <v>8324</v>
      </c>
    </row>
    <row r="2302" spans="1:6" hidden="1" x14ac:dyDescent="0.3">
      <c r="A2302">
        <v>800</v>
      </c>
      <c r="B2302" t="s">
        <v>8223</v>
      </c>
      <c r="C2302">
        <v>101</v>
      </c>
      <c r="D2302">
        <v>115.71</v>
      </c>
      <c r="E2302" t="s">
        <v>8323</v>
      </c>
      <c r="F2302" t="s">
        <v>8324</v>
      </c>
    </row>
    <row r="2303" spans="1:6" hidden="1" x14ac:dyDescent="0.3">
      <c r="A2303">
        <v>5000</v>
      </c>
      <c r="B2303" t="s">
        <v>8223</v>
      </c>
      <c r="C2303">
        <v>134</v>
      </c>
      <c r="D2303">
        <v>31.66</v>
      </c>
      <c r="E2303" t="s">
        <v>8323</v>
      </c>
      <c r="F2303" t="s">
        <v>8327</v>
      </c>
    </row>
    <row r="2304" spans="1:6" hidden="1" x14ac:dyDescent="0.3">
      <c r="A2304">
        <v>2300</v>
      </c>
      <c r="B2304" t="s">
        <v>8223</v>
      </c>
      <c r="C2304">
        <v>171</v>
      </c>
      <c r="D2304">
        <v>46.18</v>
      </c>
      <c r="E2304" t="s">
        <v>8323</v>
      </c>
      <c r="F2304" t="s">
        <v>8327</v>
      </c>
    </row>
    <row r="2305" spans="1:6" hidden="1" x14ac:dyDescent="0.3">
      <c r="A2305">
        <v>6450</v>
      </c>
      <c r="B2305" t="s">
        <v>8223</v>
      </c>
      <c r="C2305">
        <v>109</v>
      </c>
      <c r="D2305">
        <v>68.48</v>
      </c>
      <c r="E2305" t="s">
        <v>8323</v>
      </c>
      <c r="F2305" t="s">
        <v>8327</v>
      </c>
    </row>
    <row r="2306" spans="1:6" hidden="1" x14ac:dyDescent="0.3">
      <c r="A2306">
        <v>6000</v>
      </c>
      <c r="B2306" t="s">
        <v>8223</v>
      </c>
      <c r="C2306">
        <v>101</v>
      </c>
      <c r="D2306">
        <v>53.47</v>
      </c>
      <c r="E2306" t="s">
        <v>8323</v>
      </c>
      <c r="F2306" t="s">
        <v>8327</v>
      </c>
    </row>
    <row r="2307" spans="1:6" hidden="1" x14ac:dyDescent="0.3">
      <c r="A2307">
        <v>18000</v>
      </c>
      <c r="B2307" t="s">
        <v>8223</v>
      </c>
      <c r="C2307">
        <v>101</v>
      </c>
      <c r="D2307">
        <v>109.11</v>
      </c>
      <c r="E2307" t="s">
        <v>8323</v>
      </c>
      <c r="F2307" t="s">
        <v>8327</v>
      </c>
    </row>
    <row r="2308" spans="1:6" hidden="1" x14ac:dyDescent="0.3">
      <c r="A2308">
        <v>3500</v>
      </c>
      <c r="B2308" t="s">
        <v>8223</v>
      </c>
      <c r="C2308">
        <v>107</v>
      </c>
      <c r="D2308">
        <v>51.19</v>
      </c>
      <c r="E2308" t="s">
        <v>8323</v>
      </c>
      <c r="F2308" t="s">
        <v>8327</v>
      </c>
    </row>
    <row r="2309" spans="1:6" hidden="1" x14ac:dyDescent="0.3">
      <c r="A2309">
        <v>1964.47</v>
      </c>
      <c r="B2309" t="s">
        <v>8223</v>
      </c>
      <c r="C2309">
        <v>107</v>
      </c>
      <c r="D2309">
        <v>27.94</v>
      </c>
      <c r="E2309" t="s">
        <v>8323</v>
      </c>
      <c r="F2309" t="s">
        <v>8327</v>
      </c>
    </row>
    <row r="2310" spans="1:6" hidden="1" x14ac:dyDescent="0.3">
      <c r="A2310">
        <v>50000</v>
      </c>
      <c r="B2310" t="s">
        <v>8223</v>
      </c>
      <c r="C2310">
        <v>101</v>
      </c>
      <c r="D2310">
        <v>82.5</v>
      </c>
      <c r="E2310" t="s">
        <v>8323</v>
      </c>
      <c r="F2310" t="s">
        <v>8327</v>
      </c>
    </row>
    <row r="2311" spans="1:6" hidden="1" x14ac:dyDescent="0.3">
      <c r="A2311">
        <v>6000</v>
      </c>
      <c r="B2311" t="s">
        <v>8223</v>
      </c>
      <c r="C2311">
        <v>107</v>
      </c>
      <c r="D2311">
        <v>59.82</v>
      </c>
      <c r="E2311" t="s">
        <v>8323</v>
      </c>
      <c r="F2311" t="s">
        <v>8327</v>
      </c>
    </row>
    <row r="2312" spans="1:6" hidden="1" x14ac:dyDescent="0.3">
      <c r="A2312">
        <v>18500</v>
      </c>
      <c r="B2312" t="s">
        <v>8223</v>
      </c>
      <c r="C2312">
        <v>429</v>
      </c>
      <c r="D2312">
        <v>64.819999999999993</v>
      </c>
      <c r="E2312" t="s">
        <v>8323</v>
      </c>
      <c r="F2312" t="s">
        <v>8327</v>
      </c>
    </row>
    <row r="2313" spans="1:6" hidden="1" x14ac:dyDescent="0.3">
      <c r="A2313">
        <v>9000</v>
      </c>
      <c r="B2313" t="s">
        <v>8223</v>
      </c>
      <c r="C2313">
        <v>104</v>
      </c>
      <c r="D2313">
        <v>90.1</v>
      </c>
      <c r="E2313" t="s">
        <v>8323</v>
      </c>
      <c r="F2313" t="s">
        <v>8327</v>
      </c>
    </row>
    <row r="2314" spans="1:6" hidden="1" x14ac:dyDescent="0.3">
      <c r="A2314">
        <v>3000</v>
      </c>
      <c r="B2314" t="s">
        <v>8223</v>
      </c>
      <c r="C2314">
        <v>108</v>
      </c>
      <c r="D2314">
        <v>40.96</v>
      </c>
      <c r="E2314" t="s">
        <v>8323</v>
      </c>
      <c r="F2314" t="s">
        <v>8327</v>
      </c>
    </row>
    <row r="2315" spans="1:6" hidden="1" x14ac:dyDescent="0.3">
      <c r="A2315">
        <v>5000</v>
      </c>
      <c r="B2315" t="s">
        <v>8223</v>
      </c>
      <c r="C2315">
        <v>176</v>
      </c>
      <c r="D2315">
        <v>56</v>
      </c>
      <c r="E2315" t="s">
        <v>8323</v>
      </c>
      <c r="F2315" t="s">
        <v>8327</v>
      </c>
    </row>
    <row r="2316" spans="1:6" hidden="1" x14ac:dyDescent="0.3">
      <c r="A2316">
        <v>1200</v>
      </c>
      <c r="B2316" t="s">
        <v>8223</v>
      </c>
      <c r="C2316">
        <v>157</v>
      </c>
      <c r="D2316">
        <v>37.67</v>
      </c>
      <c r="E2316" t="s">
        <v>8323</v>
      </c>
      <c r="F2316" t="s">
        <v>8327</v>
      </c>
    </row>
    <row r="2317" spans="1:6" hidden="1" x14ac:dyDescent="0.3">
      <c r="A2317">
        <v>2500</v>
      </c>
      <c r="B2317" t="s">
        <v>8223</v>
      </c>
      <c r="C2317">
        <v>103</v>
      </c>
      <c r="D2317">
        <v>40.08</v>
      </c>
      <c r="E2317" t="s">
        <v>8323</v>
      </c>
      <c r="F2317" t="s">
        <v>8327</v>
      </c>
    </row>
    <row r="2318" spans="1:6" hidden="1" x14ac:dyDescent="0.3">
      <c r="A2318">
        <v>15000</v>
      </c>
      <c r="B2318" t="s">
        <v>8223</v>
      </c>
      <c r="C2318">
        <v>104</v>
      </c>
      <c r="D2318">
        <v>78.03</v>
      </c>
      <c r="E2318" t="s">
        <v>8323</v>
      </c>
      <c r="F2318" t="s">
        <v>8327</v>
      </c>
    </row>
    <row r="2319" spans="1:6" hidden="1" x14ac:dyDescent="0.3">
      <c r="A2319">
        <v>400</v>
      </c>
      <c r="B2319" t="s">
        <v>8223</v>
      </c>
      <c r="C2319">
        <v>104</v>
      </c>
      <c r="D2319">
        <v>18.91</v>
      </c>
      <c r="E2319" t="s">
        <v>8323</v>
      </c>
      <c r="F2319" t="s">
        <v>8327</v>
      </c>
    </row>
    <row r="2320" spans="1:6" hidden="1" x14ac:dyDescent="0.3">
      <c r="A2320">
        <v>5000</v>
      </c>
      <c r="B2320" t="s">
        <v>8223</v>
      </c>
      <c r="C2320">
        <v>121</v>
      </c>
      <c r="D2320">
        <v>37.130000000000003</v>
      </c>
      <c r="E2320" t="s">
        <v>8323</v>
      </c>
      <c r="F2320" t="s">
        <v>8327</v>
      </c>
    </row>
    <row r="2321" spans="1:6" hidden="1" x14ac:dyDescent="0.3">
      <c r="A2321">
        <v>3000</v>
      </c>
      <c r="B2321" t="s">
        <v>8223</v>
      </c>
      <c r="C2321">
        <v>108</v>
      </c>
      <c r="D2321">
        <v>41.96</v>
      </c>
      <c r="E2321" t="s">
        <v>8323</v>
      </c>
      <c r="F2321" t="s">
        <v>8327</v>
      </c>
    </row>
    <row r="2322" spans="1:6" hidden="1" x14ac:dyDescent="0.3">
      <c r="A2322">
        <v>5000</v>
      </c>
      <c r="B2322" t="s">
        <v>8223</v>
      </c>
      <c r="C2322">
        <v>109</v>
      </c>
      <c r="D2322">
        <v>61.04</v>
      </c>
      <c r="E2322" t="s">
        <v>8323</v>
      </c>
      <c r="F2322" t="s">
        <v>8327</v>
      </c>
    </row>
    <row r="2323" spans="1:6" hidden="1" x14ac:dyDescent="0.3">
      <c r="A2323">
        <v>10557</v>
      </c>
      <c r="B2323" t="s">
        <v>8238</v>
      </c>
      <c r="C2323">
        <v>39</v>
      </c>
      <c r="D2323">
        <v>64.53</v>
      </c>
      <c r="E2323" t="s">
        <v>8334</v>
      </c>
      <c r="F2323" t="s">
        <v>8350</v>
      </c>
    </row>
    <row r="2324" spans="1:6" hidden="1" x14ac:dyDescent="0.3">
      <c r="A2324">
        <v>2700</v>
      </c>
      <c r="B2324" t="s">
        <v>8223</v>
      </c>
      <c r="C2324">
        <v>3</v>
      </c>
      <c r="D2324">
        <v>21.25</v>
      </c>
      <c r="E2324" t="s">
        <v>8334</v>
      </c>
      <c r="F2324" t="s">
        <v>8350</v>
      </c>
    </row>
    <row r="2325" spans="1:6" hidden="1" x14ac:dyDescent="0.3">
      <c r="A2325">
        <v>250</v>
      </c>
      <c r="B2325" t="s">
        <v>8223</v>
      </c>
      <c r="C2325">
        <v>48</v>
      </c>
      <c r="D2325">
        <v>30</v>
      </c>
      <c r="E2325" t="s">
        <v>8334</v>
      </c>
      <c r="F2325" t="s">
        <v>8350</v>
      </c>
    </row>
    <row r="2326" spans="1:6" hidden="1" x14ac:dyDescent="0.3">
      <c r="A2326">
        <v>7500</v>
      </c>
      <c r="B2326" t="s">
        <v>8224</v>
      </c>
      <c r="C2326">
        <v>21</v>
      </c>
      <c r="D2326">
        <v>25.49</v>
      </c>
      <c r="E2326" t="s">
        <v>8334</v>
      </c>
      <c r="F2326" t="s">
        <v>8350</v>
      </c>
    </row>
    <row r="2327" spans="1:6" hidden="1" x14ac:dyDescent="0.3">
      <c r="A2327">
        <v>1000</v>
      </c>
      <c r="B2327" t="s">
        <v>8223</v>
      </c>
      <c r="C2327">
        <v>8</v>
      </c>
      <c r="D2327">
        <v>11.43</v>
      </c>
      <c r="E2327" t="s">
        <v>8334</v>
      </c>
      <c r="F2327" t="s">
        <v>8350</v>
      </c>
    </row>
    <row r="2328" spans="1:6" hidden="1" x14ac:dyDescent="0.3">
      <c r="A2328">
        <v>15000</v>
      </c>
      <c r="B2328" t="s">
        <v>8223</v>
      </c>
      <c r="C2328">
        <v>1</v>
      </c>
      <c r="D2328">
        <v>108</v>
      </c>
      <c r="E2328" t="s">
        <v>8334</v>
      </c>
      <c r="F2328" t="s">
        <v>8350</v>
      </c>
    </row>
    <row r="2329" spans="1:6" hidden="1" x14ac:dyDescent="0.3">
      <c r="A2329">
        <v>35000</v>
      </c>
      <c r="B2329" t="s">
        <v>8223</v>
      </c>
      <c r="C2329">
        <v>526</v>
      </c>
      <c r="D2329">
        <v>54.88</v>
      </c>
      <c r="E2329" t="s">
        <v>8334</v>
      </c>
      <c r="F2329" t="s">
        <v>8350</v>
      </c>
    </row>
    <row r="2330" spans="1:6" hidden="1" x14ac:dyDescent="0.3">
      <c r="A2330">
        <v>10000</v>
      </c>
      <c r="B2330" t="s">
        <v>8223</v>
      </c>
      <c r="C2330">
        <v>254</v>
      </c>
      <c r="D2330">
        <v>47.38</v>
      </c>
      <c r="E2330" t="s">
        <v>8334</v>
      </c>
      <c r="F2330" t="s">
        <v>8350</v>
      </c>
    </row>
    <row r="2331" spans="1:6" hidden="1" x14ac:dyDescent="0.3">
      <c r="A2331">
        <v>25000</v>
      </c>
      <c r="B2331" t="s">
        <v>8223</v>
      </c>
      <c r="C2331">
        <v>106</v>
      </c>
      <c r="D2331">
        <v>211.84</v>
      </c>
      <c r="E2331" t="s">
        <v>8334</v>
      </c>
      <c r="F2331" t="s">
        <v>8350</v>
      </c>
    </row>
    <row r="2332" spans="1:6" hidden="1" x14ac:dyDescent="0.3">
      <c r="A2332">
        <v>35000</v>
      </c>
      <c r="B2332" t="s">
        <v>8223</v>
      </c>
      <c r="C2332">
        <v>102</v>
      </c>
      <c r="D2332">
        <v>219.93</v>
      </c>
      <c r="E2332" t="s">
        <v>8334</v>
      </c>
      <c r="F2332" t="s">
        <v>8350</v>
      </c>
    </row>
    <row r="2333" spans="1:6" hidden="1" x14ac:dyDescent="0.3">
      <c r="A2333">
        <v>8000</v>
      </c>
      <c r="B2333" t="s">
        <v>8223</v>
      </c>
      <c r="C2333">
        <v>144</v>
      </c>
      <c r="D2333">
        <v>40.799999999999997</v>
      </c>
      <c r="E2333" t="s">
        <v>8334</v>
      </c>
      <c r="F2333" t="s">
        <v>8350</v>
      </c>
    </row>
    <row r="2334" spans="1:6" hidden="1" x14ac:dyDescent="0.3">
      <c r="A2334">
        <v>25000</v>
      </c>
      <c r="B2334" t="s">
        <v>8223</v>
      </c>
      <c r="C2334">
        <v>106</v>
      </c>
      <c r="D2334">
        <v>75.5</v>
      </c>
      <c r="E2334" t="s">
        <v>8334</v>
      </c>
      <c r="F2334" t="s">
        <v>8350</v>
      </c>
    </row>
    <row r="2335" spans="1:6" hidden="1" x14ac:dyDescent="0.3">
      <c r="A2335">
        <v>600</v>
      </c>
      <c r="B2335" t="s">
        <v>8223</v>
      </c>
      <c r="C2335">
        <v>212</v>
      </c>
      <c r="D2335">
        <v>13.54</v>
      </c>
      <c r="E2335" t="s">
        <v>8334</v>
      </c>
      <c r="F2335" t="s">
        <v>8350</v>
      </c>
    </row>
    <row r="2336" spans="1:6" hidden="1" x14ac:dyDescent="0.3">
      <c r="A2336">
        <v>4000</v>
      </c>
      <c r="B2336" t="s">
        <v>8223</v>
      </c>
      <c r="C2336">
        <v>102</v>
      </c>
      <c r="D2336">
        <v>60.87</v>
      </c>
      <c r="E2336" t="s">
        <v>8334</v>
      </c>
      <c r="F2336" t="s">
        <v>8350</v>
      </c>
    </row>
    <row r="2337" spans="1:6" hidden="1" x14ac:dyDescent="0.3">
      <c r="A2337">
        <v>25000</v>
      </c>
      <c r="B2337" t="s">
        <v>8223</v>
      </c>
      <c r="C2337">
        <v>102</v>
      </c>
      <c r="D2337">
        <v>115.69</v>
      </c>
      <c r="E2337" t="s">
        <v>8334</v>
      </c>
      <c r="F2337" t="s">
        <v>8350</v>
      </c>
    </row>
    <row r="2338" spans="1:6" hidden="1" x14ac:dyDescent="0.3">
      <c r="A2338">
        <v>20000</v>
      </c>
      <c r="B2338" t="s">
        <v>8223</v>
      </c>
      <c r="C2338">
        <v>521</v>
      </c>
      <c r="D2338">
        <v>48.1</v>
      </c>
      <c r="E2338" t="s">
        <v>8334</v>
      </c>
      <c r="F2338" t="s">
        <v>8350</v>
      </c>
    </row>
    <row r="2339" spans="1:6" hidden="1" x14ac:dyDescent="0.3">
      <c r="A2339">
        <v>12000</v>
      </c>
      <c r="B2339" t="s">
        <v>8223</v>
      </c>
      <c r="C2339">
        <v>111</v>
      </c>
      <c r="D2339">
        <v>74.180000000000007</v>
      </c>
      <c r="E2339" t="s">
        <v>8334</v>
      </c>
      <c r="F2339" t="s">
        <v>8350</v>
      </c>
    </row>
    <row r="2340" spans="1:6" hidden="1" x14ac:dyDescent="0.3">
      <c r="A2340">
        <v>15000</v>
      </c>
      <c r="B2340" t="s">
        <v>8223</v>
      </c>
      <c r="C2340">
        <v>101</v>
      </c>
      <c r="D2340">
        <v>123.35</v>
      </c>
      <c r="E2340" t="s">
        <v>8334</v>
      </c>
      <c r="F2340" t="s">
        <v>8350</v>
      </c>
    </row>
    <row r="2341" spans="1:6" hidden="1" x14ac:dyDescent="0.3">
      <c r="A2341">
        <v>25000</v>
      </c>
      <c r="B2341" t="s">
        <v>8223</v>
      </c>
      <c r="C2341">
        <v>294</v>
      </c>
      <c r="D2341">
        <v>66.62</v>
      </c>
      <c r="E2341" t="s">
        <v>8334</v>
      </c>
      <c r="F2341" t="s">
        <v>8350</v>
      </c>
    </row>
    <row r="2342" spans="1:6" hidden="1" x14ac:dyDescent="0.3">
      <c r="A2342">
        <v>40000</v>
      </c>
      <c r="B2342" t="s">
        <v>8223</v>
      </c>
      <c r="C2342">
        <v>106</v>
      </c>
      <c r="D2342">
        <v>104.99</v>
      </c>
      <c r="E2342" t="s">
        <v>8334</v>
      </c>
      <c r="F2342" t="s">
        <v>8350</v>
      </c>
    </row>
    <row r="2343" spans="1:6" hidden="1" x14ac:dyDescent="0.3">
      <c r="A2343">
        <v>5000</v>
      </c>
      <c r="B2343" t="s">
        <v>8223</v>
      </c>
      <c r="C2343">
        <v>0</v>
      </c>
      <c r="D2343">
        <v>0</v>
      </c>
      <c r="E2343" t="s">
        <v>8317</v>
      </c>
      <c r="F2343" t="s">
        <v>8318</v>
      </c>
    </row>
    <row r="2344" spans="1:6" hidden="1" x14ac:dyDescent="0.3">
      <c r="A2344">
        <v>5500</v>
      </c>
      <c r="B2344" t="s">
        <v>8223</v>
      </c>
      <c r="C2344">
        <v>0</v>
      </c>
      <c r="D2344">
        <v>0</v>
      </c>
      <c r="E2344" t="s">
        <v>8317</v>
      </c>
      <c r="F2344" t="s">
        <v>8318</v>
      </c>
    </row>
    <row r="2345" spans="1:6" hidden="1" x14ac:dyDescent="0.3">
      <c r="A2345">
        <v>10000</v>
      </c>
      <c r="B2345" t="s">
        <v>8223</v>
      </c>
      <c r="C2345">
        <v>3</v>
      </c>
      <c r="D2345">
        <v>300</v>
      </c>
      <c r="E2345" t="s">
        <v>8317</v>
      </c>
      <c r="F2345" t="s">
        <v>8318</v>
      </c>
    </row>
    <row r="2346" spans="1:6" hidden="1" x14ac:dyDescent="0.3">
      <c r="A2346">
        <v>1000</v>
      </c>
      <c r="B2346" t="s">
        <v>8228</v>
      </c>
      <c r="C2346">
        <v>0</v>
      </c>
      <c r="D2346">
        <v>1</v>
      </c>
      <c r="E2346" t="s">
        <v>8317</v>
      </c>
      <c r="F2346" t="s">
        <v>8318</v>
      </c>
    </row>
    <row r="2347" spans="1:6" hidden="1" x14ac:dyDescent="0.3">
      <c r="A2347">
        <v>3000</v>
      </c>
      <c r="B2347" t="s">
        <v>8223</v>
      </c>
      <c r="C2347">
        <v>0</v>
      </c>
      <c r="D2347">
        <v>0</v>
      </c>
      <c r="E2347" t="s">
        <v>8317</v>
      </c>
      <c r="F2347" t="s">
        <v>8318</v>
      </c>
    </row>
    <row r="2348" spans="1:6" hidden="1" x14ac:dyDescent="0.3">
      <c r="A2348">
        <v>60000</v>
      </c>
      <c r="B2348" t="s">
        <v>8223</v>
      </c>
      <c r="C2348">
        <v>0</v>
      </c>
      <c r="D2348">
        <v>13</v>
      </c>
      <c r="E2348" t="s">
        <v>8317</v>
      </c>
      <c r="F2348" t="s">
        <v>8318</v>
      </c>
    </row>
    <row r="2349" spans="1:6" hidden="1" x14ac:dyDescent="0.3">
      <c r="A2349">
        <v>1000</v>
      </c>
      <c r="B2349" t="s">
        <v>8223</v>
      </c>
      <c r="C2349">
        <v>2</v>
      </c>
      <c r="D2349">
        <v>15</v>
      </c>
      <c r="E2349" t="s">
        <v>8317</v>
      </c>
      <c r="F2349" t="s">
        <v>8318</v>
      </c>
    </row>
    <row r="2350" spans="1:6" hidden="1" x14ac:dyDescent="0.3">
      <c r="A2350">
        <v>70000</v>
      </c>
      <c r="B2350" t="s">
        <v>8223</v>
      </c>
      <c r="C2350">
        <v>0</v>
      </c>
      <c r="D2350">
        <v>54</v>
      </c>
      <c r="E2350" t="s">
        <v>8317</v>
      </c>
      <c r="F2350" t="s">
        <v>8318</v>
      </c>
    </row>
    <row r="2351" spans="1:6" hidden="1" x14ac:dyDescent="0.3">
      <c r="A2351">
        <v>474900</v>
      </c>
      <c r="B2351" t="s">
        <v>8234</v>
      </c>
      <c r="C2351">
        <v>0</v>
      </c>
      <c r="D2351">
        <v>0</v>
      </c>
      <c r="E2351" t="s">
        <v>8317</v>
      </c>
      <c r="F2351" t="s">
        <v>8318</v>
      </c>
    </row>
    <row r="2352" spans="1:6" hidden="1" x14ac:dyDescent="0.3">
      <c r="A2352">
        <v>50000</v>
      </c>
      <c r="B2352" t="s">
        <v>8240</v>
      </c>
      <c r="C2352">
        <v>0</v>
      </c>
      <c r="D2352">
        <v>0</v>
      </c>
      <c r="E2352" t="s">
        <v>8317</v>
      </c>
      <c r="F2352" t="s">
        <v>8318</v>
      </c>
    </row>
    <row r="2353" spans="1:6" hidden="1" x14ac:dyDescent="0.3">
      <c r="A2353">
        <v>18900</v>
      </c>
      <c r="B2353" t="s">
        <v>8227</v>
      </c>
      <c r="C2353">
        <v>1</v>
      </c>
      <c r="D2353">
        <v>15.43</v>
      </c>
      <c r="E2353" t="s">
        <v>8317</v>
      </c>
      <c r="F2353" t="s">
        <v>8318</v>
      </c>
    </row>
    <row r="2354" spans="1:6" hidden="1" x14ac:dyDescent="0.3">
      <c r="A2354">
        <v>2000</v>
      </c>
      <c r="B2354" t="s">
        <v>8223</v>
      </c>
      <c r="C2354">
        <v>0</v>
      </c>
      <c r="D2354">
        <v>0</v>
      </c>
      <c r="E2354" t="s">
        <v>8317</v>
      </c>
      <c r="F2354" t="s">
        <v>8318</v>
      </c>
    </row>
    <row r="2355" spans="1:6" hidden="1" x14ac:dyDescent="0.3">
      <c r="A2355">
        <v>1000</v>
      </c>
      <c r="B2355" t="s">
        <v>8223</v>
      </c>
      <c r="C2355">
        <v>0</v>
      </c>
      <c r="D2355">
        <v>0</v>
      </c>
      <c r="E2355" t="s">
        <v>8317</v>
      </c>
      <c r="F2355" t="s">
        <v>8318</v>
      </c>
    </row>
    <row r="2356" spans="1:6" hidden="1" x14ac:dyDescent="0.3">
      <c r="A2356">
        <v>35000</v>
      </c>
      <c r="B2356" t="s">
        <v>8223</v>
      </c>
      <c r="C2356">
        <v>0</v>
      </c>
      <c r="D2356">
        <v>25</v>
      </c>
      <c r="E2356" t="s">
        <v>8317</v>
      </c>
      <c r="F2356" t="s">
        <v>8318</v>
      </c>
    </row>
    <row r="2357" spans="1:6" hidden="1" x14ac:dyDescent="0.3">
      <c r="A2357">
        <v>8000</v>
      </c>
      <c r="B2357" t="s">
        <v>8225</v>
      </c>
      <c r="C2357">
        <v>1</v>
      </c>
      <c r="D2357">
        <v>27.5</v>
      </c>
      <c r="E2357" t="s">
        <v>8317</v>
      </c>
      <c r="F2357" t="s">
        <v>8318</v>
      </c>
    </row>
    <row r="2358" spans="1:6" hidden="1" x14ac:dyDescent="0.3">
      <c r="A2358">
        <v>10000</v>
      </c>
      <c r="B2358" t="s">
        <v>8232</v>
      </c>
      <c r="C2358">
        <v>0</v>
      </c>
      <c r="D2358">
        <v>0</v>
      </c>
      <c r="E2358" t="s">
        <v>8317</v>
      </c>
      <c r="F2358" t="s">
        <v>8318</v>
      </c>
    </row>
    <row r="2359" spans="1:6" hidden="1" x14ac:dyDescent="0.3">
      <c r="A2359">
        <v>27000</v>
      </c>
      <c r="B2359" t="s">
        <v>8224</v>
      </c>
      <c r="C2359">
        <v>0</v>
      </c>
      <c r="D2359">
        <v>0</v>
      </c>
      <c r="E2359" t="s">
        <v>8317</v>
      </c>
      <c r="F2359" t="s">
        <v>8318</v>
      </c>
    </row>
    <row r="2360" spans="1:6" hidden="1" x14ac:dyDescent="0.3">
      <c r="A2360">
        <v>1500</v>
      </c>
      <c r="B2360" t="s">
        <v>8224</v>
      </c>
      <c r="C2360">
        <v>0</v>
      </c>
      <c r="D2360">
        <v>0</v>
      </c>
      <c r="E2360" t="s">
        <v>8317</v>
      </c>
      <c r="F2360" t="s">
        <v>8318</v>
      </c>
    </row>
    <row r="2361" spans="1:6" hidden="1" x14ac:dyDescent="0.3">
      <c r="A2361">
        <v>7500</v>
      </c>
      <c r="B2361" t="s">
        <v>8223</v>
      </c>
      <c r="C2361">
        <v>15</v>
      </c>
      <c r="D2361">
        <v>367</v>
      </c>
      <c r="E2361" t="s">
        <v>8317</v>
      </c>
      <c r="F2361" t="s">
        <v>8318</v>
      </c>
    </row>
    <row r="2362" spans="1:6" hidden="1" x14ac:dyDescent="0.3">
      <c r="A2362">
        <v>5000</v>
      </c>
      <c r="B2362" t="s">
        <v>8228</v>
      </c>
      <c r="C2362">
        <v>0</v>
      </c>
      <c r="D2362">
        <v>2</v>
      </c>
      <c r="E2362" t="s">
        <v>8317</v>
      </c>
      <c r="F2362" t="s">
        <v>8318</v>
      </c>
    </row>
    <row r="2363" spans="1:6" hidden="1" x14ac:dyDescent="0.3">
      <c r="A2363">
        <v>200</v>
      </c>
      <c r="B2363" t="s">
        <v>8228</v>
      </c>
      <c r="C2363">
        <v>0</v>
      </c>
      <c r="D2363">
        <v>0</v>
      </c>
      <c r="E2363" t="s">
        <v>8317</v>
      </c>
      <c r="F2363" t="s">
        <v>8318</v>
      </c>
    </row>
    <row r="2364" spans="1:6" hidden="1" x14ac:dyDescent="0.3">
      <c r="A2364">
        <v>420</v>
      </c>
      <c r="B2364" t="s">
        <v>8223</v>
      </c>
      <c r="C2364">
        <v>29</v>
      </c>
      <c r="D2364">
        <v>60</v>
      </c>
      <c r="E2364" t="s">
        <v>8317</v>
      </c>
      <c r="F2364" t="s">
        <v>8318</v>
      </c>
    </row>
    <row r="2365" spans="1:6" hidden="1" x14ac:dyDescent="0.3">
      <c r="A2365">
        <v>175000</v>
      </c>
      <c r="B2365" t="s">
        <v>8223</v>
      </c>
      <c r="C2365">
        <v>0</v>
      </c>
      <c r="D2365">
        <v>0</v>
      </c>
      <c r="E2365" t="s">
        <v>8317</v>
      </c>
      <c r="F2365" t="s">
        <v>8318</v>
      </c>
    </row>
    <row r="2366" spans="1:6" hidden="1" x14ac:dyDescent="0.3">
      <c r="A2366">
        <v>128</v>
      </c>
      <c r="B2366" t="s">
        <v>8223</v>
      </c>
      <c r="C2366">
        <v>0</v>
      </c>
      <c r="D2366">
        <v>0</v>
      </c>
      <c r="E2366" t="s">
        <v>8317</v>
      </c>
      <c r="F2366" t="s">
        <v>8318</v>
      </c>
    </row>
    <row r="2367" spans="1:6" hidden="1" x14ac:dyDescent="0.3">
      <c r="A2367">
        <v>1000</v>
      </c>
      <c r="B2367" t="s">
        <v>8236</v>
      </c>
      <c r="C2367">
        <v>0</v>
      </c>
      <c r="D2367">
        <v>0</v>
      </c>
      <c r="E2367" t="s">
        <v>8317</v>
      </c>
      <c r="F2367" t="s">
        <v>8318</v>
      </c>
    </row>
    <row r="2368" spans="1:6" hidden="1" x14ac:dyDescent="0.3">
      <c r="A2368">
        <v>25000</v>
      </c>
      <c r="B2368" t="s">
        <v>8224</v>
      </c>
      <c r="C2368">
        <v>11</v>
      </c>
      <c r="D2368">
        <v>97.41</v>
      </c>
      <c r="E2368" t="s">
        <v>8317</v>
      </c>
      <c r="F2368" t="s">
        <v>8318</v>
      </c>
    </row>
    <row r="2369" spans="1:6" hidden="1" x14ac:dyDescent="0.3">
      <c r="A2369">
        <v>50000</v>
      </c>
      <c r="B2369" t="s">
        <v>8223</v>
      </c>
      <c r="C2369">
        <v>1</v>
      </c>
      <c r="D2369">
        <v>47.86</v>
      </c>
      <c r="E2369" t="s">
        <v>8317</v>
      </c>
      <c r="F2369" t="s">
        <v>8318</v>
      </c>
    </row>
    <row r="2370" spans="1:6" hidden="1" x14ac:dyDescent="0.3">
      <c r="A2370">
        <v>40000</v>
      </c>
      <c r="B2370" t="s">
        <v>8223</v>
      </c>
      <c r="C2370">
        <v>0</v>
      </c>
      <c r="D2370">
        <v>50</v>
      </c>
      <c r="E2370" t="s">
        <v>8317</v>
      </c>
      <c r="F2370" t="s">
        <v>8318</v>
      </c>
    </row>
    <row r="2371" spans="1:6" hidden="1" x14ac:dyDescent="0.3">
      <c r="A2371">
        <v>25000</v>
      </c>
      <c r="B2371" t="s">
        <v>8223</v>
      </c>
      <c r="C2371">
        <v>0</v>
      </c>
      <c r="D2371">
        <v>0</v>
      </c>
      <c r="E2371" t="s">
        <v>8317</v>
      </c>
      <c r="F2371" t="s">
        <v>8318</v>
      </c>
    </row>
    <row r="2372" spans="1:6" hidden="1" x14ac:dyDescent="0.3">
      <c r="A2372">
        <v>25000</v>
      </c>
      <c r="B2372" t="s">
        <v>8223</v>
      </c>
      <c r="C2372">
        <v>0</v>
      </c>
      <c r="D2372">
        <v>20.5</v>
      </c>
      <c r="E2372" t="s">
        <v>8317</v>
      </c>
      <c r="F2372" t="s">
        <v>8318</v>
      </c>
    </row>
    <row r="2373" spans="1:6" hidden="1" x14ac:dyDescent="0.3">
      <c r="A2373">
        <v>2000</v>
      </c>
      <c r="B2373" t="s">
        <v>8223</v>
      </c>
      <c r="C2373">
        <v>0</v>
      </c>
      <c r="D2373">
        <v>0</v>
      </c>
      <c r="E2373" t="s">
        <v>8317</v>
      </c>
      <c r="F2373" t="s">
        <v>8318</v>
      </c>
    </row>
    <row r="2374" spans="1:6" hidden="1" x14ac:dyDescent="0.3">
      <c r="A2374">
        <v>5500</v>
      </c>
      <c r="B2374" t="s">
        <v>8225</v>
      </c>
      <c r="C2374">
        <v>3</v>
      </c>
      <c r="D2374">
        <v>30</v>
      </c>
      <c r="E2374" t="s">
        <v>8317</v>
      </c>
      <c r="F2374" t="s">
        <v>8318</v>
      </c>
    </row>
    <row r="2375" spans="1:6" hidden="1" x14ac:dyDescent="0.3">
      <c r="A2375">
        <v>850000</v>
      </c>
      <c r="B2375" t="s">
        <v>8234</v>
      </c>
      <c r="C2375">
        <v>0</v>
      </c>
      <c r="D2375">
        <v>50</v>
      </c>
      <c r="E2375" t="s">
        <v>8317</v>
      </c>
      <c r="F2375" t="s">
        <v>8318</v>
      </c>
    </row>
    <row r="2376" spans="1:6" hidden="1" x14ac:dyDescent="0.3">
      <c r="A2376">
        <v>22000</v>
      </c>
      <c r="B2376" t="s">
        <v>8223</v>
      </c>
      <c r="C2376">
        <v>0</v>
      </c>
      <c r="D2376">
        <v>10</v>
      </c>
      <c r="E2376" t="s">
        <v>8317</v>
      </c>
      <c r="F2376" t="s">
        <v>8318</v>
      </c>
    </row>
    <row r="2377" spans="1:6" hidden="1" x14ac:dyDescent="0.3">
      <c r="A2377">
        <v>10000</v>
      </c>
      <c r="B2377" t="s">
        <v>8223</v>
      </c>
      <c r="C2377">
        <v>0</v>
      </c>
      <c r="D2377">
        <v>0</v>
      </c>
      <c r="E2377" t="s">
        <v>8317</v>
      </c>
      <c r="F2377" t="s">
        <v>8318</v>
      </c>
    </row>
    <row r="2378" spans="1:6" hidden="1" x14ac:dyDescent="0.3">
      <c r="A2378">
        <v>3000</v>
      </c>
      <c r="B2378" t="s">
        <v>8223</v>
      </c>
      <c r="C2378">
        <v>11</v>
      </c>
      <c r="D2378">
        <v>81.58</v>
      </c>
      <c r="E2378" t="s">
        <v>8317</v>
      </c>
      <c r="F2378" t="s">
        <v>8318</v>
      </c>
    </row>
    <row r="2379" spans="1:6" hidden="1" x14ac:dyDescent="0.3">
      <c r="A2379">
        <v>2500</v>
      </c>
      <c r="B2379" t="s">
        <v>8228</v>
      </c>
      <c r="C2379">
        <v>0</v>
      </c>
      <c r="D2379">
        <v>0</v>
      </c>
      <c r="E2379" t="s">
        <v>8317</v>
      </c>
      <c r="F2379" t="s">
        <v>8318</v>
      </c>
    </row>
    <row r="2380" spans="1:6" hidden="1" x14ac:dyDescent="0.3">
      <c r="A2380">
        <v>110000</v>
      </c>
      <c r="B2380" t="s">
        <v>8223</v>
      </c>
      <c r="C2380">
        <v>0</v>
      </c>
      <c r="D2380">
        <v>0</v>
      </c>
      <c r="E2380" t="s">
        <v>8317</v>
      </c>
      <c r="F2380" t="s">
        <v>8318</v>
      </c>
    </row>
    <row r="2381" spans="1:6" hidden="1" x14ac:dyDescent="0.3">
      <c r="A2381">
        <v>30000</v>
      </c>
      <c r="B2381" t="s">
        <v>8223</v>
      </c>
      <c r="C2381">
        <v>0</v>
      </c>
      <c r="D2381">
        <v>0</v>
      </c>
      <c r="E2381" t="s">
        <v>8317</v>
      </c>
      <c r="F2381" t="s">
        <v>8318</v>
      </c>
    </row>
    <row r="2382" spans="1:6" hidden="1" x14ac:dyDescent="0.3">
      <c r="A2382">
        <v>15000</v>
      </c>
      <c r="B2382" t="s">
        <v>8223</v>
      </c>
      <c r="C2382">
        <v>0</v>
      </c>
      <c r="D2382">
        <v>18.329999999999998</v>
      </c>
      <c r="E2382" t="s">
        <v>8317</v>
      </c>
      <c r="F2382" t="s">
        <v>8318</v>
      </c>
    </row>
    <row r="2383" spans="1:6" hidden="1" x14ac:dyDescent="0.3">
      <c r="A2383">
        <v>86350</v>
      </c>
      <c r="B2383" t="s">
        <v>8223</v>
      </c>
      <c r="C2383">
        <v>2</v>
      </c>
      <c r="D2383">
        <v>224.43</v>
      </c>
      <c r="E2383" t="s">
        <v>8317</v>
      </c>
      <c r="F2383" t="s">
        <v>8318</v>
      </c>
    </row>
    <row r="2384" spans="1:6" hidden="1" x14ac:dyDescent="0.3">
      <c r="A2384">
        <v>3000</v>
      </c>
      <c r="B2384" t="s">
        <v>8223</v>
      </c>
      <c r="C2384">
        <v>3</v>
      </c>
      <c r="D2384">
        <v>37.5</v>
      </c>
      <c r="E2384" t="s">
        <v>8317</v>
      </c>
      <c r="F2384" t="s">
        <v>8318</v>
      </c>
    </row>
    <row r="2385" spans="1:6" hidden="1" x14ac:dyDescent="0.3">
      <c r="A2385">
        <v>10000</v>
      </c>
      <c r="B2385" t="s">
        <v>8227</v>
      </c>
      <c r="C2385">
        <v>4</v>
      </c>
      <c r="D2385">
        <v>145</v>
      </c>
      <c r="E2385" t="s">
        <v>8317</v>
      </c>
      <c r="F2385" t="s">
        <v>8318</v>
      </c>
    </row>
    <row r="2386" spans="1:6" hidden="1" x14ac:dyDescent="0.3">
      <c r="A2386">
        <v>1000</v>
      </c>
      <c r="B2386" t="s">
        <v>8223</v>
      </c>
      <c r="C2386">
        <v>1</v>
      </c>
      <c r="D2386">
        <v>1</v>
      </c>
      <c r="E2386" t="s">
        <v>8317</v>
      </c>
      <c r="F2386" t="s">
        <v>8318</v>
      </c>
    </row>
    <row r="2387" spans="1:6" hidden="1" x14ac:dyDescent="0.3">
      <c r="A2387">
        <v>65000</v>
      </c>
      <c r="B2387" t="s">
        <v>8223</v>
      </c>
      <c r="C2387">
        <v>1</v>
      </c>
      <c r="D2387">
        <v>112.57</v>
      </c>
      <c r="E2387" t="s">
        <v>8317</v>
      </c>
      <c r="F2387" t="s">
        <v>8318</v>
      </c>
    </row>
    <row r="2388" spans="1:6" hidden="1" x14ac:dyDescent="0.3">
      <c r="A2388">
        <v>30000</v>
      </c>
      <c r="B2388" t="s">
        <v>8228</v>
      </c>
      <c r="C2388">
        <v>0</v>
      </c>
      <c r="D2388">
        <v>0</v>
      </c>
      <c r="E2388" t="s">
        <v>8317</v>
      </c>
      <c r="F2388" t="s">
        <v>8318</v>
      </c>
    </row>
    <row r="2389" spans="1:6" hidden="1" x14ac:dyDescent="0.3">
      <c r="A2389">
        <v>150000</v>
      </c>
      <c r="B2389" t="s">
        <v>8223</v>
      </c>
      <c r="C2389">
        <v>1</v>
      </c>
      <c r="D2389">
        <v>342</v>
      </c>
      <c r="E2389" t="s">
        <v>8317</v>
      </c>
      <c r="F2389" t="s">
        <v>8318</v>
      </c>
    </row>
    <row r="2390" spans="1:6" hidden="1" x14ac:dyDescent="0.3">
      <c r="A2390">
        <v>37000</v>
      </c>
      <c r="B2390" t="s">
        <v>8223</v>
      </c>
      <c r="C2390">
        <v>1</v>
      </c>
      <c r="D2390">
        <v>57.88</v>
      </c>
      <c r="E2390" t="s">
        <v>8317</v>
      </c>
      <c r="F2390" t="s">
        <v>8318</v>
      </c>
    </row>
    <row r="2391" spans="1:6" hidden="1" x14ac:dyDescent="0.3">
      <c r="A2391">
        <v>16000</v>
      </c>
      <c r="B2391" t="s">
        <v>8229</v>
      </c>
      <c r="C2391">
        <v>0</v>
      </c>
      <c r="D2391">
        <v>30</v>
      </c>
      <c r="E2391" t="s">
        <v>8317</v>
      </c>
      <c r="F2391" t="s">
        <v>8318</v>
      </c>
    </row>
    <row r="2392" spans="1:6" hidden="1" x14ac:dyDescent="0.3">
      <c r="A2392">
        <v>510000</v>
      </c>
      <c r="B2392" t="s">
        <v>8225</v>
      </c>
      <c r="C2392">
        <v>0</v>
      </c>
      <c r="D2392">
        <v>0</v>
      </c>
      <c r="E2392" t="s">
        <v>8317</v>
      </c>
      <c r="F2392" t="s">
        <v>8318</v>
      </c>
    </row>
    <row r="2393" spans="1:6" hidden="1" x14ac:dyDescent="0.3">
      <c r="A2393">
        <v>20000</v>
      </c>
      <c r="B2393" t="s">
        <v>8223</v>
      </c>
      <c r="C2393">
        <v>0</v>
      </c>
      <c r="D2393">
        <v>25</v>
      </c>
      <c r="E2393" t="s">
        <v>8317</v>
      </c>
      <c r="F2393" t="s">
        <v>8318</v>
      </c>
    </row>
    <row r="2394" spans="1:6" hidden="1" x14ac:dyDescent="0.3">
      <c r="A2394">
        <v>4200</v>
      </c>
      <c r="B2394" t="s">
        <v>8223</v>
      </c>
      <c r="C2394">
        <v>0</v>
      </c>
      <c r="D2394">
        <v>0</v>
      </c>
      <c r="E2394" t="s">
        <v>8317</v>
      </c>
      <c r="F2394" t="s">
        <v>8318</v>
      </c>
    </row>
    <row r="2395" spans="1:6" hidden="1" x14ac:dyDescent="0.3">
      <c r="A2395">
        <v>100000</v>
      </c>
      <c r="B2395" t="s">
        <v>8223</v>
      </c>
      <c r="C2395">
        <v>0</v>
      </c>
      <c r="D2395">
        <v>50</v>
      </c>
      <c r="E2395" t="s">
        <v>8317</v>
      </c>
      <c r="F2395" t="s">
        <v>8318</v>
      </c>
    </row>
    <row r="2396" spans="1:6" hidden="1" x14ac:dyDescent="0.3">
      <c r="A2396">
        <v>5000</v>
      </c>
      <c r="B2396" t="s">
        <v>8240</v>
      </c>
      <c r="C2396">
        <v>0</v>
      </c>
      <c r="D2396">
        <v>1.5</v>
      </c>
      <c r="E2396" t="s">
        <v>8317</v>
      </c>
      <c r="F2396" t="s">
        <v>8318</v>
      </c>
    </row>
    <row r="2397" spans="1:6" hidden="1" x14ac:dyDescent="0.3">
      <c r="A2397">
        <v>33000</v>
      </c>
      <c r="B2397" t="s">
        <v>8223</v>
      </c>
      <c r="C2397">
        <v>0</v>
      </c>
      <c r="D2397">
        <v>0</v>
      </c>
      <c r="E2397" t="s">
        <v>8317</v>
      </c>
      <c r="F2397" t="s">
        <v>8318</v>
      </c>
    </row>
    <row r="2398" spans="1:6" hidden="1" x14ac:dyDescent="0.3">
      <c r="A2398">
        <v>5000</v>
      </c>
      <c r="B2398" t="s">
        <v>8239</v>
      </c>
      <c r="C2398">
        <v>0</v>
      </c>
      <c r="D2398">
        <v>10</v>
      </c>
      <c r="E2398" t="s">
        <v>8317</v>
      </c>
      <c r="F2398" t="s">
        <v>8318</v>
      </c>
    </row>
    <row r="2399" spans="1:6" hidden="1" x14ac:dyDescent="0.3">
      <c r="A2399">
        <v>124000</v>
      </c>
      <c r="B2399" t="s">
        <v>8223</v>
      </c>
      <c r="C2399">
        <v>0</v>
      </c>
      <c r="D2399">
        <v>0</v>
      </c>
      <c r="E2399" t="s">
        <v>8317</v>
      </c>
      <c r="F2399" t="s">
        <v>8318</v>
      </c>
    </row>
    <row r="2400" spans="1:6" hidden="1" x14ac:dyDescent="0.3">
      <c r="A2400">
        <v>4000</v>
      </c>
      <c r="B2400" t="s">
        <v>8223</v>
      </c>
      <c r="C2400">
        <v>0</v>
      </c>
      <c r="D2400">
        <v>0</v>
      </c>
      <c r="E2400" t="s">
        <v>8317</v>
      </c>
      <c r="F2400" t="s">
        <v>8318</v>
      </c>
    </row>
    <row r="2401" spans="1:6" hidden="1" x14ac:dyDescent="0.3">
      <c r="A2401">
        <v>13000</v>
      </c>
      <c r="B2401" t="s">
        <v>8234</v>
      </c>
      <c r="C2401">
        <v>0</v>
      </c>
      <c r="D2401">
        <v>0</v>
      </c>
      <c r="E2401" t="s">
        <v>8317</v>
      </c>
      <c r="F2401" t="s">
        <v>8318</v>
      </c>
    </row>
    <row r="2402" spans="1:6" hidden="1" x14ac:dyDescent="0.3">
      <c r="A2402">
        <v>50000</v>
      </c>
      <c r="B2402" t="s">
        <v>8225</v>
      </c>
      <c r="C2402">
        <v>0</v>
      </c>
      <c r="D2402">
        <v>0</v>
      </c>
      <c r="E2402" t="s">
        <v>8317</v>
      </c>
      <c r="F2402" t="s">
        <v>8318</v>
      </c>
    </row>
    <row r="2403" spans="1:6" hidden="1" x14ac:dyDescent="0.3">
      <c r="A2403">
        <v>28000</v>
      </c>
      <c r="B2403" t="s">
        <v>8223</v>
      </c>
      <c r="C2403">
        <v>1</v>
      </c>
      <c r="D2403">
        <v>22.33</v>
      </c>
      <c r="E2403" t="s">
        <v>8334</v>
      </c>
      <c r="F2403" t="s">
        <v>8335</v>
      </c>
    </row>
    <row r="2404" spans="1:6" hidden="1" x14ac:dyDescent="0.3">
      <c r="A2404">
        <v>12000</v>
      </c>
      <c r="B2404" t="s">
        <v>8223</v>
      </c>
      <c r="C2404">
        <v>0</v>
      </c>
      <c r="D2404">
        <v>52</v>
      </c>
      <c r="E2404" t="s">
        <v>8334</v>
      </c>
      <c r="F2404" t="s">
        <v>8335</v>
      </c>
    </row>
    <row r="2405" spans="1:6" hidden="1" x14ac:dyDescent="0.3">
      <c r="A2405">
        <v>1200</v>
      </c>
      <c r="B2405" t="s">
        <v>8224</v>
      </c>
      <c r="C2405">
        <v>17</v>
      </c>
      <c r="D2405">
        <v>16.829999999999998</v>
      </c>
      <c r="E2405" t="s">
        <v>8334</v>
      </c>
      <c r="F2405" t="s">
        <v>8335</v>
      </c>
    </row>
    <row r="2406" spans="1:6" hidden="1" x14ac:dyDescent="0.3">
      <c r="A2406">
        <v>15000</v>
      </c>
      <c r="B2406" t="s">
        <v>8223</v>
      </c>
      <c r="C2406">
        <v>0</v>
      </c>
      <c r="D2406">
        <v>0</v>
      </c>
      <c r="E2406" t="s">
        <v>8334</v>
      </c>
      <c r="F2406" t="s">
        <v>8335</v>
      </c>
    </row>
    <row r="2407" spans="1:6" hidden="1" x14ac:dyDescent="0.3">
      <c r="A2407">
        <v>5000</v>
      </c>
      <c r="B2407" t="s">
        <v>8223</v>
      </c>
      <c r="C2407">
        <v>23</v>
      </c>
      <c r="D2407">
        <v>56.3</v>
      </c>
      <c r="E2407" t="s">
        <v>8334</v>
      </c>
      <c r="F2407" t="s">
        <v>8335</v>
      </c>
    </row>
    <row r="2408" spans="1:6" hidden="1" x14ac:dyDescent="0.3">
      <c r="A2408">
        <v>3250</v>
      </c>
      <c r="B2408" t="s">
        <v>8223</v>
      </c>
      <c r="C2408">
        <v>41</v>
      </c>
      <c r="D2408">
        <v>84.06</v>
      </c>
      <c r="E2408" t="s">
        <v>8334</v>
      </c>
      <c r="F2408" t="s">
        <v>8335</v>
      </c>
    </row>
    <row r="2409" spans="1:6" hidden="1" x14ac:dyDescent="0.3">
      <c r="A2409">
        <v>22000</v>
      </c>
      <c r="B2409" t="s">
        <v>8223</v>
      </c>
      <c r="C2409">
        <v>25</v>
      </c>
      <c r="D2409">
        <v>168.39</v>
      </c>
      <c r="E2409" t="s">
        <v>8334</v>
      </c>
      <c r="F2409" t="s">
        <v>8335</v>
      </c>
    </row>
    <row r="2410" spans="1:6" hidden="1" x14ac:dyDescent="0.3">
      <c r="A2410">
        <v>15000</v>
      </c>
      <c r="B2410" t="s">
        <v>8223</v>
      </c>
      <c r="C2410">
        <v>0</v>
      </c>
      <c r="D2410">
        <v>15</v>
      </c>
      <c r="E2410" t="s">
        <v>8334</v>
      </c>
      <c r="F2410" t="s">
        <v>8335</v>
      </c>
    </row>
    <row r="2411" spans="1:6" hidden="1" x14ac:dyDescent="0.3">
      <c r="A2411">
        <v>25000</v>
      </c>
      <c r="B2411" t="s">
        <v>8223</v>
      </c>
      <c r="C2411">
        <v>2</v>
      </c>
      <c r="D2411">
        <v>76.67</v>
      </c>
      <c r="E2411" t="s">
        <v>8334</v>
      </c>
      <c r="F2411" t="s">
        <v>8335</v>
      </c>
    </row>
    <row r="2412" spans="1:6" hidden="1" x14ac:dyDescent="0.3">
      <c r="A2412">
        <v>15000</v>
      </c>
      <c r="B2412" t="s">
        <v>8225</v>
      </c>
      <c r="C2412">
        <v>0</v>
      </c>
      <c r="D2412">
        <v>0</v>
      </c>
      <c r="E2412" t="s">
        <v>8334</v>
      </c>
      <c r="F2412" t="s">
        <v>8335</v>
      </c>
    </row>
    <row r="2413" spans="1:6" hidden="1" x14ac:dyDescent="0.3">
      <c r="A2413">
        <v>25000</v>
      </c>
      <c r="B2413" t="s">
        <v>8223</v>
      </c>
      <c r="C2413">
        <v>1</v>
      </c>
      <c r="D2413">
        <v>50.33</v>
      </c>
      <c r="E2413" t="s">
        <v>8334</v>
      </c>
      <c r="F2413" t="s">
        <v>8335</v>
      </c>
    </row>
    <row r="2414" spans="1:6" hidden="1" x14ac:dyDescent="0.3">
      <c r="A2414">
        <v>8000</v>
      </c>
      <c r="B2414" t="s">
        <v>8229</v>
      </c>
      <c r="C2414">
        <v>0</v>
      </c>
      <c r="D2414">
        <v>0</v>
      </c>
      <c r="E2414" t="s">
        <v>8334</v>
      </c>
      <c r="F2414" t="s">
        <v>8335</v>
      </c>
    </row>
    <row r="2415" spans="1:6" hidden="1" x14ac:dyDescent="0.3">
      <c r="A2415">
        <v>3000</v>
      </c>
      <c r="B2415" t="s">
        <v>8223</v>
      </c>
      <c r="C2415">
        <v>1</v>
      </c>
      <c r="D2415">
        <v>8.33</v>
      </c>
      <c r="E2415" t="s">
        <v>8334</v>
      </c>
      <c r="F2415" t="s">
        <v>8335</v>
      </c>
    </row>
    <row r="2416" spans="1:6" hidden="1" x14ac:dyDescent="0.3">
      <c r="A2416">
        <v>15000</v>
      </c>
      <c r="B2416" t="s">
        <v>8223</v>
      </c>
      <c r="C2416">
        <v>3</v>
      </c>
      <c r="D2416">
        <v>35.380000000000003</v>
      </c>
      <c r="E2416" t="s">
        <v>8334</v>
      </c>
      <c r="F2416" t="s">
        <v>8335</v>
      </c>
    </row>
    <row r="2417" spans="1:6" hidden="1" x14ac:dyDescent="0.3">
      <c r="A2417">
        <v>60000</v>
      </c>
      <c r="B2417" t="s">
        <v>8223</v>
      </c>
      <c r="C2417">
        <v>1</v>
      </c>
      <c r="D2417">
        <v>55.83</v>
      </c>
      <c r="E2417" t="s">
        <v>8334</v>
      </c>
      <c r="F2417" t="s">
        <v>8335</v>
      </c>
    </row>
    <row r="2418" spans="1:6" hidden="1" x14ac:dyDescent="0.3">
      <c r="A2418">
        <v>20000</v>
      </c>
      <c r="B2418" t="s">
        <v>8223</v>
      </c>
      <c r="C2418">
        <v>0</v>
      </c>
      <c r="D2418">
        <v>5</v>
      </c>
      <c r="E2418" t="s">
        <v>8334</v>
      </c>
      <c r="F2418" t="s">
        <v>8335</v>
      </c>
    </row>
    <row r="2419" spans="1:6" hidden="1" x14ac:dyDescent="0.3">
      <c r="A2419">
        <v>1000</v>
      </c>
      <c r="B2419" t="s">
        <v>8223</v>
      </c>
      <c r="C2419">
        <v>0</v>
      </c>
      <c r="D2419">
        <v>0</v>
      </c>
      <c r="E2419" t="s">
        <v>8334</v>
      </c>
      <c r="F2419" t="s">
        <v>8335</v>
      </c>
    </row>
    <row r="2420" spans="1:6" hidden="1" x14ac:dyDescent="0.3">
      <c r="A2420">
        <v>25000</v>
      </c>
      <c r="B2420" t="s">
        <v>8223</v>
      </c>
      <c r="C2420">
        <v>0</v>
      </c>
      <c r="D2420">
        <v>1</v>
      </c>
      <c r="E2420" t="s">
        <v>8334</v>
      </c>
      <c r="F2420" t="s">
        <v>8335</v>
      </c>
    </row>
    <row r="2421" spans="1:6" hidden="1" x14ac:dyDescent="0.3">
      <c r="A2421">
        <v>3000</v>
      </c>
      <c r="B2421" t="s">
        <v>8223</v>
      </c>
      <c r="C2421">
        <v>0</v>
      </c>
      <c r="D2421">
        <v>0</v>
      </c>
      <c r="E2421" t="s">
        <v>8334</v>
      </c>
      <c r="F2421" t="s">
        <v>8335</v>
      </c>
    </row>
    <row r="2422" spans="1:6" hidden="1" x14ac:dyDescent="0.3">
      <c r="A2422">
        <v>16870</v>
      </c>
      <c r="B2422" t="s">
        <v>8223</v>
      </c>
      <c r="C2422">
        <v>15</v>
      </c>
      <c r="D2422">
        <v>69.47</v>
      </c>
      <c r="E2422" t="s">
        <v>8334</v>
      </c>
      <c r="F2422" t="s">
        <v>8335</v>
      </c>
    </row>
    <row r="2423" spans="1:6" hidden="1" x14ac:dyDescent="0.3">
      <c r="A2423">
        <v>6000</v>
      </c>
      <c r="B2423" t="s">
        <v>8223</v>
      </c>
      <c r="C2423">
        <v>0</v>
      </c>
      <c r="D2423">
        <v>1</v>
      </c>
      <c r="E2423" t="s">
        <v>8334</v>
      </c>
      <c r="F2423" t="s">
        <v>8335</v>
      </c>
    </row>
    <row r="2424" spans="1:6" hidden="1" x14ac:dyDescent="0.3">
      <c r="A2424">
        <v>500</v>
      </c>
      <c r="B2424" t="s">
        <v>8223</v>
      </c>
      <c r="C2424">
        <v>0</v>
      </c>
      <c r="D2424">
        <v>1</v>
      </c>
      <c r="E2424" t="s">
        <v>8334</v>
      </c>
      <c r="F2424" t="s">
        <v>8335</v>
      </c>
    </row>
    <row r="2425" spans="1:6" hidden="1" x14ac:dyDescent="0.3">
      <c r="A2425">
        <v>60000</v>
      </c>
      <c r="B2425" t="s">
        <v>8223</v>
      </c>
      <c r="C2425">
        <v>0</v>
      </c>
      <c r="D2425">
        <v>8</v>
      </c>
      <c r="E2425" t="s">
        <v>8334</v>
      </c>
      <c r="F2425" t="s">
        <v>8335</v>
      </c>
    </row>
    <row r="2426" spans="1:6" hidden="1" x14ac:dyDescent="0.3">
      <c r="A2426">
        <v>25000</v>
      </c>
      <c r="B2426" t="s">
        <v>8223</v>
      </c>
      <c r="C2426">
        <v>1</v>
      </c>
      <c r="D2426">
        <v>34.44</v>
      </c>
      <c r="E2426" t="s">
        <v>8334</v>
      </c>
      <c r="F2426" t="s">
        <v>8335</v>
      </c>
    </row>
    <row r="2427" spans="1:6" hidden="1" x14ac:dyDescent="0.3">
      <c r="A2427">
        <v>3500</v>
      </c>
      <c r="B2427" t="s">
        <v>8223</v>
      </c>
      <c r="C2427">
        <v>0</v>
      </c>
      <c r="D2427">
        <v>1</v>
      </c>
      <c r="E2427" t="s">
        <v>8334</v>
      </c>
      <c r="F2427" t="s">
        <v>8335</v>
      </c>
    </row>
    <row r="2428" spans="1:6" hidden="1" x14ac:dyDescent="0.3">
      <c r="A2428">
        <v>20000</v>
      </c>
      <c r="B2428" t="s">
        <v>8223</v>
      </c>
      <c r="C2428">
        <v>0</v>
      </c>
      <c r="D2428">
        <v>0</v>
      </c>
      <c r="E2428" t="s">
        <v>8334</v>
      </c>
      <c r="F2428" t="s">
        <v>8335</v>
      </c>
    </row>
    <row r="2429" spans="1:6" hidden="1" x14ac:dyDescent="0.3">
      <c r="A2429">
        <v>50000</v>
      </c>
      <c r="B2429" t="s">
        <v>8223</v>
      </c>
      <c r="C2429">
        <v>0</v>
      </c>
      <c r="D2429">
        <v>1</v>
      </c>
      <c r="E2429" t="s">
        <v>8334</v>
      </c>
      <c r="F2429" t="s">
        <v>8335</v>
      </c>
    </row>
    <row r="2430" spans="1:6" hidden="1" x14ac:dyDescent="0.3">
      <c r="A2430">
        <v>35000</v>
      </c>
      <c r="B2430" t="s">
        <v>8223</v>
      </c>
      <c r="C2430">
        <v>0</v>
      </c>
      <c r="D2430">
        <v>1</v>
      </c>
      <c r="E2430" t="s">
        <v>8334</v>
      </c>
      <c r="F2430" t="s">
        <v>8335</v>
      </c>
    </row>
    <row r="2431" spans="1:6" hidden="1" x14ac:dyDescent="0.3">
      <c r="A2431">
        <v>140000</v>
      </c>
      <c r="B2431" t="s">
        <v>8233</v>
      </c>
      <c r="C2431">
        <v>1</v>
      </c>
      <c r="D2431">
        <v>501.25</v>
      </c>
      <c r="E2431" t="s">
        <v>8334</v>
      </c>
      <c r="F2431" t="s">
        <v>8335</v>
      </c>
    </row>
    <row r="2432" spans="1:6" hidden="1" x14ac:dyDescent="0.3">
      <c r="A2432">
        <v>3000</v>
      </c>
      <c r="B2432" t="s">
        <v>8223</v>
      </c>
      <c r="C2432">
        <v>1</v>
      </c>
      <c r="D2432">
        <v>10.5</v>
      </c>
      <c r="E2432" t="s">
        <v>8334</v>
      </c>
      <c r="F2432" t="s">
        <v>8335</v>
      </c>
    </row>
    <row r="2433" spans="1:6" hidden="1" x14ac:dyDescent="0.3">
      <c r="A2433">
        <v>100000</v>
      </c>
      <c r="B2433" t="s">
        <v>8223</v>
      </c>
      <c r="C2433">
        <v>0</v>
      </c>
      <c r="D2433">
        <v>1</v>
      </c>
      <c r="E2433" t="s">
        <v>8334</v>
      </c>
      <c r="F2433" t="s">
        <v>8335</v>
      </c>
    </row>
    <row r="2434" spans="1:6" hidden="1" x14ac:dyDescent="0.3">
      <c r="A2434">
        <v>14000</v>
      </c>
      <c r="B2434" t="s">
        <v>8223</v>
      </c>
      <c r="C2434">
        <v>0</v>
      </c>
      <c r="D2434">
        <v>1</v>
      </c>
      <c r="E2434" t="s">
        <v>8334</v>
      </c>
      <c r="F2434" t="s">
        <v>8335</v>
      </c>
    </row>
    <row r="2435" spans="1:6" hidden="1" x14ac:dyDescent="0.3">
      <c r="A2435">
        <v>10000</v>
      </c>
      <c r="B2435" t="s">
        <v>8223</v>
      </c>
      <c r="C2435">
        <v>0</v>
      </c>
      <c r="D2435">
        <v>0</v>
      </c>
      <c r="E2435" t="s">
        <v>8334</v>
      </c>
      <c r="F2435" t="s">
        <v>8335</v>
      </c>
    </row>
    <row r="2436" spans="1:6" hidden="1" x14ac:dyDescent="0.3">
      <c r="A2436">
        <v>20000</v>
      </c>
      <c r="B2436" t="s">
        <v>8223</v>
      </c>
      <c r="C2436">
        <v>0</v>
      </c>
      <c r="D2436">
        <v>13</v>
      </c>
      <c r="E2436" t="s">
        <v>8334</v>
      </c>
      <c r="F2436" t="s">
        <v>8335</v>
      </c>
    </row>
    <row r="2437" spans="1:6" hidden="1" x14ac:dyDescent="0.3">
      <c r="A2437">
        <v>250000</v>
      </c>
      <c r="B2437" t="s">
        <v>8234</v>
      </c>
      <c r="C2437">
        <v>0</v>
      </c>
      <c r="D2437">
        <v>306</v>
      </c>
      <c r="E2437" t="s">
        <v>8334</v>
      </c>
      <c r="F2437" t="s">
        <v>8335</v>
      </c>
    </row>
    <row r="2438" spans="1:6" hidden="1" x14ac:dyDescent="0.3">
      <c r="A2438">
        <v>117000</v>
      </c>
      <c r="B2438" t="s">
        <v>8228</v>
      </c>
      <c r="C2438">
        <v>0</v>
      </c>
      <c r="D2438">
        <v>22.5</v>
      </c>
      <c r="E2438" t="s">
        <v>8334</v>
      </c>
      <c r="F2438" t="s">
        <v>8335</v>
      </c>
    </row>
    <row r="2439" spans="1:6" hidden="1" x14ac:dyDescent="0.3">
      <c r="A2439">
        <v>8000</v>
      </c>
      <c r="B2439" t="s">
        <v>8223</v>
      </c>
      <c r="C2439">
        <v>0</v>
      </c>
      <c r="D2439">
        <v>0</v>
      </c>
      <c r="E2439" t="s">
        <v>8334</v>
      </c>
      <c r="F2439" t="s">
        <v>8335</v>
      </c>
    </row>
    <row r="2440" spans="1:6" hidden="1" x14ac:dyDescent="0.3">
      <c r="A2440">
        <v>15000</v>
      </c>
      <c r="B2440" t="s">
        <v>8223</v>
      </c>
      <c r="C2440">
        <v>0</v>
      </c>
      <c r="D2440">
        <v>50</v>
      </c>
      <c r="E2440" t="s">
        <v>8334</v>
      </c>
      <c r="F2440" t="s">
        <v>8335</v>
      </c>
    </row>
    <row r="2441" spans="1:6" hidden="1" x14ac:dyDescent="0.3">
      <c r="A2441">
        <v>10000</v>
      </c>
      <c r="B2441" t="s">
        <v>8223</v>
      </c>
      <c r="C2441">
        <v>0</v>
      </c>
      <c r="D2441">
        <v>0</v>
      </c>
      <c r="E2441" t="s">
        <v>8334</v>
      </c>
      <c r="F2441" t="s">
        <v>8335</v>
      </c>
    </row>
    <row r="2442" spans="1:6" hidden="1" x14ac:dyDescent="0.3">
      <c r="A2442">
        <v>5000</v>
      </c>
      <c r="B2442" t="s">
        <v>8241</v>
      </c>
      <c r="C2442">
        <v>0</v>
      </c>
      <c r="D2442">
        <v>5</v>
      </c>
      <c r="E2442" t="s">
        <v>8334</v>
      </c>
      <c r="F2442" t="s">
        <v>8335</v>
      </c>
    </row>
    <row r="2443" spans="1:6" hidden="1" x14ac:dyDescent="0.3">
      <c r="A2443">
        <v>7500</v>
      </c>
      <c r="B2443" t="s">
        <v>8223</v>
      </c>
      <c r="C2443">
        <v>108</v>
      </c>
      <c r="D2443">
        <v>74.23</v>
      </c>
      <c r="E2443" t="s">
        <v>8334</v>
      </c>
      <c r="F2443" t="s">
        <v>8350</v>
      </c>
    </row>
    <row r="2444" spans="1:6" hidden="1" x14ac:dyDescent="0.3">
      <c r="A2444">
        <v>24000</v>
      </c>
      <c r="B2444" t="s">
        <v>8223</v>
      </c>
      <c r="C2444">
        <v>126</v>
      </c>
      <c r="D2444">
        <v>81.25</v>
      </c>
      <c r="E2444" t="s">
        <v>8334</v>
      </c>
      <c r="F2444" t="s">
        <v>8350</v>
      </c>
    </row>
    <row r="2445" spans="1:6" hidden="1" x14ac:dyDescent="0.3">
      <c r="A2445">
        <v>20000</v>
      </c>
      <c r="B2445" t="s">
        <v>8223</v>
      </c>
      <c r="C2445">
        <v>203</v>
      </c>
      <c r="D2445">
        <v>130.22999999999999</v>
      </c>
      <c r="E2445" t="s">
        <v>8334</v>
      </c>
      <c r="F2445" t="s">
        <v>8350</v>
      </c>
    </row>
    <row r="2446" spans="1:6" hidden="1" x14ac:dyDescent="0.3">
      <c r="A2446">
        <v>3000</v>
      </c>
      <c r="B2446" t="s">
        <v>8223</v>
      </c>
      <c r="C2446">
        <v>109</v>
      </c>
      <c r="D2446">
        <v>53.41</v>
      </c>
      <c r="E2446" t="s">
        <v>8334</v>
      </c>
      <c r="F2446" t="s">
        <v>8350</v>
      </c>
    </row>
    <row r="2447" spans="1:6" hidden="1" x14ac:dyDescent="0.3">
      <c r="A2447">
        <v>5000</v>
      </c>
      <c r="B2447" t="s">
        <v>8223</v>
      </c>
      <c r="C2447">
        <v>173</v>
      </c>
      <c r="D2447">
        <v>75.13</v>
      </c>
      <c r="E2447" t="s">
        <v>8334</v>
      </c>
      <c r="F2447" t="s">
        <v>8350</v>
      </c>
    </row>
    <row r="2448" spans="1:6" hidden="1" x14ac:dyDescent="0.3">
      <c r="A2448">
        <v>5000</v>
      </c>
      <c r="B2448" t="s">
        <v>8223</v>
      </c>
      <c r="C2448">
        <v>168</v>
      </c>
      <c r="D2448">
        <v>75.67</v>
      </c>
      <c r="E2448" t="s">
        <v>8334</v>
      </c>
      <c r="F2448" t="s">
        <v>8350</v>
      </c>
    </row>
    <row r="2449" spans="1:6" hidden="1" x14ac:dyDescent="0.3">
      <c r="A2449">
        <v>2500</v>
      </c>
      <c r="B2449" t="s">
        <v>8223</v>
      </c>
      <c r="C2449">
        <v>427</v>
      </c>
      <c r="D2449">
        <v>31.69</v>
      </c>
      <c r="E2449" t="s">
        <v>8334</v>
      </c>
      <c r="F2449" t="s">
        <v>8350</v>
      </c>
    </row>
    <row r="2450" spans="1:6" hidden="1" x14ac:dyDescent="0.3">
      <c r="A2450">
        <v>400</v>
      </c>
      <c r="B2450" t="s">
        <v>8223</v>
      </c>
      <c r="C2450">
        <v>108</v>
      </c>
      <c r="D2450">
        <v>47.78</v>
      </c>
      <c r="E2450" t="s">
        <v>8334</v>
      </c>
      <c r="F2450" t="s">
        <v>8350</v>
      </c>
    </row>
    <row r="2451" spans="1:6" hidden="1" x14ac:dyDescent="0.3">
      <c r="A2451">
        <v>10000</v>
      </c>
      <c r="B2451" t="s">
        <v>8223</v>
      </c>
      <c r="C2451">
        <v>108</v>
      </c>
      <c r="D2451">
        <v>90</v>
      </c>
      <c r="E2451" t="s">
        <v>8334</v>
      </c>
      <c r="F2451" t="s">
        <v>8350</v>
      </c>
    </row>
    <row r="2452" spans="1:6" hidden="1" x14ac:dyDescent="0.3">
      <c r="A2452">
        <v>15000</v>
      </c>
      <c r="B2452" t="s">
        <v>8223</v>
      </c>
      <c r="C2452">
        <v>102</v>
      </c>
      <c r="D2452">
        <v>149.31</v>
      </c>
      <c r="E2452" t="s">
        <v>8334</v>
      </c>
      <c r="F2452" t="s">
        <v>8350</v>
      </c>
    </row>
    <row r="2453" spans="1:6" hidden="1" x14ac:dyDescent="0.3">
      <c r="A2453">
        <v>10000</v>
      </c>
      <c r="B2453" t="s">
        <v>8223</v>
      </c>
      <c r="C2453">
        <v>115</v>
      </c>
      <c r="D2453">
        <v>62.07</v>
      </c>
      <c r="E2453" t="s">
        <v>8334</v>
      </c>
      <c r="F2453" t="s">
        <v>8350</v>
      </c>
    </row>
    <row r="2454" spans="1:6" hidden="1" x14ac:dyDescent="0.3">
      <c r="A2454">
        <v>600</v>
      </c>
      <c r="B2454" t="s">
        <v>8223</v>
      </c>
      <c r="C2454">
        <v>134</v>
      </c>
      <c r="D2454">
        <v>53.4</v>
      </c>
      <c r="E2454" t="s">
        <v>8334</v>
      </c>
      <c r="F2454" t="s">
        <v>8350</v>
      </c>
    </row>
    <row r="2455" spans="1:6" hidden="1" x14ac:dyDescent="0.3">
      <c r="A2455">
        <v>3000</v>
      </c>
      <c r="B2455" t="s">
        <v>8223</v>
      </c>
      <c r="C2455">
        <v>155</v>
      </c>
      <c r="D2455">
        <v>69.27</v>
      </c>
      <c r="E2455" t="s">
        <v>8334</v>
      </c>
      <c r="F2455" t="s">
        <v>8350</v>
      </c>
    </row>
    <row r="2456" spans="1:6" hidden="1" x14ac:dyDescent="0.3">
      <c r="A2456">
        <v>35000</v>
      </c>
      <c r="B2456" t="s">
        <v>8223</v>
      </c>
      <c r="C2456">
        <v>101</v>
      </c>
      <c r="D2456">
        <v>271.51</v>
      </c>
      <c r="E2456" t="s">
        <v>8334</v>
      </c>
      <c r="F2456" t="s">
        <v>8350</v>
      </c>
    </row>
    <row r="2457" spans="1:6" hidden="1" x14ac:dyDescent="0.3">
      <c r="A2457">
        <v>300</v>
      </c>
      <c r="B2457" t="s">
        <v>8223</v>
      </c>
      <c r="C2457">
        <v>182</v>
      </c>
      <c r="D2457">
        <v>34.130000000000003</v>
      </c>
      <c r="E2457" t="s">
        <v>8334</v>
      </c>
      <c r="F2457" t="s">
        <v>8350</v>
      </c>
    </row>
    <row r="2458" spans="1:6" hidden="1" x14ac:dyDescent="0.3">
      <c r="A2458">
        <v>1500</v>
      </c>
      <c r="B2458" t="s">
        <v>8223</v>
      </c>
      <c r="C2458">
        <v>181</v>
      </c>
      <c r="D2458">
        <v>40.49</v>
      </c>
      <c r="E2458" t="s">
        <v>8334</v>
      </c>
      <c r="F2458" t="s">
        <v>8350</v>
      </c>
    </row>
    <row r="2459" spans="1:6" hidden="1" x14ac:dyDescent="0.3">
      <c r="A2459">
        <v>23000</v>
      </c>
      <c r="B2459" t="s">
        <v>8223</v>
      </c>
      <c r="C2459">
        <v>102</v>
      </c>
      <c r="D2459">
        <v>189.76</v>
      </c>
      <c r="E2459" t="s">
        <v>8334</v>
      </c>
      <c r="F2459" t="s">
        <v>8350</v>
      </c>
    </row>
    <row r="2460" spans="1:6" hidden="1" x14ac:dyDescent="0.3">
      <c r="A2460">
        <v>5000</v>
      </c>
      <c r="B2460" t="s">
        <v>8223</v>
      </c>
      <c r="C2460">
        <v>110</v>
      </c>
      <c r="D2460">
        <v>68.86</v>
      </c>
      <c r="E2460" t="s">
        <v>8334</v>
      </c>
      <c r="F2460" t="s">
        <v>8350</v>
      </c>
    </row>
    <row r="2461" spans="1:6" hidden="1" x14ac:dyDescent="0.3">
      <c r="A2461">
        <v>30000</v>
      </c>
      <c r="B2461" t="s">
        <v>8223</v>
      </c>
      <c r="C2461">
        <v>102</v>
      </c>
      <c r="D2461">
        <v>108.78</v>
      </c>
      <c r="E2461" t="s">
        <v>8334</v>
      </c>
      <c r="F2461" t="s">
        <v>8350</v>
      </c>
    </row>
    <row r="2462" spans="1:6" hidden="1" x14ac:dyDescent="0.3">
      <c r="A2462">
        <v>8500</v>
      </c>
      <c r="B2462" t="s">
        <v>8223</v>
      </c>
      <c r="C2462">
        <v>101</v>
      </c>
      <c r="D2462">
        <v>125.99</v>
      </c>
      <c r="E2462" t="s">
        <v>8334</v>
      </c>
      <c r="F2462" t="s">
        <v>8350</v>
      </c>
    </row>
    <row r="2463" spans="1:6" hidden="1" x14ac:dyDescent="0.3">
      <c r="A2463">
        <v>7500</v>
      </c>
      <c r="B2463" t="s">
        <v>8223</v>
      </c>
      <c r="C2463">
        <v>104</v>
      </c>
      <c r="D2463">
        <v>90.52</v>
      </c>
      <c r="E2463" t="s">
        <v>8323</v>
      </c>
      <c r="F2463" t="s">
        <v>8327</v>
      </c>
    </row>
    <row r="2464" spans="1:6" hidden="1" x14ac:dyDescent="0.3">
      <c r="A2464">
        <v>3000</v>
      </c>
      <c r="B2464" t="s">
        <v>8223</v>
      </c>
      <c r="C2464">
        <v>111</v>
      </c>
      <c r="D2464">
        <v>28.88</v>
      </c>
      <c r="E2464" t="s">
        <v>8323</v>
      </c>
      <c r="F2464" t="s">
        <v>8327</v>
      </c>
    </row>
    <row r="2465" spans="1:6" hidden="1" x14ac:dyDescent="0.3">
      <c r="A2465">
        <v>2000</v>
      </c>
      <c r="B2465" t="s">
        <v>8223</v>
      </c>
      <c r="C2465">
        <v>116</v>
      </c>
      <c r="D2465">
        <v>31</v>
      </c>
      <c r="E2465" t="s">
        <v>8323</v>
      </c>
      <c r="F2465" t="s">
        <v>8327</v>
      </c>
    </row>
    <row r="2466" spans="1:6" hidden="1" x14ac:dyDescent="0.3">
      <c r="A2466">
        <v>2000</v>
      </c>
      <c r="B2466" t="s">
        <v>8228</v>
      </c>
      <c r="C2466">
        <v>111</v>
      </c>
      <c r="D2466">
        <v>51.67</v>
      </c>
      <c r="E2466" t="s">
        <v>8323</v>
      </c>
      <c r="F2466" t="s">
        <v>8327</v>
      </c>
    </row>
    <row r="2467" spans="1:6" hidden="1" x14ac:dyDescent="0.3">
      <c r="A2467">
        <v>700</v>
      </c>
      <c r="B2467" t="s">
        <v>8223</v>
      </c>
      <c r="C2467">
        <v>180</v>
      </c>
      <c r="D2467">
        <v>26.27</v>
      </c>
      <c r="E2467" t="s">
        <v>8323</v>
      </c>
      <c r="F2467" t="s">
        <v>8327</v>
      </c>
    </row>
    <row r="2468" spans="1:6" hidden="1" x14ac:dyDescent="0.3">
      <c r="A2468">
        <v>2500</v>
      </c>
      <c r="B2468" t="s">
        <v>8223</v>
      </c>
      <c r="C2468">
        <v>100</v>
      </c>
      <c r="D2468">
        <v>48.08</v>
      </c>
      <c r="E2468" t="s">
        <v>8323</v>
      </c>
      <c r="F2468" t="s">
        <v>8327</v>
      </c>
    </row>
    <row r="2469" spans="1:6" hidden="1" x14ac:dyDescent="0.3">
      <c r="A2469">
        <v>1000</v>
      </c>
      <c r="B2469" t="s">
        <v>8223</v>
      </c>
      <c r="C2469">
        <v>119</v>
      </c>
      <c r="D2469">
        <v>27.56</v>
      </c>
      <c r="E2469" t="s">
        <v>8323</v>
      </c>
      <c r="F2469" t="s">
        <v>8327</v>
      </c>
    </row>
    <row r="2470" spans="1:6" hidden="1" x14ac:dyDescent="0.3">
      <c r="A2470">
        <v>2000</v>
      </c>
      <c r="B2470" t="s">
        <v>8223</v>
      </c>
      <c r="C2470">
        <v>107</v>
      </c>
      <c r="D2470">
        <v>36.97</v>
      </c>
      <c r="E2470" t="s">
        <v>8323</v>
      </c>
      <c r="F2470" t="s">
        <v>8327</v>
      </c>
    </row>
    <row r="2471" spans="1:6" hidden="1" x14ac:dyDescent="0.3">
      <c r="A2471">
        <v>1200</v>
      </c>
      <c r="B2471" t="s">
        <v>8223</v>
      </c>
      <c r="C2471">
        <v>114</v>
      </c>
      <c r="D2471">
        <v>29.02</v>
      </c>
      <c r="E2471" t="s">
        <v>8323</v>
      </c>
      <c r="F2471" t="s">
        <v>8327</v>
      </c>
    </row>
    <row r="2472" spans="1:6" hidden="1" x14ac:dyDescent="0.3">
      <c r="A2472">
        <v>1000</v>
      </c>
      <c r="B2472" t="s">
        <v>8223</v>
      </c>
      <c r="C2472">
        <v>103</v>
      </c>
      <c r="D2472">
        <v>28.66</v>
      </c>
      <c r="E2472" t="s">
        <v>8323</v>
      </c>
      <c r="F2472" t="s">
        <v>8327</v>
      </c>
    </row>
    <row r="2473" spans="1:6" hidden="1" x14ac:dyDescent="0.3">
      <c r="A2473">
        <v>500</v>
      </c>
      <c r="B2473" t="s">
        <v>8223</v>
      </c>
      <c r="C2473">
        <v>128</v>
      </c>
      <c r="D2473">
        <v>37.65</v>
      </c>
      <c r="E2473" t="s">
        <v>8323</v>
      </c>
      <c r="F2473" t="s">
        <v>8327</v>
      </c>
    </row>
    <row r="2474" spans="1:6" hidden="1" x14ac:dyDescent="0.3">
      <c r="A2474">
        <v>7500</v>
      </c>
      <c r="B2474" t="s">
        <v>8223</v>
      </c>
      <c r="C2474">
        <v>136</v>
      </c>
      <c r="D2474">
        <v>97.9</v>
      </c>
      <c r="E2474" t="s">
        <v>8323</v>
      </c>
      <c r="F2474" t="s">
        <v>8327</v>
      </c>
    </row>
    <row r="2475" spans="1:6" hidden="1" x14ac:dyDescent="0.3">
      <c r="A2475">
        <v>2000</v>
      </c>
      <c r="B2475" t="s">
        <v>8223</v>
      </c>
      <c r="C2475">
        <v>100</v>
      </c>
      <c r="D2475">
        <v>42.55</v>
      </c>
      <c r="E2475" t="s">
        <v>8323</v>
      </c>
      <c r="F2475" t="s">
        <v>8327</v>
      </c>
    </row>
    <row r="2476" spans="1:6" hidden="1" x14ac:dyDescent="0.3">
      <c r="A2476">
        <v>5000</v>
      </c>
      <c r="B2476" t="s">
        <v>8223</v>
      </c>
      <c r="C2476">
        <v>100</v>
      </c>
      <c r="D2476">
        <v>131.58000000000001</v>
      </c>
      <c r="E2476" t="s">
        <v>8323</v>
      </c>
      <c r="F2476" t="s">
        <v>8327</v>
      </c>
    </row>
    <row r="2477" spans="1:6" hidden="1" x14ac:dyDescent="0.3">
      <c r="A2477">
        <v>2500</v>
      </c>
      <c r="B2477" t="s">
        <v>8223</v>
      </c>
      <c r="C2477">
        <v>105</v>
      </c>
      <c r="D2477">
        <v>32.32</v>
      </c>
      <c r="E2477" t="s">
        <v>8323</v>
      </c>
      <c r="F2477" t="s">
        <v>8327</v>
      </c>
    </row>
    <row r="2478" spans="1:6" hidden="1" x14ac:dyDescent="0.3">
      <c r="A2478">
        <v>3200</v>
      </c>
      <c r="B2478" t="s">
        <v>8223</v>
      </c>
      <c r="C2478">
        <v>105</v>
      </c>
      <c r="D2478">
        <v>61.1</v>
      </c>
      <c r="E2478" t="s">
        <v>8323</v>
      </c>
      <c r="F2478" t="s">
        <v>8327</v>
      </c>
    </row>
    <row r="2479" spans="1:6" hidden="1" x14ac:dyDescent="0.3">
      <c r="A2479">
        <v>750</v>
      </c>
      <c r="B2479" t="s">
        <v>8223</v>
      </c>
      <c r="C2479">
        <v>171</v>
      </c>
      <c r="D2479">
        <v>31.34</v>
      </c>
      <c r="E2479" t="s">
        <v>8323</v>
      </c>
      <c r="F2479" t="s">
        <v>8327</v>
      </c>
    </row>
    <row r="2480" spans="1:6" hidden="1" x14ac:dyDescent="0.3">
      <c r="A2480">
        <v>8000</v>
      </c>
      <c r="B2480" t="s">
        <v>8223</v>
      </c>
      <c r="C2480">
        <v>128</v>
      </c>
      <c r="D2480">
        <v>129.11000000000001</v>
      </c>
      <c r="E2480" t="s">
        <v>8323</v>
      </c>
      <c r="F2480" t="s">
        <v>8327</v>
      </c>
    </row>
    <row r="2481" spans="1:6" hidden="1" x14ac:dyDescent="0.3">
      <c r="A2481">
        <v>300</v>
      </c>
      <c r="B2481" t="s">
        <v>8223</v>
      </c>
      <c r="C2481">
        <v>133</v>
      </c>
      <c r="D2481">
        <v>25.02</v>
      </c>
      <c r="E2481" t="s">
        <v>8323</v>
      </c>
      <c r="F2481" t="s">
        <v>8327</v>
      </c>
    </row>
    <row r="2482" spans="1:6" hidden="1" x14ac:dyDescent="0.3">
      <c r="A2482">
        <v>2000</v>
      </c>
      <c r="B2482" t="s">
        <v>8223</v>
      </c>
      <c r="C2482">
        <v>100</v>
      </c>
      <c r="D2482">
        <v>250</v>
      </c>
      <c r="E2482" t="s">
        <v>8323</v>
      </c>
      <c r="F2482" t="s">
        <v>8327</v>
      </c>
    </row>
    <row r="2483" spans="1:6" hidden="1" x14ac:dyDescent="0.3">
      <c r="A2483">
        <v>4000</v>
      </c>
      <c r="B2483" t="s">
        <v>8223</v>
      </c>
      <c r="C2483">
        <v>113</v>
      </c>
      <c r="D2483">
        <v>47.54</v>
      </c>
      <c r="E2483" t="s">
        <v>8323</v>
      </c>
      <c r="F2483" t="s">
        <v>8327</v>
      </c>
    </row>
    <row r="2484" spans="1:6" hidden="1" x14ac:dyDescent="0.3">
      <c r="A2484">
        <v>1000</v>
      </c>
      <c r="B2484" t="s">
        <v>8223</v>
      </c>
      <c r="C2484">
        <v>100</v>
      </c>
      <c r="D2484">
        <v>40.04</v>
      </c>
      <c r="E2484" t="s">
        <v>8323</v>
      </c>
      <c r="F2484" t="s">
        <v>8327</v>
      </c>
    </row>
    <row r="2485" spans="1:6" hidden="1" x14ac:dyDescent="0.3">
      <c r="A2485">
        <v>1100</v>
      </c>
      <c r="B2485" t="s">
        <v>8223</v>
      </c>
      <c r="C2485">
        <v>114</v>
      </c>
      <c r="D2485">
        <v>65.84</v>
      </c>
      <c r="E2485" t="s">
        <v>8323</v>
      </c>
      <c r="F2485" t="s">
        <v>8327</v>
      </c>
    </row>
    <row r="2486" spans="1:6" hidden="1" x14ac:dyDescent="0.3">
      <c r="A2486">
        <v>3500</v>
      </c>
      <c r="B2486" t="s">
        <v>8223</v>
      </c>
      <c r="C2486">
        <v>119</v>
      </c>
      <c r="D2486">
        <v>46.4</v>
      </c>
      <c r="E2486" t="s">
        <v>8323</v>
      </c>
      <c r="F2486" t="s">
        <v>8327</v>
      </c>
    </row>
    <row r="2487" spans="1:6" hidden="1" x14ac:dyDescent="0.3">
      <c r="A2487">
        <v>2000</v>
      </c>
      <c r="B2487" t="s">
        <v>8223</v>
      </c>
      <c r="C2487">
        <v>103</v>
      </c>
      <c r="D2487">
        <v>50.37</v>
      </c>
      <c r="E2487" t="s">
        <v>8323</v>
      </c>
      <c r="F2487" t="s">
        <v>8327</v>
      </c>
    </row>
    <row r="2488" spans="1:6" hidden="1" x14ac:dyDescent="0.3">
      <c r="A2488">
        <v>300</v>
      </c>
      <c r="B2488" t="s">
        <v>8223</v>
      </c>
      <c r="C2488">
        <v>266</v>
      </c>
      <c r="D2488">
        <v>26.57</v>
      </c>
      <c r="E2488" t="s">
        <v>8323</v>
      </c>
      <c r="F2488" t="s">
        <v>8327</v>
      </c>
    </row>
    <row r="2489" spans="1:6" hidden="1" x14ac:dyDescent="0.3">
      <c r="A2489">
        <v>1500</v>
      </c>
      <c r="B2489" t="s">
        <v>8223</v>
      </c>
      <c r="C2489">
        <v>100</v>
      </c>
      <c r="D2489">
        <v>39.49</v>
      </c>
      <c r="E2489" t="s">
        <v>8323</v>
      </c>
      <c r="F2489" t="s">
        <v>8327</v>
      </c>
    </row>
    <row r="2490" spans="1:6" hidden="1" x14ac:dyDescent="0.3">
      <c r="A2490">
        <v>3000</v>
      </c>
      <c r="B2490" t="s">
        <v>8223</v>
      </c>
      <c r="C2490">
        <v>107</v>
      </c>
      <c r="D2490">
        <v>49.25</v>
      </c>
      <c r="E2490" t="s">
        <v>8323</v>
      </c>
      <c r="F2490" t="s">
        <v>8327</v>
      </c>
    </row>
    <row r="2491" spans="1:6" hidden="1" x14ac:dyDescent="0.3">
      <c r="A2491">
        <v>3500</v>
      </c>
      <c r="B2491" t="s">
        <v>8223</v>
      </c>
      <c r="C2491">
        <v>134</v>
      </c>
      <c r="D2491">
        <v>62.38</v>
      </c>
      <c r="E2491" t="s">
        <v>8323</v>
      </c>
      <c r="F2491" t="s">
        <v>8327</v>
      </c>
    </row>
    <row r="2492" spans="1:6" hidden="1" x14ac:dyDescent="0.3">
      <c r="A2492">
        <v>500</v>
      </c>
      <c r="B2492" t="s">
        <v>8223</v>
      </c>
      <c r="C2492">
        <v>121</v>
      </c>
      <c r="D2492">
        <v>37.94</v>
      </c>
      <c r="E2492" t="s">
        <v>8323</v>
      </c>
      <c r="F2492" t="s">
        <v>8327</v>
      </c>
    </row>
    <row r="2493" spans="1:6" hidden="1" x14ac:dyDescent="0.3">
      <c r="A2493">
        <v>500</v>
      </c>
      <c r="B2493" t="s">
        <v>8223</v>
      </c>
      <c r="C2493">
        <v>103</v>
      </c>
      <c r="D2493">
        <v>51.6</v>
      </c>
      <c r="E2493" t="s">
        <v>8323</v>
      </c>
      <c r="F2493" t="s">
        <v>8327</v>
      </c>
    </row>
    <row r="2494" spans="1:6" hidden="1" x14ac:dyDescent="0.3">
      <c r="A2494">
        <v>600</v>
      </c>
      <c r="B2494" t="s">
        <v>8223</v>
      </c>
      <c r="C2494">
        <v>125</v>
      </c>
      <c r="D2494">
        <v>27.78</v>
      </c>
      <c r="E2494" t="s">
        <v>8323</v>
      </c>
      <c r="F2494" t="s">
        <v>8327</v>
      </c>
    </row>
    <row r="2495" spans="1:6" hidden="1" x14ac:dyDescent="0.3">
      <c r="A2495">
        <v>20000</v>
      </c>
      <c r="B2495" t="s">
        <v>8223</v>
      </c>
      <c r="C2495">
        <v>129</v>
      </c>
      <c r="D2495">
        <v>99.38</v>
      </c>
      <c r="E2495" t="s">
        <v>8323</v>
      </c>
      <c r="F2495" t="s">
        <v>8327</v>
      </c>
    </row>
    <row r="2496" spans="1:6" hidden="1" x14ac:dyDescent="0.3">
      <c r="A2496">
        <v>1500</v>
      </c>
      <c r="B2496" t="s">
        <v>8223</v>
      </c>
      <c r="C2496">
        <v>101</v>
      </c>
      <c r="D2496">
        <v>38.85</v>
      </c>
      <c r="E2496" t="s">
        <v>8323</v>
      </c>
      <c r="F2496" t="s">
        <v>8327</v>
      </c>
    </row>
    <row r="2497" spans="1:6" hidden="1" x14ac:dyDescent="0.3">
      <c r="A2497">
        <v>1500</v>
      </c>
      <c r="B2497" t="s">
        <v>8223</v>
      </c>
      <c r="C2497">
        <v>128</v>
      </c>
      <c r="D2497">
        <v>45.55</v>
      </c>
      <c r="E2497" t="s">
        <v>8323</v>
      </c>
      <c r="F2497" t="s">
        <v>8327</v>
      </c>
    </row>
    <row r="2498" spans="1:6" hidden="1" x14ac:dyDescent="0.3">
      <c r="A2498">
        <v>6000</v>
      </c>
      <c r="B2498" t="s">
        <v>8223</v>
      </c>
      <c r="C2498">
        <v>100</v>
      </c>
      <c r="D2498">
        <v>600</v>
      </c>
      <c r="E2498" t="s">
        <v>8323</v>
      </c>
      <c r="F2498" t="s">
        <v>8327</v>
      </c>
    </row>
    <row r="2499" spans="1:6" hidden="1" x14ac:dyDescent="0.3">
      <c r="A2499">
        <v>4000</v>
      </c>
      <c r="B2499" t="s">
        <v>8223</v>
      </c>
      <c r="C2499">
        <v>113</v>
      </c>
      <c r="D2499">
        <v>80.55</v>
      </c>
      <c r="E2499" t="s">
        <v>8323</v>
      </c>
      <c r="F2499" t="s">
        <v>8327</v>
      </c>
    </row>
    <row r="2500" spans="1:6" hidden="1" x14ac:dyDescent="0.3">
      <c r="A2500">
        <v>1000</v>
      </c>
      <c r="B2500" t="s">
        <v>8223</v>
      </c>
      <c r="C2500">
        <v>106</v>
      </c>
      <c r="D2500">
        <v>52.8</v>
      </c>
      <c r="E2500" t="s">
        <v>8323</v>
      </c>
      <c r="F2500" t="s">
        <v>8327</v>
      </c>
    </row>
    <row r="2501" spans="1:6" hidden="1" x14ac:dyDescent="0.3">
      <c r="A2501">
        <v>4000</v>
      </c>
      <c r="B2501" t="s">
        <v>8223</v>
      </c>
      <c r="C2501">
        <v>203</v>
      </c>
      <c r="D2501">
        <v>47.68</v>
      </c>
      <c r="E2501" t="s">
        <v>8323</v>
      </c>
      <c r="F2501" t="s">
        <v>8327</v>
      </c>
    </row>
    <row r="2502" spans="1:6" hidden="1" x14ac:dyDescent="0.3">
      <c r="A2502">
        <v>600</v>
      </c>
      <c r="B2502" t="s">
        <v>8223</v>
      </c>
      <c r="C2502">
        <v>113</v>
      </c>
      <c r="D2502">
        <v>23.45</v>
      </c>
      <c r="E2502" t="s">
        <v>8323</v>
      </c>
      <c r="F2502" t="s">
        <v>8327</v>
      </c>
    </row>
    <row r="2503" spans="1:6" hidden="1" x14ac:dyDescent="0.3">
      <c r="A2503">
        <v>11000</v>
      </c>
      <c r="B2503" t="s">
        <v>8228</v>
      </c>
      <c r="C2503">
        <v>3</v>
      </c>
      <c r="D2503">
        <v>40.14</v>
      </c>
      <c r="E2503" t="s">
        <v>8334</v>
      </c>
      <c r="F2503" t="s">
        <v>8351</v>
      </c>
    </row>
    <row r="2504" spans="1:6" hidden="1" x14ac:dyDescent="0.3">
      <c r="A2504">
        <v>110000</v>
      </c>
      <c r="B2504" t="s">
        <v>8223</v>
      </c>
      <c r="C2504">
        <v>0</v>
      </c>
      <c r="D2504">
        <v>17.2</v>
      </c>
      <c r="E2504" t="s">
        <v>8334</v>
      </c>
      <c r="F2504" t="s">
        <v>8351</v>
      </c>
    </row>
    <row r="2505" spans="1:6" hidden="1" x14ac:dyDescent="0.3">
      <c r="A2505">
        <v>10000</v>
      </c>
      <c r="B2505" t="s">
        <v>8223</v>
      </c>
      <c r="C2505">
        <v>0</v>
      </c>
      <c r="D2505">
        <v>0</v>
      </c>
      <c r="E2505" t="s">
        <v>8334</v>
      </c>
      <c r="F2505" t="s">
        <v>8351</v>
      </c>
    </row>
    <row r="2506" spans="1:6" hidden="1" x14ac:dyDescent="0.3">
      <c r="A2506">
        <v>35000</v>
      </c>
      <c r="B2506" t="s">
        <v>8223</v>
      </c>
      <c r="C2506">
        <v>0</v>
      </c>
      <c r="D2506">
        <v>0</v>
      </c>
      <c r="E2506" t="s">
        <v>8334</v>
      </c>
      <c r="F2506" t="s">
        <v>8351</v>
      </c>
    </row>
    <row r="2507" spans="1:6" hidden="1" x14ac:dyDescent="0.3">
      <c r="A2507">
        <v>7000</v>
      </c>
      <c r="B2507" t="s">
        <v>8223</v>
      </c>
      <c r="C2507">
        <v>0</v>
      </c>
      <c r="D2507">
        <v>0</v>
      </c>
      <c r="E2507" t="s">
        <v>8334</v>
      </c>
      <c r="F2507" t="s">
        <v>8351</v>
      </c>
    </row>
    <row r="2508" spans="1:6" hidden="1" x14ac:dyDescent="0.3">
      <c r="A2508">
        <v>5000</v>
      </c>
      <c r="B2508" t="s">
        <v>8224</v>
      </c>
      <c r="C2508">
        <v>1</v>
      </c>
      <c r="D2508">
        <v>15</v>
      </c>
      <c r="E2508" t="s">
        <v>8334</v>
      </c>
      <c r="F2508" t="s">
        <v>8351</v>
      </c>
    </row>
    <row r="2509" spans="1:6" hidden="1" x14ac:dyDescent="0.3">
      <c r="A2509">
        <v>42850</v>
      </c>
      <c r="B2509" t="s">
        <v>8223</v>
      </c>
      <c r="C2509">
        <v>0</v>
      </c>
      <c r="D2509">
        <v>0</v>
      </c>
      <c r="E2509" t="s">
        <v>8334</v>
      </c>
      <c r="F2509" t="s">
        <v>8351</v>
      </c>
    </row>
    <row r="2510" spans="1:6" hidden="1" x14ac:dyDescent="0.3">
      <c r="A2510">
        <v>20000</v>
      </c>
      <c r="B2510" t="s">
        <v>8223</v>
      </c>
      <c r="C2510">
        <v>0</v>
      </c>
      <c r="D2510">
        <v>0</v>
      </c>
      <c r="E2510" t="s">
        <v>8334</v>
      </c>
      <c r="F2510" t="s">
        <v>8351</v>
      </c>
    </row>
    <row r="2511" spans="1:6" hidden="1" x14ac:dyDescent="0.3">
      <c r="A2511">
        <v>95000</v>
      </c>
      <c r="B2511" t="s">
        <v>8224</v>
      </c>
      <c r="C2511">
        <v>1</v>
      </c>
      <c r="D2511">
        <v>35.71</v>
      </c>
      <c r="E2511" t="s">
        <v>8334</v>
      </c>
      <c r="F2511" t="s">
        <v>8351</v>
      </c>
    </row>
    <row r="2512" spans="1:6" hidden="1" x14ac:dyDescent="0.3">
      <c r="A2512">
        <v>50000</v>
      </c>
      <c r="B2512" t="s">
        <v>8223</v>
      </c>
      <c r="C2512">
        <v>0</v>
      </c>
      <c r="D2512">
        <v>37.5</v>
      </c>
      <c r="E2512" t="s">
        <v>8334</v>
      </c>
      <c r="F2512" t="s">
        <v>8351</v>
      </c>
    </row>
    <row r="2513" spans="1:6" hidden="1" x14ac:dyDescent="0.3">
      <c r="A2513">
        <v>100000</v>
      </c>
      <c r="B2513" t="s">
        <v>8224</v>
      </c>
      <c r="C2513">
        <v>0</v>
      </c>
      <c r="D2513">
        <v>0</v>
      </c>
      <c r="E2513" t="s">
        <v>8334</v>
      </c>
      <c r="F2513" t="s">
        <v>8351</v>
      </c>
    </row>
    <row r="2514" spans="1:6" hidden="1" x14ac:dyDescent="0.3">
      <c r="A2514">
        <v>1150</v>
      </c>
      <c r="B2514" t="s">
        <v>8223</v>
      </c>
      <c r="C2514">
        <v>0</v>
      </c>
      <c r="D2514">
        <v>0</v>
      </c>
      <c r="E2514" t="s">
        <v>8334</v>
      </c>
      <c r="F2514" t="s">
        <v>8351</v>
      </c>
    </row>
    <row r="2515" spans="1:6" hidden="1" x14ac:dyDescent="0.3">
      <c r="A2515">
        <v>180000</v>
      </c>
      <c r="B2515" t="s">
        <v>8235</v>
      </c>
      <c r="C2515">
        <v>0</v>
      </c>
      <c r="D2515">
        <v>0</v>
      </c>
      <c r="E2515" t="s">
        <v>8334</v>
      </c>
      <c r="F2515" t="s">
        <v>8351</v>
      </c>
    </row>
    <row r="2516" spans="1:6" hidden="1" x14ac:dyDescent="0.3">
      <c r="A2516">
        <v>12000</v>
      </c>
      <c r="B2516" t="s">
        <v>8223</v>
      </c>
      <c r="C2516">
        <v>2</v>
      </c>
      <c r="D2516">
        <v>52.5</v>
      </c>
      <c r="E2516" t="s">
        <v>8334</v>
      </c>
      <c r="F2516" t="s">
        <v>8351</v>
      </c>
    </row>
    <row r="2517" spans="1:6" hidden="1" x14ac:dyDescent="0.3">
      <c r="A2517">
        <v>5000</v>
      </c>
      <c r="B2517" t="s">
        <v>8223</v>
      </c>
      <c r="C2517">
        <v>19</v>
      </c>
      <c r="D2517">
        <v>77.5</v>
      </c>
      <c r="E2517" t="s">
        <v>8334</v>
      </c>
      <c r="F2517" t="s">
        <v>8351</v>
      </c>
    </row>
    <row r="2518" spans="1:6" hidden="1" x14ac:dyDescent="0.3">
      <c r="A2518">
        <v>22000</v>
      </c>
      <c r="B2518" t="s">
        <v>8223</v>
      </c>
      <c r="C2518">
        <v>0</v>
      </c>
      <c r="D2518">
        <v>0</v>
      </c>
      <c r="E2518" t="s">
        <v>8334</v>
      </c>
      <c r="F2518" t="s">
        <v>8351</v>
      </c>
    </row>
    <row r="2519" spans="1:6" hidden="1" x14ac:dyDescent="0.3">
      <c r="A2519">
        <v>18000</v>
      </c>
      <c r="B2519" t="s">
        <v>8228</v>
      </c>
      <c r="C2519">
        <v>10</v>
      </c>
      <c r="D2519">
        <v>53.55</v>
      </c>
      <c r="E2519" t="s">
        <v>8334</v>
      </c>
      <c r="F2519" t="s">
        <v>8351</v>
      </c>
    </row>
    <row r="2520" spans="1:6" hidden="1" x14ac:dyDescent="0.3">
      <c r="A2520">
        <v>5000</v>
      </c>
      <c r="B2520" t="s">
        <v>8223</v>
      </c>
      <c r="C2520">
        <v>0</v>
      </c>
      <c r="D2520">
        <v>0</v>
      </c>
      <c r="E2520" t="s">
        <v>8334</v>
      </c>
      <c r="F2520" t="s">
        <v>8351</v>
      </c>
    </row>
    <row r="2521" spans="1:6" hidden="1" x14ac:dyDescent="0.3">
      <c r="A2521">
        <v>150000</v>
      </c>
      <c r="B2521" t="s">
        <v>8223</v>
      </c>
      <c r="C2521">
        <v>0</v>
      </c>
      <c r="D2521">
        <v>16.25</v>
      </c>
      <c r="E2521" t="s">
        <v>8334</v>
      </c>
      <c r="F2521" t="s">
        <v>8351</v>
      </c>
    </row>
    <row r="2522" spans="1:6" hidden="1" x14ac:dyDescent="0.3">
      <c r="A2522">
        <v>100000</v>
      </c>
      <c r="B2522" t="s">
        <v>8223</v>
      </c>
      <c r="C2522">
        <v>0</v>
      </c>
      <c r="D2522">
        <v>0</v>
      </c>
      <c r="E2522" t="s">
        <v>8334</v>
      </c>
      <c r="F2522" t="s">
        <v>8351</v>
      </c>
    </row>
    <row r="2523" spans="1:6" hidden="1" x14ac:dyDescent="0.3">
      <c r="A2523">
        <v>12500</v>
      </c>
      <c r="B2523" t="s">
        <v>8223</v>
      </c>
      <c r="C2523">
        <v>109</v>
      </c>
      <c r="D2523">
        <v>103.68</v>
      </c>
      <c r="E2523" t="s">
        <v>8323</v>
      </c>
      <c r="F2523" t="s">
        <v>8352</v>
      </c>
    </row>
    <row r="2524" spans="1:6" hidden="1" x14ac:dyDescent="0.3">
      <c r="A2524">
        <v>5000</v>
      </c>
      <c r="B2524" t="s">
        <v>8223</v>
      </c>
      <c r="C2524">
        <v>100</v>
      </c>
      <c r="D2524">
        <v>185.19</v>
      </c>
      <c r="E2524" t="s">
        <v>8323</v>
      </c>
      <c r="F2524" t="s">
        <v>8352</v>
      </c>
    </row>
    <row r="2525" spans="1:6" hidden="1" x14ac:dyDescent="0.3">
      <c r="A2525">
        <v>900</v>
      </c>
      <c r="B2525" t="s">
        <v>8223</v>
      </c>
      <c r="C2525">
        <v>156</v>
      </c>
      <c r="D2525">
        <v>54.15</v>
      </c>
      <c r="E2525" t="s">
        <v>8323</v>
      </c>
      <c r="F2525" t="s">
        <v>8352</v>
      </c>
    </row>
    <row r="2526" spans="1:6" hidden="1" x14ac:dyDescent="0.3">
      <c r="A2526">
        <v>7500</v>
      </c>
      <c r="B2526" t="s">
        <v>8223</v>
      </c>
      <c r="C2526">
        <v>102</v>
      </c>
      <c r="D2526">
        <v>177.21</v>
      </c>
      <c r="E2526" t="s">
        <v>8323</v>
      </c>
      <c r="F2526" t="s">
        <v>8352</v>
      </c>
    </row>
    <row r="2527" spans="1:6" hidden="1" x14ac:dyDescent="0.3">
      <c r="A2527">
        <v>8000</v>
      </c>
      <c r="B2527" t="s">
        <v>8223</v>
      </c>
      <c r="C2527">
        <v>100</v>
      </c>
      <c r="D2527">
        <v>100.33</v>
      </c>
      <c r="E2527" t="s">
        <v>8323</v>
      </c>
      <c r="F2527" t="s">
        <v>8352</v>
      </c>
    </row>
    <row r="2528" spans="1:6" hidden="1" x14ac:dyDescent="0.3">
      <c r="A2528">
        <v>4000</v>
      </c>
      <c r="B2528" t="s">
        <v>8223</v>
      </c>
      <c r="C2528">
        <v>113</v>
      </c>
      <c r="D2528">
        <v>136.91</v>
      </c>
      <c r="E2528" t="s">
        <v>8323</v>
      </c>
      <c r="F2528" t="s">
        <v>8352</v>
      </c>
    </row>
    <row r="2529" spans="1:6" hidden="1" x14ac:dyDescent="0.3">
      <c r="A2529">
        <v>4000</v>
      </c>
      <c r="B2529" t="s">
        <v>8223</v>
      </c>
      <c r="C2529">
        <v>102</v>
      </c>
      <c r="D2529">
        <v>57.54</v>
      </c>
      <c r="E2529" t="s">
        <v>8323</v>
      </c>
      <c r="F2529" t="s">
        <v>8352</v>
      </c>
    </row>
    <row r="2530" spans="1:6" hidden="1" x14ac:dyDescent="0.3">
      <c r="A2530">
        <v>4000</v>
      </c>
      <c r="B2530" t="s">
        <v>8224</v>
      </c>
      <c r="C2530">
        <v>107</v>
      </c>
      <c r="D2530">
        <v>52.96</v>
      </c>
      <c r="E2530" t="s">
        <v>8323</v>
      </c>
      <c r="F2530" t="s">
        <v>8352</v>
      </c>
    </row>
    <row r="2531" spans="1:6" hidden="1" x14ac:dyDescent="0.3">
      <c r="A2531">
        <v>6000</v>
      </c>
      <c r="B2531" t="s">
        <v>8223</v>
      </c>
      <c r="C2531">
        <v>104</v>
      </c>
      <c r="D2531">
        <v>82.33</v>
      </c>
      <c r="E2531" t="s">
        <v>8323</v>
      </c>
      <c r="F2531" t="s">
        <v>8352</v>
      </c>
    </row>
    <row r="2532" spans="1:6" hidden="1" x14ac:dyDescent="0.3">
      <c r="A2532">
        <v>6500</v>
      </c>
      <c r="B2532" t="s">
        <v>8223</v>
      </c>
      <c r="C2532">
        <v>100</v>
      </c>
      <c r="D2532">
        <v>135.41999999999999</v>
      </c>
      <c r="E2532" t="s">
        <v>8323</v>
      </c>
      <c r="F2532" t="s">
        <v>8352</v>
      </c>
    </row>
    <row r="2533" spans="1:6" hidden="1" x14ac:dyDescent="0.3">
      <c r="A2533">
        <v>4500</v>
      </c>
      <c r="B2533" t="s">
        <v>8223</v>
      </c>
      <c r="C2533">
        <v>100</v>
      </c>
      <c r="D2533">
        <v>74.069999999999993</v>
      </c>
      <c r="E2533" t="s">
        <v>8323</v>
      </c>
      <c r="F2533" t="s">
        <v>8352</v>
      </c>
    </row>
    <row r="2534" spans="1:6" hidden="1" x14ac:dyDescent="0.3">
      <c r="A2534">
        <v>4000</v>
      </c>
      <c r="B2534" t="s">
        <v>8223</v>
      </c>
      <c r="C2534">
        <v>126</v>
      </c>
      <c r="D2534">
        <v>84.08</v>
      </c>
      <c r="E2534" t="s">
        <v>8323</v>
      </c>
      <c r="F2534" t="s">
        <v>8352</v>
      </c>
    </row>
    <row r="2535" spans="1:6" hidden="1" x14ac:dyDescent="0.3">
      <c r="A2535">
        <v>7500</v>
      </c>
      <c r="B2535" t="s">
        <v>8223</v>
      </c>
      <c r="C2535">
        <v>111</v>
      </c>
      <c r="D2535">
        <v>61.03</v>
      </c>
      <c r="E2535" t="s">
        <v>8323</v>
      </c>
      <c r="F2535" t="s">
        <v>8352</v>
      </c>
    </row>
    <row r="2536" spans="1:6" hidden="1" x14ac:dyDescent="0.3">
      <c r="A2536">
        <v>2000</v>
      </c>
      <c r="B2536" t="s">
        <v>8223</v>
      </c>
      <c r="C2536">
        <v>105</v>
      </c>
      <c r="D2536">
        <v>150</v>
      </c>
      <c r="E2536" t="s">
        <v>8323</v>
      </c>
      <c r="F2536" t="s">
        <v>8352</v>
      </c>
    </row>
    <row r="2537" spans="1:6" hidden="1" x14ac:dyDescent="0.3">
      <c r="A2537">
        <v>20000</v>
      </c>
      <c r="B2537" t="s">
        <v>8223</v>
      </c>
      <c r="C2537">
        <v>104</v>
      </c>
      <c r="D2537">
        <v>266.08999999999997</v>
      </c>
      <c r="E2537" t="s">
        <v>8323</v>
      </c>
      <c r="F2537" t="s">
        <v>8352</v>
      </c>
    </row>
    <row r="2538" spans="1:6" hidden="1" x14ac:dyDescent="0.3">
      <c r="A2538">
        <v>25</v>
      </c>
      <c r="B2538" t="s">
        <v>8223</v>
      </c>
      <c r="C2538">
        <v>116</v>
      </c>
      <c r="D2538">
        <v>7.25</v>
      </c>
      <c r="E2538" t="s">
        <v>8323</v>
      </c>
      <c r="F2538" t="s">
        <v>8352</v>
      </c>
    </row>
    <row r="2539" spans="1:6" hidden="1" x14ac:dyDescent="0.3">
      <c r="A2539">
        <v>1000</v>
      </c>
      <c r="B2539" t="s">
        <v>8223</v>
      </c>
      <c r="C2539">
        <v>110</v>
      </c>
      <c r="D2539">
        <v>100</v>
      </c>
      <c r="E2539" t="s">
        <v>8323</v>
      </c>
      <c r="F2539" t="s">
        <v>8352</v>
      </c>
    </row>
    <row r="2540" spans="1:6" hidden="1" x14ac:dyDescent="0.3">
      <c r="A2540">
        <v>18000</v>
      </c>
      <c r="B2540" t="s">
        <v>8223</v>
      </c>
      <c r="C2540">
        <v>113</v>
      </c>
      <c r="D2540">
        <v>109.96</v>
      </c>
      <c r="E2540" t="s">
        <v>8323</v>
      </c>
      <c r="F2540" t="s">
        <v>8352</v>
      </c>
    </row>
    <row r="2541" spans="1:6" hidden="1" x14ac:dyDescent="0.3">
      <c r="A2541">
        <v>10000</v>
      </c>
      <c r="B2541" t="s">
        <v>8223</v>
      </c>
      <c r="C2541">
        <v>100</v>
      </c>
      <c r="D2541">
        <v>169.92</v>
      </c>
      <c r="E2541" t="s">
        <v>8323</v>
      </c>
      <c r="F2541" t="s">
        <v>8352</v>
      </c>
    </row>
    <row r="2542" spans="1:6" hidden="1" x14ac:dyDescent="0.3">
      <c r="A2542">
        <v>2500</v>
      </c>
      <c r="B2542" t="s">
        <v>8223</v>
      </c>
      <c r="C2542">
        <v>103</v>
      </c>
      <c r="D2542">
        <v>95.74</v>
      </c>
      <c r="E2542" t="s">
        <v>8323</v>
      </c>
      <c r="F2542" t="s">
        <v>8352</v>
      </c>
    </row>
    <row r="2543" spans="1:6" hidden="1" x14ac:dyDescent="0.3">
      <c r="A2543">
        <v>3500</v>
      </c>
      <c r="B2543" t="s">
        <v>8224</v>
      </c>
      <c r="C2543">
        <v>107</v>
      </c>
      <c r="D2543">
        <v>59.46</v>
      </c>
      <c r="E2543" t="s">
        <v>8323</v>
      </c>
      <c r="F2543" t="s">
        <v>8352</v>
      </c>
    </row>
    <row r="2544" spans="1:6" hidden="1" x14ac:dyDescent="0.3">
      <c r="A2544">
        <v>700</v>
      </c>
      <c r="B2544" t="s">
        <v>8223</v>
      </c>
      <c r="C2544">
        <v>104</v>
      </c>
      <c r="D2544">
        <v>55.77</v>
      </c>
      <c r="E2544" t="s">
        <v>8323</v>
      </c>
      <c r="F2544" t="s">
        <v>8352</v>
      </c>
    </row>
    <row r="2545" spans="1:6" hidden="1" x14ac:dyDescent="0.3">
      <c r="A2545">
        <v>250</v>
      </c>
      <c r="B2545" t="s">
        <v>8223</v>
      </c>
      <c r="C2545">
        <v>156</v>
      </c>
      <c r="D2545">
        <v>30.08</v>
      </c>
      <c r="E2545" t="s">
        <v>8323</v>
      </c>
      <c r="F2545" t="s">
        <v>8352</v>
      </c>
    </row>
    <row r="2546" spans="1:6" hidden="1" x14ac:dyDescent="0.3">
      <c r="A2546">
        <v>5000</v>
      </c>
      <c r="B2546" t="s">
        <v>8223</v>
      </c>
      <c r="C2546">
        <v>101</v>
      </c>
      <c r="D2546">
        <v>88.44</v>
      </c>
      <c r="E2546" t="s">
        <v>8323</v>
      </c>
      <c r="F2546" t="s">
        <v>8352</v>
      </c>
    </row>
    <row r="2547" spans="1:6" hidden="1" x14ac:dyDescent="0.3">
      <c r="A2547">
        <v>2000</v>
      </c>
      <c r="B2547" t="s">
        <v>8223</v>
      </c>
      <c r="C2547">
        <v>195</v>
      </c>
      <c r="D2547">
        <v>64.03</v>
      </c>
      <c r="E2547" t="s">
        <v>8323</v>
      </c>
      <c r="F2547" t="s">
        <v>8352</v>
      </c>
    </row>
    <row r="2548" spans="1:6" hidden="1" x14ac:dyDescent="0.3">
      <c r="A2548">
        <v>3500</v>
      </c>
      <c r="B2548" t="s">
        <v>8223</v>
      </c>
      <c r="C2548">
        <v>112</v>
      </c>
      <c r="D2548">
        <v>60.15</v>
      </c>
      <c r="E2548" t="s">
        <v>8323</v>
      </c>
      <c r="F2548" t="s">
        <v>8352</v>
      </c>
    </row>
    <row r="2549" spans="1:6" hidden="1" x14ac:dyDescent="0.3">
      <c r="A2549">
        <v>5500</v>
      </c>
      <c r="B2549" t="s">
        <v>8223</v>
      </c>
      <c r="C2549">
        <v>120</v>
      </c>
      <c r="D2549">
        <v>49.19</v>
      </c>
      <c r="E2549" t="s">
        <v>8323</v>
      </c>
      <c r="F2549" t="s">
        <v>8352</v>
      </c>
    </row>
    <row r="2550" spans="1:6" hidden="1" x14ac:dyDescent="0.3">
      <c r="A2550">
        <v>6000</v>
      </c>
      <c r="B2550" t="s">
        <v>8229</v>
      </c>
      <c r="C2550">
        <v>102</v>
      </c>
      <c r="D2550">
        <v>165.16</v>
      </c>
      <c r="E2550" t="s">
        <v>8323</v>
      </c>
      <c r="F2550" t="s">
        <v>8352</v>
      </c>
    </row>
    <row r="2551" spans="1:6" hidden="1" x14ac:dyDescent="0.3">
      <c r="A2551">
        <v>1570</v>
      </c>
      <c r="B2551" t="s">
        <v>8224</v>
      </c>
      <c r="C2551">
        <v>103</v>
      </c>
      <c r="D2551">
        <v>43.62</v>
      </c>
      <c r="E2551" t="s">
        <v>8323</v>
      </c>
      <c r="F2551" t="s">
        <v>8352</v>
      </c>
    </row>
    <row r="2552" spans="1:6" hidden="1" x14ac:dyDescent="0.3">
      <c r="A2552">
        <v>6500</v>
      </c>
      <c r="B2552" t="s">
        <v>8223</v>
      </c>
      <c r="C2552">
        <v>101</v>
      </c>
      <c r="D2552">
        <v>43.7</v>
      </c>
      <c r="E2552" t="s">
        <v>8323</v>
      </c>
      <c r="F2552" t="s">
        <v>8352</v>
      </c>
    </row>
    <row r="2553" spans="1:6" hidden="1" x14ac:dyDescent="0.3">
      <c r="A2553">
        <v>3675</v>
      </c>
      <c r="B2553" t="s">
        <v>8223</v>
      </c>
      <c r="C2553">
        <v>103</v>
      </c>
      <c r="D2553">
        <v>67.42</v>
      </c>
      <c r="E2553" t="s">
        <v>8323</v>
      </c>
      <c r="F2553" t="s">
        <v>8352</v>
      </c>
    </row>
    <row r="2554" spans="1:6" hidden="1" x14ac:dyDescent="0.3">
      <c r="A2554">
        <v>3000</v>
      </c>
      <c r="B2554" t="s">
        <v>8223</v>
      </c>
      <c r="C2554">
        <v>107</v>
      </c>
      <c r="D2554">
        <v>177.5</v>
      </c>
      <c r="E2554" t="s">
        <v>8323</v>
      </c>
      <c r="F2554" t="s">
        <v>8352</v>
      </c>
    </row>
    <row r="2555" spans="1:6" hidden="1" x14ac:dyDescent="0.3">
      <c r="A2555">
        <v>1500</v>
      </c>
      <c r="B2555" t="s">
        <v>8223</v>
      </c>
      <c r="C2555">
        <v>156</v>
      </c>
      <c r="D2555">
        <v>38.880000000000003</v>
      </c>
      <c r="E2555" t="s">
        <v>8323</v>
      </c>
      <c r="F2555" t="s">
        <v>8352</v>
      </c>
    </row>
    <row r="2556" spans="1:6" hidden="1" x14ac:dyDescent="0.3">
      <c r="A2556">
        <v>3000</v>
      </c>
      <c r="B2556" t="s">
        <v>8223</v>
      </c>
      <c r="C2556">
        <v>123</v>
      </c>
      <c r="D2556">
        <v>54.99</v>
      </c>
      <c r="E2556" t="s">
        <v>8323</v>
      </c>
      <c r="F2556" t="s">
        <v>8352</v>
      </c>
    </row>
    <row r="2557" spans="1:6" hidden="1" x14ac:dyDescent="0.3">
      <c r="A2557">
        <v>2000</v>
      </c>
      <c r="B2557" t="s">
        <v>8223</v>
      </c>
      <c r="C2557">
        <v>107</v>
      </c>
      <c r="D2557">
        <v>61.34</v>
      </c>
      <c r="E2557" t="s">
        <v>8323</v>
      </c>
      <c r="F2557" t="s">
        <v>8352</v>
      </c>
    </row>
    <row r="2558" spans="1:6" hidden="1" x14ac:dyDescent="0.3">
      <c r="A2558">
        <v>745</v>
      </c>
      <c r="B2558" t="s">
        <v>8223</v>
      </c>
      <c r="C2558">
        <v>106</v>
      </c>
      <c r="D2558">
        <v>23.12</v>
      </c>
      <c r="E2558" t="s">
        <v>8323</v>
      </c>
      <c r="F2558" t="s">
        <v>8352</v>
      </c>
    </row>
    <row r="2559" spans="1:6" hidden="1" x14ac:dyDescent="0.3">
      <c r="A2559">
        <v>900</v>
      </c>
      <c r="B2559" t="s">
        <v>8224</v>
      </c>
      <c r="C2559">
        <v>118</v>
      </c>
      <c r="D2559">
        <v>29.61</v>
      </c>
      <c r="E2559" t="s">
        <v>8323</v>
      </c>
      <c r="F2559" t="s">
        <v>8352</v>
      </c>
    </row>
    <row r="2560" spans="1:6" hidden="1" x14ac:dyDescent="0.3">
      <c r="A2560">
        <v>1250</v>
      </c>
      <c r="B2560" t="s">
        <v>8225</v>
      </c>
      <c r="C2560">
        <v>109</v>
      </c>
      <c r="D2560">
        <v>75.61</v>
      </c>
      <c r="E2560" t="s">
        <v>8323</v>
      </c>
      <c r="F2560" t="s">
        <v>8352</v>
      </c>
    </row>
    <row r="2561" spans="1:6" hidden="1" x14ac:dyDescent="0.3">
      <c r="A2561">
        <v>800</v>
      </c>
      <c r="B2561" t="s">
        <v>8223</v>
      </c>
      <c r="C2561">
        <v>111</v>
      </c>
      <c r="D2561">
        <v>35.6</v>
      </c>
      <c r="E2561" t="s">
        <v>8323</v>
      </c>
      <c r="F2561" t="s">
        <v>8352</v>
      </c>
    </row>
    <row r="2562" spans="1:6" hidden="1" x14ac:dyDescent="0.3">
      <c r="A2562">
        <v>3000</v>
      </c>
      <c r="B2562" t="s">
        <v>8224</v>
      </c>
      <c r="C2562">
        <v>100</v>
      </c>
      <c r="D2562">
        <v>143</v>
      </c>
      <c r="E2562" t="s">
        <v>8323</v>
      </c>
      <c r="F2562" t="s">
        <v>8352</v>
      </c>
    </row>
    <row r="2563" spans="1:6" hidden="1" x14ac:dyDescent="0.3">
      <c r="A2563">
        <v>100000</v>
      </c>
      <c r="B2563" t="s">
        <v>8228</v>
      </c>
      <c r="C2563">
        <v>0</v>
      </c>
      <c r="D2563">
        <v>0</v>
      </c>
      <c r="E2563" t="s">
        <v>8334</v>
      </c>
      <c r="F2563" t="s">
        <v>8335</v>
      </c>
    </row>
    <row r="2564" spans="1:6" hidden="1" x14ac:dyDescent="0.3">
      <c r="A2564">
        <v>10000</v>
      </c>
      <c r="B2564" t="s">
        <v>8235</v>
      </c>
      <c r="C2564">
        <v>1</v>
      </c>
      <c r="D2564">
        <v>25</v>
      </c>
      <c r="E2564" t="s">
        <v>8334</v>
      </c>
      <c r="F2564" t="s">
        <v>8335</v>
      </c>
    </row>
    <row r="2565" spans="1:6" hidden="1" x14ac:dyDescent="0.3">
      <c r="A2565">
        <v>20000</v>
      </c>
      <c r="B2565" t="s">
        <v>8223</v>
      </c>
      <c r="C2565">
        <v>0</v>
      </c>
      <c r="D2565">
        <v>0</v>
      </c>
      <c r="E2565" t="s">
        <v>8334</v>
      </c>
      <c r="F2565" t="s">
        <v>8335</v>
      </c>
    </row>
    <row r="2566" spans="1:6" hidden="1" x14ac:dyDescent="0.3">
      <c r="A2566">
        <v>40000</v>
      </c>
      <c r="B2566" t="s">
        <v>8228</v>
      </c>
      <c r="C2566">
        <v>0</v>
      </c>
      <c r="D2566">
        <v>0</v>
      </c>
      <c r="E2566" t="s">
        <v>8334</v>
      </c>
      <c r="F2566" t="s">
        <v>8335</v>
      </c>
    </row>
    <row r="2567" spans="1:6" hidden="1" x14ac:dyDescent="0.3">
      <c r="A2567">
        <v>10000</v>
      </c>
      <c r="B2567" t="s">
        <v>8223</v>
      </c>
      <c r="C2567">
        <v>1</v>
      </c>
      <c r="D2567">
        <v>100</v>
      </c>
      <c r="E2567" t="s">
        <v>8334</v>
      </c>
      <c r="F2567" t="s">
        <v>8335</v>
      </c>
    </row>
    <row r="2568" spans="1:6" hidden="1" x14ac:dyDescent="0.3">
      <c r="A2568">
        <v>35000</v>
      </c>
      <c r="B2568" t="s">
        <v>8223</v>
      </c>
      <c r="C2568">
        <v>0</v>
      </c>
      <c r="D2568">
        <v>0</v>
      </c>
      <c r="E2568" t="s">
        <v>8334</v>
      </c>
      <c r="F2568" t="s">
        <v>8335</v>
      </c>
    </row>
    <row r="2569" spans="1:6" hidden="1" x14ac:dyDescent="0.3">
      <c r="A2569">
        <v>45000</v>
      </c>
      <c r="B2569" t="s">
        <v>8223</v>
      </c>
      <c r="C2569">
        <v>0</v>
      </c>
      <c r="D2569">
        <v>60</v>
      </c>
      <c r="E2569" t="s">
        <v>8334</v>
      </c>
      <c r="F2569" t="s">
        <v>8335</v>
      </c>
    </row>
    <row r="2570" spans="1:6" hidden="1" x14ac:dyDescent="0.3">
      <c r="A2570">
        <v>10000</v>
      </c>
      <c r="B2570" t="s">
        <v>8224</v>
      </c>
      <c r="C2570">
        <v>1</v>
      </c>
      <c r="D2570">
        <v>50</v>
      </c>
      <c r="E2570" t="s">
        <v>8334</v>
      </c>
      <c r="F2570" t="s">
        <v>8335</v>
      </c>
    </row>
    <row r="2571" spans="1:6" hidden="1" x14ac:dyDescent="0.3">
      <c r="A2571">
        <v>6500</v>
      </c>
      <c r="B2571" t="s">
        <v>8223</v>
      </c>
      <c r="C2571">
        <v>2</v>
      </c>
      <c r="D2571">
        <v>72.5</v>
      </c>
      <c r="E2571" t="s">
        <v>8334</v>
      </c>
      <c r="F2571" t="s">
        <v>8335</v>
      </c>
    </row>
    <row r="2572" spans="1:6" hidden="1" x14ac:dyDescent="0.3">
      <c r="A2572">
        <v>7000</v>
      </c>
      <c r="B2572" t="s">
        <v>8223</v>
      </c>
      <c r="C2572">
        <v>1</v>
      </c>
      <c r="D2572">
        <v>29.5</v>
      </c>
      <c r="E2572" t="s">
        <v>8334</v>
      </c>
      <c r="F2572" t="s">
        <v>8335</v>
      </c>
    </row>
    <row r="2573" spans="1:6" hidden="1" x14ac:dyDescent="0.3">
      <c r="A2573">
        <v>100000</v>
      </c>
      <c r="B2573" t="s">
        <v>8225</v>
      </c>
      <c r="C2573">
        <v>0</v>
      </c>
      <c r="D2573">
        <v>62.5</v>
      </c>
      <c r="E2573" t="s">
        <v>8334</v>
      </c>
      <c r="F2573" t="s">
        <v>8335</v>
      </c>
    </row>
    <row r="2574" spans="1:6" hidden="1" x14ac:dyDescent="0.3">
      <c r="A2574">
        <v>30000</v>
      </c>
      <c r="B2574" t="s">
        <v>8223</v>
      </c>
      <c r="C2574">
        <v>0</v>
      </c>
      <c r="D2574">
        <v>0</v>
      </c>
      <c r="E2574" t="s">
        <v>8334</v>
      </c>
      <c r="F2574" t="s">
        <v>8335</v>
      </c>
    </row>
    <row r="2575" spans="1:6" hidden="1" x14ac:dyDescent="0.3">
      <c r="A2575">
        <v>8000</v>
      </c>
      <c r="B2575" t="s">
        <v>8223</v>
      </c>
      <c r="C2575">
        <v>0</v>
      </c>
      <c r="D2575">
        <v>0</v>
      </c>
      <c r="E2575" t="s">
        <v>8334</v>
      </c>
      <c r="F2575" t="s">
        <v>8335</v>
      </c>
    </row>
    <row r="2576" spans="1:6" hidden="1" x14ac:dyDescent="0.3">
      <c r="A2576">
        <v>10000</v>
      </c>
      <c r="B2576" t="s">
        <v>8223</v>
      </c>
      <c r="C2576">
        <v>0</v>
      </c>
      <c r="D2576">
        <v>0</v>
      </c>
      <c r="E2576" t="s">
        <v>8334</v>
      </c>
      <c r="F2576" t="s">
        <v>8335</v>
      </c>
    </row>
    <row r="2577" spans="1:6" hidden="1" x14ac:dyDescent="0.3">
      <c r="A2577">
        <v>85000</v>
      </c>
      <c r="B2577" t="s">
        <v>8223</v>
      </c>
      <c r="C2577">
        <v>0</v>
      </c>
      <c r="D2577">
        <v>0</v>
      </c>
      <c r="E2577" t="s">
        <v>8334</v>
      </c>
      <c r="F2577" t="s">
        <v>8335</v>
      </c>
    </row>
    <row r="2578" spans="1:6" hidden="1" x14ac:dyDescent="0.3">
      <c r="A2578">
        <v>10000</v>
      </c>
      <c r="B2578" t="s">
        <v>8223</v>
      </c>
      <c r="C2578">
        <v>0</v>
      </c>
      <c r="D2578">
        <v>0</v>
      </c>
      <c r="E2578" t="s">
        <v>8334</v>
      </c>
      <c r="F2578" t="s">
        <v>8335</v>
      </c>
    </row>
    <row r="2579" spans="1:6" hidden="1" x14ac:dyDescent="0.3">
      <c r="A2579">
        <v>15000</v>
      </c>
      <c r="B2579" t="s">
        <v>8223</v>
      </c>
      <c r="C2579">
        <v>0</v>
      </c>
      <c r="D2579">
        <v>0</v>
      </c>
      <c r="E2579" t="s">
        <v>8334</v>
      </c>
      <c r="F2579" t="s">
        <v>8335</v>
      </c>
    </row>
    <row r="2580" spans="1:6" hidden="1" x14ac:dyDescent="0.3">
      <c r="A2580">
        <v>6000</v>
      </c>
      <c r="B2580" t="s">
        <v>8223</v>
      </c>
      <c r="C2580">
        <v>0</v>
      </c>
      <c r="D2580">
        <v>0</v>
      </c>
      <c r="E2580" t="s">
        <v>8334</v>
      </c>
      <c r="F2580" t="s">
        <v>8335</v>
      </c>
    </row>
    <row r="2581" spans="1:6" hidden="1" x14ac:dyDescent="0.3">
      <c r="A2581">
        <v>200000</v>
      </c>
      <c r="B2581" t="s">
        <v>8223</v>
      </c>
      <c r="C2581">
        <v>0</v>
      </c>
      <c r="D2581">
        <v>23.08</v>
      </c>
      <c r="E2581" t="s">
        <v>8334</v>
      </c>
      <c r="F2581" t="s">
        <v>8335</v>
      </c>
    </row>
    <row r="2582" spans="1:6" hidden="1" x14ac:dyDescent="0.3">
      <c r="A2582">
        <v>8500</v>
      </c>
      <c r="B2582" t="s">
        <v>8223</v>
      </c>
      <c r="C2582">
        <v>1</v>
      </c>
      <c r="D2582">
        <v>25.5</v>
      </c>
      <c r="E2582" t="s">
        <v>8334</v>
      </c>
      <c r="F2582" t="s">
        <v>8335</v>
      </c>
    </row>
    <row r="2583" spans="1:6" hidden="1" x14ac:dyDescent="0.3">
      <c r="A2583">
        <v>5000</v>
      </c>
      <c r="B2583" t="s">
        <v>8223</v>
      </c>
      <c r="C2583">
        <v>11</v>
      </c>
      <c r="D2583">
        <v>48.18</v>
      </c>
      <c r="E2583" t="s">
        <v>8334</v>
      </c>
      <c r="F2583" t="s">
        <v>8335</v>
      </c>
    </row>
    <row r="2584" spans="1:6" hidden="1" x14ac:dyDescent="0.3">
      <c r="A2584">
        <v>90000</v>
      </c>
      <c r="B2584" t="s">
        <v>8223</v>
      </c>
      <c r="C2584">
        <v>0</v>
      </c>
      <c r="D2584">
        <v>1</v>
      </c>
      <c r="E2584" t="s">
        <v>8334</v>
      </c>
      <c r="F2584" t="s">
        <v>8335</v>
      </c>
    </row>
    <row r="2585" spans="1:6" hidden="1" x14ac:dyDescent="0.3">
      <c r="A2585">
        <v>1000</v>
      </c>
      <c r="B2585" t="s">
        <v>8223</v>
      </c>
      <c r="C2585">
        <v>1</v>
      </c>
      <c r="D2585">
        <v>1</v>
      </c>
      <c r="E2585" t="s">
        <v>8334</v>
      </c>
      <c r="F2585" t="s">
        <v>8335</v>
      </c>
    </row>
    <row r="2586" spans="1:6" hidden="1" x14ac:dyDescent="0.3">
      <c r="A2586">
        <v>10000</v>
      </c>
      <c r="B2586" t="s">
        <v>8223</v>
      </c>
      <c r="C2586">
        <v>0</v>
      </c>
      <c r="D2586">
        <v>0</v>
      </c>
      <c r="E2586" t="s">
        <v>8334</v>
      </c>
      <c r="F2586" t="s">
        <v>8335</v>
      </c>
    </row>
    <row r="2587" spans="1:6" hidden="1" x14ac:dyDescent="0.3">
      <c r="A2587">
        <v>30000</v>
      </c>
      <c r="B2587" t="s">
        <v>8223</v>
      </c>
      <c r="C2587">
        <v>0</v>
      </c>
      <c r="D2587">
        <v>50</v>
      </c>
      <c r="E2587" t="s">
        <v>8334</v>
      </c>
      <c r="F2587" t="s">
        <v>8335</v>
      </c>
    </row>
    <row r="2588" spans="1:6" hidden="1" x14ac:dyDescent="0.3">
      <c r="A2588">
        <v>3000</v>
      </c>
      <c r="B2588" t="s">
        <v>8224</v>
      </c>
      <c r="C2588">
        <v>0</v>
      </c>
      <c r="D2588">
        <v>5</v>
      </c>
      <c r="E2588" t="s">
        <v>8334</v>
      </c>
      <c r="F2588" t="s">
        <v>8335</v>
      </c>
    </row>
    <row r="2589" spans="1:6" hidden="1" x14ac:dyDescent="0.3">
      <c r="A2589">
        <v>50000</v>
      </c>
      <c r="B2589" t="s">
        <v>8223</v>
      </c>
      <c r="C2589">
        <v>2</v>
      </c>
      <c r="D2589">
        <v>202.83</v>
      </c>
      <c r="E2589" t="s">
        <v>8334</v>
      </c>
      <c r="F2589" t="s">
        <v>8335</v>
      </c>
    </row>
    <row r="2590" spans="1:6" hidden="1" x14ac:dyDescent="0.3">
      <c r="A2590">
        <v>6000</v>
      </c>
      <c r="B2590" t="s">
        <v>8223</v>
      </c>
      <c r="C2590">
        <v>4</v>
      </c>
      <c r="D2590">
        <v>29.13</v>
      </c>
      <c r="E2590" t="s">
        <v>8334</v>
      </c>
      <c r="F2590" t="s">
        <v>8335</v>
      </c>
    </row>
    <row r="2591" spans="1:6" hidden="1" x14ac:dyDescent="0.3">
      <c r="A2591">
        <v>50000</v>
      </c>
      <c r="B2591" t="s">
        <v>8231</v>
      </c>
      <c r="C2591">
        <v>0</v>
      </c>
      <c r="D2591">
        <v>5</v>
      </c>
      <c r="E2591" t="s">
        <v>8334</v>
      </c>
      <c r="F2591" t="s">
        <v>8335</v>
      </c>
    </row>
    <row r="2592" spans="1:6" hidden="1" x14ac:dyDescent="0.3">
      <c r="A2592">
        <v>3000</v>
      </c>
      <c r="B2592" t="s">
        <v>8225</v>
      </c>
      <c r="C2592">
        <v>0</v>
      </c>
      <c r="D2592">
        <v>0</v>
      </c>
      <c r="E2592" t="s">
        <v>8334</v>
      </c>
      <c r="F2592" t="s">
        <v>8335</v>
      </c>
    </row>
    <row r="2593" spans="1:6" hidden="1" x14ac:dyDescent="0.3">
      <c r="A2593">
        <v>1500</v>
      </c>
      <c r="B2593" t="s">
        <v>8223</v>
      </c>
      <c r="C2593">
        <v>2</v>
      </c>
      <c r="D2593">
        <v>13</v>
      </c>
      <c r="E2593" t="s">
        <v>8334</v>
      </c>
      <c r="F2593" t="s">
        <v>8335</v>
      </c>
    </row>
    <row r="2594" spans="1:6" hidden="1" x14ac:dyDescent="0.3">
      <c r="A2594">
        <v>30000</v>
      </c>
      <c r="B2594" t="s">
        <v>8223</v>
      </c>
      <c r="C2594">
        <v>0</v>
      </c>
      <c r="D2594">
        <v>50</v>
      </c>
      <c r="E2594" t="s">
        <v>8334</v>
      </c>
      <c r="F2594" t="s">
        <v>8335</v>
      </c>
    </row>
    <row r="2595" spans="1:6" hidden="1" x14ac:dyDescent="0.3">
      <c r="A2595">
        <v>10000</v>
      </c>
      <c r="B2595" t="s">
        <v>8223</v>
      </c>
      <c r="C2595">
        <v>0</v>
      </c>
      <c r="D2595">
        <v>0</v>
      </c>
      <c r="E2595" t="s">
        <v>8334</v>
      </c>
      <c r="F2595" t="s">
        <v>8335</v>
      </c>
    </row>
    <row r="2596" spans="1:6" hidden="1" x14ac:dyDescent="0.3">
      <c r="A2596">
        <v>80000</v>
      </c>
      <c r="B2596" t="s">
        <v>8223</v>
      </c>
      <c r="C2596">
        <v>0</v>
      </c>
      <c r="D2596">
        <v>1</v>
      </c>
      <c r="E2596" t="s">
        <v>8334</v>
      </c>
      <c r="F2596" t="s">
        <v>8335</v>
      </c>
    </row>
    <row r="2597" spans="1:6" hidden="1" x14ac:dyDescent="0.3">
      <c r="A2597">
        <v>15000</v>
      </c>
      <c r="B2597" t="s">
        <v>8223</v>
      </c>
      <c r="C2597">
        <v>12</v>
      </c>
      <c r="D2597">
        <v>96.05</v>
      </c>
      <c r="E2597" t="s">
        <v>8334</v>
      </c>
      <c r="F2597" t="s">
        <v>8335</v>
      </c>
    </row>
    <row r="2598" spans="1:6" hidden="1" x14ac:dyDescent="0.3">
      <c r="A2598">
        <v>35000</v>
      </c>
      <c r="B2598" t="s">
        <v>8228</v>
      </c>
      <c r="C2598">
        <v>24</v>
      </c>
      <c r="D2598">
        <v>305.77999999999997</v>
      </c>
      <c r="E2598" t="s">
        <v>8334</v>
      </c>
      <c r="F2598" t="s">
        <v>8335</v>
      </c>
    </row>
    <row r="2599" spans="1:6" hidden="1" x14ac:dyDescent="0.3">
      <c r="A2599">
        <v>1500</v>
      </c>
      <c r="B2599" t="s">
        <v>8224</v>
      </c>
      <c r="C2599">
        <v>6</v>
      </c>
      <c r="D2599">
        <v>12.14</v>
      </c>
      <c r="E2599" t="s">
        <v>8334</v>
      </c>
      <c r="F2599" t="s">
        <v>8335</v>
      </c>
    </row>
    <row r="2600" spans="1:6" hidden="1" x14ac:dyDescent="0.3">
      <c r="A2600">
        <v>3000</v>
      </c>
      <c r="B2600" t="s">
        <v>8223</v>
      </c>
      <c r="C2600">
        <v>39</v>
      </c>
      <c r="D2600">
        <v>83.57</v>
      </c>
      <c r="E2600" t="s">
        <v>8334</v>
      </c>
      <c r="F2600" t="s">
        <v>8335</v>
      </c>
    </row>
    <row r="2601" spans="1:6" hidden="1" x14ac:dyDescent="0.3">
      <c r="A2601">
        <v>9041</v>
      </c>
      <c r="B2601" t="s">
        <v>8223</v>
      </c>
      <c r="C2601">
        <v>1</v>
      </c>
      <c r="D2601">
        <v>18</v>
      </c>
      <c r="E2601" t="s">
        <v>8334</v>
      </c>
      <c r="F2601" t="s">
        <v>8335</v>
      </c>
    </row>
    <row r="2602" spans="1:6" hidden="1" x14ac:dyDescent="0.3">
      <c r="A2602">
        <v>50000</v>
      </c>
      <c r="B2602" t="s">
        <v>8223</v>
      </c>
      <c r="C2602">
        <v>7</v>
      </c>
      <c r="D2602">
        <v>115.53</v>
      </c>
      <c r="E2602" t="s">
        <v>8334</v>
      </c>
      <c r="F2602" t="s">
        <v>8335</v>
      </c>
    </row>
    <row r="2603" spans="1:6" hidden="1" x14ac:dyDescent="0.3">
      <c r="A2603">
        <v>500</v>
      </c>
      <c r="B2603" t="s">
        <v>8223</v>
      </c>
      <c r="C2603">
        <v>661</v>
      </c>
      <c r="D2603">
        <v>21.9</v>
      </c>
      <c r="E2603" t="s">
        <v>8317</v>
      </c>
      <c r="F2603" t="s">
        <v>8353</v>
      </c>
    </row>
    <row r="2604" spans="1:6" hidden="1" x14ac:dyDescent="0.3">
      <c r="A2604">
        <v>12000</v>
      </c>
      <c r="B2604" t="s">
        <v>8223</v>
      </c>
      <c r="C2604">
        <v>326</v>
      </c>
      <c r="D2604">
        <v>80.02</v>
      </c>
      <c r="E2604" t="s">
        <v>8317</v>
      </c>
      <c r="F2604" t="s">
        <v>8353</v>
      </c>
    </row>
    <row r="2605" spans="1:6" hidden="1" x14ac:dyDescent="0.3">
      <c r="A2605">
        <v>1750</v>
      </c>
      <c r="B2605" t="s">
        <v>8223</v>
      </c>
      <c r="C2605">
        <v>101</v>
      </c>
      <c r="D2605">
        <v>35.520000000000003</v>
      </c>
      <c r="E2605" t="s">
        <v>8317</v>
      </c>
      <c r="F2605" t="s">
        <v>8353</v>
      </c>
    </row>
    <row r="2606" spans="1:6" hidden="1" x14ac:dyDescent="0.3">
      <c r="A2606">
        <v>20000</v>
      </c>
      <c r="B2606" t="s">
        <v>8223</v>
      </c>
      <c r="C2606">
        <v>104</v>
      </c>
      <c r="D2606">
        <v>64.930000000000007</v>
      </c>
      <c r="E2606" t="s">
        <v>8317</v>
      </c>
      <c r="F2606" t="s">
        <v>8353</v>
      </c>
    </row>
    <row r="2607" spans="1:6" hidden="1" x14ac:dyDescent="0.3">
      <c r="A2607">
        <v>100000</v>
      </c>
      <c r="B2607" t="s">
        <v>8223</v>
      </c>
      <c r="C2607">
        <v>107</v>
      </c>
      <c r="D2607">
        <v>60.97</v>
      </c>
      <c r="E2607" t="s">
        <v>8317</v>
      </c>
      <c r="F2607" t="s">
        <v>8353</v>
      </c>
    </row>
    <row r="2608" spans="1:6" hidden="1" x14ac:dyDescent="0.3">
      <c r="A2608">
        <v>11000</v>
      </c>
      <c r="B2608" t="s">
        <v>8223</v>
      </c>
      <c r="C2608">
        <v>110</v>
      </c>
      <c r="D2608">
        <v>31.44</v>
      </c>
      <c r="E2608" t="s">
        <v>8317</v>
      </c>
      <c r="F2608" t="s">
        <v>8353</v>
      </c>
    </row>
    <row r="2609" spans="1:6" hidden="1" x14ac:dyDescent="0.3">
      <c r="A2609">
        <v>8000</v>
      </c>
      <c r="B2609" t="s">
        <v>8223</v>
      </c>
      <c r="C2609">
        <v>408</v>
      </c>
      <c r="D2609">
        <v>81.95</v>
      </c>
      <c r="E2609" t="s">
        <v>8317</v>
      </c>
      <c r="F2609" t="s">
        <v>8353</v>
      </c>
    </row>
    <row r="2610" spans="1:6" hidden="1" x14ac:dyDescent="0.3">
      <c r="A2610">
        <v>8000</v>
      </c>
      <c r="B2610" t="s">
        <v>8223</v>
      </c>
      <c r="C2610">
        <v>224</v>
      </c>
      <c r="D2610">
        <v>58.93</v>
      </c>
      <c r="E2610" t="s">
        <v>8317</v>
      </c>
      <c r="F2610" t="s">
        <v>8353</v>
      </c>
    </row>
    <row r="2611" spans="1:6" hidden="1" x14ac:dyDescent="0.3">
      <c r="A2611">
        <v>35000</v>
      </c>
      <c r="B2611" t="s">
        <v>8223</v>
      </c>
      <c r="C2611">
        <v>304</v>
      </c>
      <c r="D2611">
        <v>157.29</v>
      </c>
      <c r="E2611" t="s">
        <v>8317</v>
      </c>
      <c r="F2611" t="s">
        <v>8353</v>
      </c>
    </row>
    <row r="2612" spans="1:6" hidden="1" x14ac:dyDescent="0.3">
      <c r="A2612">
        <v>22765</v>
      </c>
      <c r="B2612" t="s">
        <v>8223</v>
      </c>
      <c r="C2612">
        <v>141</v>
      </c>
      <c r="D2612">
        <v>55.76</v>
      </c>
      <c r="E2612" t="s">
        <v>8317</v>
      </c>
      <c r="F2612" t="s">
        <v>8353</v>
      </c>
    </row>
    <row r="2613" spans="1:6" hidden="1" x14ac:dyDescent="0.3">
      <c r="A2613">
        <v>11000</v>
      </c>
      <c r="B2613" t="s">
        <v>8235</v>
      </c>
      <c r="C2613">
        <v>2791</v>
      </c>
      <c r="D2613">
        <v>83.8</v>
      </c>
      <c r="E2613" t="s">
        <v>8317</v>
      </c>
      <c r="F2613" t="s">
        <v>8353</v>
      </c>
    </row>
    <row r="2614" spans="1:6" hidden="1" x14ac:dyDescent="0.3">
      <c r="A2614">
        <v>10000</v>
      </c>
      <c r="B2614" t="s">
        <v>8223</v>
      </c>
      <c r="C2614">
        <v>172</v>
      </c>
      <c r="D2614">
        <v>58.42</v>
      </c>
      <c r="E2614" t="s">
        <v>8317</v>
      </c>
      <c r="F2614" t="s">
        <v>8353</v>
      </c>
    </row>
    <row r="2615" spans="1:6" hidden="1" x14ac:dyDescent="0.3">
      <c r="A2615">
        <v>7500</v>
      </c>
      <c r="B2615" t="s">
        <v>8223</v>
      </c>
      <c r="C2615">
        <v>101</v>
      </c>
      <c r="D2615">
        <v>270.57</v>
      </c>
      <c r="E2615" t="s">
        <v>8317</v>
      </c>
      <c r="F2615" t="s">
        <v>8353</v>
      </c>
    </row>
    <row r="2616" spans="1:6" hidden="1" x14ac:dyDescent="0.3">
      <c r="A2616">
        <v>10500</v>
      </c>
      <c r="B2616" t="s">
        <v>8223</v>
      </c>
      <c r="C2616">
        <v>102</v>
      </c>
      <c r="D2616">
        <v>107.1</v>
      </c>
      <c r="E2616" t="s">
        <v>8317</v>
      </c>
      <c r="F2616" t="s">
        <v>8353</v>
      </c>
    </row>
    <row r="2617" spans="1:6" hidden="1" x14ac:dyDescent="0.3">
      <c r="A2617">
        <v>2001</v>
      </c>
      <c r="B2617" t="s">
        <v>8224</v>
      </c>
      <c r="C2617">
        <v>170</v>
      </c>
      <c r="D2617">
        <v>47.18</v>
      </c>
      <c r="E2617" t="s">
        <v>8317</v>
      </c>
      <c r="F2617" t="s">
        <v>8353</v>
      </c>
    </row>
    <row r="2618" spans="1:6" hidden="1" x14ac:dyDescent="0.3">
      <c r="A2618">
        <v>25000</v>
      </c>
      <c r="B2618" t="s">
        <v>8223</v>
      </c>
      <c r="C2618">
        <v>115</v>
      </c>
      <c r="D2618">
        <v>120.31</v>
      </c>
      <c r="E2618" t="s">
        <v>8317</v>
      </c>
      <c r="F2618" t="s">
        <v>8353</v>
      </c>
    </row>
    <row r="2619" spans="1:6" hidden="1" x14ac:dyDescent="0.3">
      <c r="A2619">
        <v>500</v>
      </c>
      <c r="B2619" t="s">
        <v>8223</v>
      </c>
      <c r="C2619">
        <v>878</v>
      </c>
      <c r="D2619">
        <v>27.6</v>
      </c>
      <c r="E2619" t="s">
        <v>8317</v>
      </c>
      <c r="F2619" t="s">
        <v>8353</v>
      </c>
    </row>
    <row r="2620" spans="1:6" hidden="1" x14ac:dyDescent="0.3">
      <c r="A2620">
        <v>15000</v>
      </c>
      <c r="B2620" t="s">
        <v>8223</v>
      </c>
      <c r="C2620">
        <v>105</v>
      </c>
      <c r="D2620">
        <v>205.3</v>
      </c>
      <c r="E2620" t="s">
        <v>8317</v>
      </c>
      <c r="F2620" t="s">
        <v>8353</v>
      </c>
    </row>
    <row r="2621" spans="1:6" hidden="1" x14ac:dyDescent="0.3">
      <c r="A2621">
        <v>1000</v>
      </c>
      <c r="B2621" t="s">
        <v>8223</v>
      </c>
      <c r="C2621">
        <v>188</v>
      </c>
      <c r="D2621">
        <v>35.549999999999997</v>
      </c>
      <c r="E2621" t="s">
        <v>8317</v>
      </c>
      <c r="F2621" t="s">
        <v>8353</v>
      </c>
    </row>
    <row r="2622" spans="1:6" hidden="1" x14ac:dyDescent="0.3">
      <c r="A2622">
        <v>65000</v>
      </c>
      <c r="B2622" t="s">
        <v>8225</v>
      </c>
      <c r="C2622">
        <v>144</v>
      </c>
      <c r="D2622">
        <v>74.64</v>
      </c>
      <c r="E2622" t="s">
        <v>8317</v>
      </c>
      <c r="F2622" t="s">
        <v>8353</v>
      </c>
    </row>
    <row r="2623" spans="1:6" hidden="1" x14ac:dyDescent="0.3">
      <c r="A2623">
        <v>15000</v>
      </c>
      <c r="B2623" t="s">
        <v>8223</v>
      </c>
      <c r="C2623">
        <v>146</v>
      </c>
      <c r="D2623">
        <v>47.06</v>
      </c>
      <c r="E2623" t="s">
        <v>8317</v>
      </c>
      <c r="F2623" t="s">
        <v>8353</v>
      </c>
    </row>
    <row r="2624" spans="1:6" hidden="1" x14ac:dyDescent="0.3">
      <c r="A2624">
        <v>1500</v>
      </c>
      <c r="B2624" t="s">
        <v>8236</v>
      </c>
      <c r="C2624">
        <v>131</v>
      </c>
      <c r="D2624">
        <v>26.59</v>
      </c>
      <c r="E2624" t="s">
        <v>8317</v>
      </c>
      <c r="F2624" t="s">
        <v>8353</v>
      </c>
    </row>
    <row r="2625" spans="1:6" hidden="1" x14ac:dyDescent="0.3">
      <c r="A2625">
        <v>2000</v>
      </c>
      <c r="B2625" t="s">
        <v>8223</v>
      </c>
      <c r="C2625">
        <v>114</v>
      </c>
      <c r="D2625">
        <v>36.770000000000003</v>
      </c>
      <c r="E2625" t="s">
        <v>8317</v>
      </c>
      <c r="F2625" t="s">
        <v>8353</v>
      </c>
    </row>
    <row r="2626" spans="1:6" hidden="1" x14ac:dyDescent="0.3">
      <c r="A2626">
        <v>8000</v>
      </c>
      <c r="B2626" t="s">
        <v>8223</v>
      </c>
      <c r="C2626">
        <v>1379</v>
      </c>
      <c r="D2626">
        <v>31.82</v>
      </c>
      <c r="E2626" t="s">
        <v>8317</v>
      </c>
      <c r="F2626" t="s">
        <v>8353</v>
      </c>
    </row>
    <row r="2627" spans="1:6" hidden="1" x14ac:dyDescent="0.3">
      <c r="A2627">
        <v>150</v>
      </c>
      <c r="B2627" t="s">
        <v>8235</v>
      </c>
      <c r="C2627">
        <v>956</v>
      </c>
      <c r="D2627">
        <v>27.58</v>
      </c>
      <c r="E2627" t="s">
        <v>8317</v>
      </c>
      <c r="F2627" t="s">
        <v>8353</v>
      </c>
    </row>
    <row r="2628" spans="1:6" hidden="1" x14ac:dyDescent="0.3">
      <c r="A2628">
        <v>2500</v>
      </c>
      <c r="B2628" t="s">
        <v>8223</v>
      </c>
      <c r="C2628">
        <v>112</v>
      </c>
      <c r="D2628">
        <v>56</v>
      </c>
      <c r="E2628" t="s">
        <v>8317</v>
      </c>
      <c r="F2628" t="s">
        <v>8353</v>
      </c>
    </row>
    <row r="2629" spans="1:6" hidden="1" x14ac:dyDescent="0.3">
      <c r="A2629">
        <v>150</v>
      </c>
      <c r="B2629" t="s">
        <v>8223</v>
      </c>
      <c r="C2629">
        <v>647</v>
      </c>
      <c r="D2629">
        <v>21.56</v>
      </c>
      <c r="E2629" t="s">
        <v>8317</v>
      </c>
      <c r="F2629" t="s">
        <v>8353</v>
      </c>
    </row>
    <row r="2630" spans="1:6" hidden="1" x14ac:dyDescent="0.3">
      <c r="A2630">
        <v>839</v>
      </c>
      <c r="B2630" t="s">
        <v>8223</v>
      </c>
      <c r="C2630">
        <v>110</v>
      </c>
      <c r="D2630">
        <v>44.1</v>
      </c>
      <c r="E2630" t="s">
        <v>8317</v>
      </c>
      <c r="F2630" t="s">
        <v>8353</v>
      </c>
    </row>
    <row r="2631" spans="1:6" hidden="1" x14ac:dyDescent="0.3">
      <c r="A2631">
        <v>5000</v>
      </c>
      <c r="B2631" t="s">
        <v>8224</v>
      </c>
      <c r="C2631">
        <v>128</v>
      </c>
      <c r="D2631">
        <v>63.87</v>
      </c>
      <c r="E2631" t="s">
        <v>8317</v>
      </c>
      <c r="F2631" t="s">
        <v>8353</v>
      </c>
    </row>
    <row r="2632" spans="1:6" hidden="1" x14ac:dyDescent="0.3">
      <c r="A2632">
        <v>2000</v>
      </c>
      <c r="B2632" t="s">
        <v>8225</v>
      </c>
      <c r="C2632">
        <v>158</v>
      </c>
      <c r="D2632">
        <v>38.99</v>
      </c>
      <c r="E2632" t="s">
        <v>8317</v>
      </c>
      <c r="F2632" t="s">
        <v>8353</v>
      </c>
    </row>
    <row r="2633" spans="1:6" hidden="1" x14ac:dyDescent="0.3">
      <c r="A2633">
        <v>20000</v>
      </c>
      <c r="B2633" t="s">
        <v>8223</v>
      </c>
      <c r="C2633">
        <v>115</v>
      </c>
      <c r="D2633">
        <v>80.19</v>
      </c>
      <c r="E2633" t="s">
        <v>8317</v>
      </c>
      <c r="F2633" t="s">
        <v>8353</v>
      </c>
    </row>
    <row r="2634" spans="1:6" hidden="1" x14ac:dyDescent="0.3">
      <c r="A2634">
        <v>1070</v>
      </c>
      <c r="B2634" t="s">
        <v>8223</v>
      </c>
      <c r="C2634">
        <v>137</v>
      </c>
      <c r="D2634">
        <v>34.9</v>
      </c>
      <c r="E2634" t="s">
        <v>8317</v>
      </c>
      <c r="F2634" t="s">
        <v>8353</v>
      </c>
    </row>
    <row r="2635" spans="1:6" hidden="1" x14ac:dyDescent="0.3">
      <c r="A2635">
        <v>5000</v>
      </c>
      <c r="B2635" t="s">
        <v>8223</v>
      </c>
      <c r="C2635">
        <v>355</v>
      </c>
      <c r="D2635">
        <v>89.1</v>
      </c>
      <c r="E2635" t="s">
        <v>8317</v>
      </c>
      <c r="F2635" t="s">
        <v>8353</v>
      </c>
    </row>
    <row r="2636" spans="1:6" hidden="1" x14ac:dyDescent="0.3">
      <c r="A2636">
        <v>930</v>
      </c>
      <c r="B2636" t="s">
        <v>8223</v>
      </c>
      <c r="C2636">
        <v>106</v>
      </c>
      <c r="D2636">
        <v>39.44</v>
      </c>
      <c r="E2636" t="s">
        <v>8317</v>
      </c>
      <c r="F2636" t="s">
        <v>8353</v>
      </c>
    </row>
    <row r="2637" spans="1:6" hidden="1" x14ac:dyDescent="0.3">
      <c r="A2637">
        <v>11500</v>
      </c>
      <c r="B2637" t="s">
        <v>8228</v>
      </c>
      <c r="C2637">
        <v>100</v>
      </c>
      <c r="D2637">
        <v>136.9</v>
      </c>
      <c r="E2637" t="s">
        <v>8317</v>
      </c>
      <c r="F2637" t="s">
        <v>8353</v>
      </c>
    </row>
    <row r="2638" spans="1:6" hidden="1" x14ac:dyDescent="0.3">
      <c r="A2638">
        <v>1000</v>
      </c>
      <c r="B2638" t="s">
        <v>8223</v>
      </c>
      <c r="C2638">
        <v>187</v>
      </c>
      <c r="D2638">
        <v>37.46</v>
      </c>
      <c r="E2638" t="s">
        <v>8317</v>
      </c>
      <c r="F2638" t="s">
        <v>8353</v>
      </c>
    </row>
    <row r="2639" spans="1:6" hidden="1" x14ac:dyDescent="0.3">
      <c r="A2639">
        <v>500</v>
      </c>
      <c r="B2639" t="s">
        <v>8223</v>
      </c>
      <c r="C2639">
        <v>166</v>
      </c>
      <c r="D2639">
        <v>31.96</v>
      </c>
      <c r="E2639" t="s">
        <v>8317</v>
      </c>
      <c r="F2639" t="s">
        <v>8353</v>
      </c>
    </row>
    <row r="2640" spans="1:6" hidden="1" x14ac:dyDescent="0.3">
      <c r="A2640">
        <v>347</v>
      </c>
      <c r="B2640" t="s">
        <v>8223</v>
      </c>
      <c r="C2640">
        <v>102</v>
      </c>
      <c r="D2640">
        <v>25.21</v>
      </c>
      <c r="E2640" t="s">
        <v>8317</v>
      </c>
      <c r="F2640" t="s">
        <v>8353</v>
      </c>
    </row>
    <row r="2641" spans="1:6" hidden="1" x14ac:dyDescent="0.3">
      <c r="A2641">
        <v>300</v>
      </c>
      <c r="B2641" t="s">
        <v>8224</v>
      </c>
      <c r="C2641">
        <v>164</v>
      </c>
      <c r="D2641">
        <v>10.039999999999999</v>
      </c>
      <c r="E2641" t="s">
        <v>8317</v>
      </c>
      <c r="F2641" t="s">
        <v>8353</v>
      </c>
    </row>
    <row r="2642" spans="1:6" hidden="1" x14ac:dyDescent="0.3">
      <c r="A2642">
        <v>3000</v>
      </c>
      <c r="B2642" t="s">
        <v>8223</v>
      </c>
      <c r="C2642">
        <v>106</v>
      </c>
      <c r="D2642">
        <v>45.94</v>
      </c>
      <c r="E2642" t="s">
        <v>8317</v>
      </c>
      <c r="F2642" t="s">
        <v>8353</v>
      </c>
    </row>
    <row r="2643" spans="1:6" hidden="1" x14ac:dyDescent="0.3">
      <c r="A2643">
        <v>1500</v>
      </c>
      <c r="B2643" t="s">
        <v>8223</v>
      </c>
      <c r="C2643">
        <v>1</v>
      </c>
      <c r="D2643">
        <v>15</v>
      </c>
      <c r="E2643" t="s">
        <v>8317</v>
      </c>
      <c r="F2643" t="s">
        <v>8353</v>
      </c>
    </row>
    <row r="2644" spans="1:6" hidden="1" x14ac:dyDescent="0.3">
      <c r="A2644">
        <v>500000</v>
      </c>
      <c r="B2644" t="s">
        <v>8235</v>
      </c>
      <c r="C2644">
        <v>0</v>
      </c>
      <c r="D2644">
        <v>0</v>
      </c>
      <c r="E2644" t="s">
        <v>8317</v>
      </c>
      <c r="F2644" t="s">
        <v>8353</v>
      </c>
    </row>
    <row r="2645" spans="1:6" hidden="1" x14ac:dyDescent="0.3">
      <c r="A2645">
        <v>1000000</v>
      </c>
      <c r="B2645" t="s">
        <v>8223</v>
      </c>
      <c r="C2645">
        <v>34</v>
      </c>
      <c r="D2645">
        <v>223.58</v>
      </c>
      <c r="E2645" t="s">
        <v>8317</v>
      </c>
      <c r="F2645" t="s">
        <v>8353</v>
      </c>
    </row>
    <row r="2646" spans="1:6" hidden="1" x14ac:dyDescent="0.3">
      <c r="A2646">
        <v>100000</v>
      </c>
      <c r="B2646" t="s">
        <v>8223</v>
      </c>
      <c r="C2646">
        <v>2</v>
      </c>
      <c r="D2646">
        <v>39.479999999999997</v>
      </c>
      <c r="E2646" t="s">
        <v>8317</v>
      </c>
      <c r="F2646" t="s">
        <v>8353</v>
      </c>
    </row>
    <row r="2647" spans="1:6" hidden="1" x14ac:dyDescent="0.3">
      <c r="A2647">
        <v>20000</v>
      </c>
      <c r="B2647" t="s">
        <v>8225</v>
      </c>
      <c r="C2647">
        <v>11</v>
      </c>
      <c r="D2647">
        <v>91.3</v>
      </c>
      <c r="E2647" t="s">
        <v>8317</v>
      </c>
      <c r="F2647" t="s">
        <v>8353</v>
      </c>
    </row>
    <row r="2648" spans="1:6" hidden="1" x14ac:dyDescent="0.3">
      <c r="A2648">
        <v>500000</v>
      </c>
      <c r="B2648" t="s">
        <v>8223</v>
      </c>
      <c r="C2648">
        <v>8</v>
      </c>
      <c r="D2648">
        <v>78.67</v>
      </c>
      <c r="E2648" t="s">
        <v>8317</v>
      </c>
      <c r="F2648" t="s">
        <v>8353</v>
      </c>
    </row>
    <row r="2649" spans="1:6" hidden="1" x14ac:dyDescent="0.3">
      <c r="A2649">
        <v>2500</v>
      </c>
      <c r="B2649" t="s">
        <v>8228</v>
      </c>
      <c r="C2649">
        <v>1</v>
      </c>
      <c r="D2649">
        <v>12</v>
      </c>
      <c r="E2649" t="s">
        <v>8317</v>
      </c>
      <c r="F2649" t="s">
        <v>8353</v>
      </c>
    </row>
    <row r="2650" spans="1:6" hidden="1" x14ac:dyDescent="0.3">
      <c r="A2650">
        <v>12000</v>
      </c>
      <c r="B2650" t="s">
        <v>8223</v>
      </c>
      <c r="C2650">
        <v>1</v>
      </c>
      <c r="D2650">
        <v>17.670000000000002</v>
      </c>
      <c r="E2650" t="s">
        <v>8317</v>
      </c>
      <c r="F2650" t="s">
        <v>8353</v>
      </c>
    </row>
    <row r="2651" spans="1:6" hidden="1" x14ac:dyDescent="0.3">
      <c r="A2651">
        <v>125000</v>
      </c>
      <c r="B2651" t="s">
        <v>8223</v>
      </c>
      <c r="C2651">
        <v>0</v>
      </c>
      <c r="D2651">
        <v>41.33</v>
      </c>
      <c r="E2651" t="s">
        <v>8317</v>
      </c>
      <c r="F2651" t="s">
        <v>8353</v>
      </c>
    </row>
    <row r="2652" spans="1:6" hidden="1" x14ac:dyDescent="0.3">
      <c r="A2652">
        <v>60000</v>
      </c>
      <c r="B2652" t="s">
        <v>8223</v>
      </c>
      <c r="C2652">
        <v>1</v>
      </c>
      <c r="D2652">
        <v>71.599999999999994</v>
      </c>
      <c r="E2652" t="s">
        <v>8317</v>
      </c>
      <c r="F2652" t="s">
        <v>8353</v>
      </c>
    </row>
    <row r="2653" spans="1:6" hidden="1" x14ac:dyDescent="0.3">
      <c r="A2653">
        <v>280000</v>
      </c>
      <c r="B2653" t="s">
        <v>8223</v>
      </c>
      <c r="C2653">
        <v>2</v>
      </c>
      <c r="D2653">
        <v>307.82</v>
      </c>
      <c r="E2653" t="s">
        <v>8317</v>
      </c>
      <c r="F2653" t="s">
        <v>8353</v>
      </c>
    </row>
    <row r="2654" spans="1:6" hidden="1" x14ac:dyDescent="0.3">
      <c r="A2654">
        <v>100000</v>
      </c>
      <c r="B2654" t="s">
        <v>8225</v>
      </c>
      <c r="C2654">
        <v>1</v>
      </c>
      <c r="D2654">
        <v>80.45</v>
      </c>
      <c r="E2654" t="s">
        <v>8317</v>
      </c>
      <c r="F2654" t="s">
        <v>8353</v>
      </c>
    </row>
    <row r="2655" spans="1:6" hidden="1" x14ac:dyDescent="0.3">
      <c r="A2655">
        <v>51000</v>
      </c>
      <c r="B2655" t="s">
        <v>8223</v>
      </c>
      <c r="C2655">
        <v>12</v>
      </c>
      <c r="D2655">
        <v>83.94</v>
      </c>
      <c r="E2655" t="s">
        <v>8317</v>
      </c>
      <c r="F2655" t="s">
        <v>8353</v>
      </c>
    </row>
    <row r="2656" spans="1:6" hidden="1" x14ac:dyDescent="0.3">
      <c r="A2656">
        <v>100000</v>
      </c>
      <c r="B2656" t="s">
        <v>8223</v>
      </c>
      <c r="C2656">
        <v>0</v>
      </c>
      <c r="D2656">
        <v>8.5</v>
      </c>
      <c r="E2656" t="s">
        <v>8317</v>
      </c>
      <c r="F2656" t="s">
        <v>8353</v>
      </c>
    </row>
    <row r="2657" spans="1:6" hidden="1" x14ac:dyDescent="0.3">
      <c r="A2657">
        <v>15000</v>
      </c>
      <c r="B2657" t="s">
        <v>8223</v>
      </c>
      <c r="C2657">
        <v>21</v>
      </c>
      <c r="D2657">
        <v>73.37</v>
      </c>
      <c r="E2657" t="s">
        <v>8317</v>
      </c>
      <c r="F2657" t="s">
        <v>8353</v>
      </c>
    </row>
    <row r="2658" spans="1:6" hidden="1" x14ac:dyDescent="0.3">
      <c r="A2658">
        <v>150000</v>
      </c>
      <c r="B2658" t="s">
        <v>8223</v>
      </c>
      <c r="C2658">
        <v>11</v>
      </c>
      <c r="D2658">
        <v>112.86</v>
      </c>
      <c r="E2658" t="s">
        <v>8317</v>
      </c>
      <c r="F2658" t="s">
        <v>8353</v>
      </c>
    </row>
    <row r="2659" spans="1:6" hidden="1" x14ac:dyDescent="0.3">
      <c r="A2659">
        <v>30000</v>
      </c>
      <c r="B2659" t="s">
        <v>8223</v>
      </c>
      <c r="C2659">
        <v>19</v>
      </c>
      <c r="D2659">
        <v>95.28</v>
      </c>
      <c r="E2659" t="s">
        <v>8317</v>
      </c>
      <c r="F2659" t="s">
        <v>8353</v>
      </c>
    </row>
    <row r="2660" spans="1:6" hidden="1" x14ac:dyDescent="0.3">
      <c r="A2660">
        <v>98000</v>
      </c>
      <c r="B2660" t="s">
        <v>8223</v>
      </c>
      <c r="C2660">
        <v>0</v>
      </c>
      <c r="D2660">
        <v>22.75</v>
      </c>
      <c r="E2660" t="s">
        <v>8317</v>
      </c>
      <c r="F2660" t="s">
        <v>8353</v>
      </c>
    </row>
    <row r="2661" spans="1:6" hidden="1" x14ac:dyDescent="0.3">
      <c r="A2661">
        <v>49000</v>
      </c>
      <c r="B2661" t="s">
        <v>8223</v>
      </c>
      <c r="C2661">
        <v>3</v>
      </c>
      <c r="D2661">
        <v>133.30000000000001</v>
      </c>
      <c r="E2661" t="s">
        <v>8317</v>
      </c>
      <c r="F2661" t="s">
        <v>8353</v>
      </c>
    </row>
    <row r="2662" spans="1:6" hidden="1" x14ac:dyDescent="0.3">
      <c r="A2662">
        <v>20000</v>
      </c>
      <c r="B2662" t="s">
        <v>8223</v>
      </c>
      <c r="C2662">
        <v>0</v>
      </c>
      <c r="D2662">
        <v>3.8</v>
      </c>
      <c r="E2662" t="s">
        <v>8317</v>
      </c>
      <c r="F2662" t="s">
        <v>8353</v>
      </c>
    </row>
    <row r="2663" spans="1:6" hidden="1" x14ac:dyDescent="0.3">
      <c r="A2663">
        <v>5000</v>
      </c>
      <c r="B2663" t="s">
        <v>8223</v>
      </c>
      <c r="C2663">
        <v>103</v>
      </c>
      <c r="D2663">
        <v>85.75</v>
      </c>
      <c r="E2663" t="s">
        <v>8317</v>
      </c>
      <c r="F2663" t="s">
        <v>8354</v>
      </c>
    </row>
    <row r="2664" spans="1:6" hidden="1" x14ac:dyDescent="0.3">
      <c r="A2664">
        <v>20000</v>
      </c>
      <c r="B2664" t="s">
        <v>8223</v>
      </c>
      <c r="C2664">
        <v>107</v>
      </c>
      <c r="D2664">
        <v>267</v>
      </c>
      <c r="E2664" t="s">
        <v>8317</v>
      </c>
      <c r="F2664" t="s">
        <v>8354</v>
      </c>
    </row>
    <row r="2665" spans="1:6" hidden="1" x14ac:dyDescent="0.3">
      <c r="A2665">
        <v>20000</v>
      </c>
      <c r="B2665" t="s">
        <v>8228</v>
      </c>
      <c r="C2665">
        <v>105</v>
      </c>
      <c r="D2665">
        <v>373.56</v>
      </c>
      <c r="E2665" t="s">
        <v>8317</v>
      </c>
      <c r="F2665" t="s">
        <v>8354</v>
      </c>
    </row>
    <row r="2666" spans="1:6" hidden="1" x14ac:dyDescent="0.3">
      <c r="A2666">
        <v>17500</v>
      </c>
      <c r="B2666" t="s">
        <v>8223</v>
      </c>
      <c r="C2666">
        <v>103</v>
      </c>
      <c r="D2666">
        <v>174.04</v>
      </c>
      <c r="E2666" t="s">
        <v>8317</v>
      </c>
      <c r="F2666" t="s">
        <v>8354</v>
      </c>
    </row>
    <row r="2667" spans="1:6" hidden="1" x14ac:dyDescent="0.3">
      <c r="A2667">
        <v>3500</v>
      </c>
      <c r="B2667" t="s">
        <v>8223</v>
      </c>
      <c r="C2667">
        <v>123</v>
      </c>
      <c r="D2667">
        <v>93.7</v>
      </c>
      <c r="E2667" t="s">
        <v>8317</v>
      </c>
      <c r="F2667" t="s">
        <v>8354</v>
      </c>
    </row>
    <row r="2668" spans="1:6" hidden="1" x14ac:dyDescent="0.3">
      <c r="A2668">
        <v>10000</v>
      </c>
      <c r="B2668" t="s">
        <v>8223</v>
      </c>
      <c r="C2668">
        <v>159</v>
      </c>
      <c r="D2668">
        <v>77.33</v>
      </c>
      <c r="E2668" t="s">
        <v>8317</v>
      </c>
      <c r="F2668" t="s">
        <v>8354</v>
      </c>
    </row>
    <row r="2669" spans="1:6" hidden="1" x14ac:dyDescent="0.3">
      <c r="A2669">
        <v>1500</v>
      </c>
      <c r="B2669" t="s">
        <v>8223</v>
      </c>
      <c r="C2669">
        <v>111</v>
      </c>
      <c r="D2669">
        <v>92.22</v>
      </c>
      <c r="E2669" t="s">
        <v>8317</v>
      </c>
      <c r="F2669" t="s">
        <v>8354</v>
      </c>
    </row>
    <row r="2670" spans="1:6" hidden="1" x14ac:dyDescent="0.3">
      <c r="A2670">
        <v>1000</v>
      </c>
      <c r="B2670" t="s">
        <v>8228</v>
      </c>
      <c r="C2670">
        <v>171</v>
      </c>
      <c r="D2670">
        <v>60.96</v>
      </c>
      <c r="E2670" t="s">
        <v>8317</v>
      </c>
      <c r="F2670" t="s">
        <v>8354</v>
      </c>
    </row>
    <row r="2671" spans="1:6" hidden="1" x14ac:dyDescent="0.3">
      <c r="A2671">
        <v>800</v>
      </c>
      <c r="B2671" t="s">
        <v>8223</v>
      </c>
      <c r="C2671">
        <v>125</v>
      </c>
      <c r="D2671">
        <v>91</v>
      </c>
      <c r="E2671" t="s">
        <v>8317</v>
      </c>
      <c r="F2671" t="s">
        <v>8354</v>
      </c>
    </row>
    <row r="2672" spans="1:6" hidden="1" x14ac:dyDescent="0.3">
      <c r="A2672">
        <v>38888</v>
      </c>
      <c r="B2672" t="s">
        <v>8225</v>
      </c>
      <c r="C2672">
        <v>6</v>
      </c>
      <c r="D2672">
        <v>41.58</v>
      </c>
      <c r="E2672" t="s">
        <v>8317</v>
      </c>
      <c r="F2672" t="s">
        <v>8354</v>
      </c>
    </row>
    <row r="2673" spans="1:6" hidden="1" x14ac:dyDescent="0.3">
      <c r="A2673">
        <v>25000</v>
      </c>
      <c r="B2673" t="s">
        <v>8223</v>
      </c>
      <c r="C2673">
        <v>11</v>
      </c>
      <c r="D2673">
        <v>33.76</v>
      </c>
      <c r="E2673" t="s">
        <v>8317</v>
      </c>
      <c r="F2673" t="s">
        <v>8354</v>
      </c>
    </row>
    <row r="2674" spans="1:6" hidden="1" x14ac:dyDescent="0.3">
      <c r="A2674">
        <v>10000</v>
      </c>
      <c r="B2674" t="s">
        <v>8223</v>
      </c>
      <c r="C2674">
        <v>33</v>
      </c>
      <c r="D2674">
        <v>70.62</v>
      </c>
      <c r="E2674" t="s">
        <v>8317</v>
      </c>
      <c r="F2674" t="s">
        <v>8354</v>
      </c>
    </row>
    <row r="2675" spans="1:6" hidden="1" x14ac:dyDescent="0.3">
      <c r="A2675">
        <v>40000</v>
      </c>
      <c r="B2675" t="s">
        <v>8223</v>
      </c>
      <c r="C2675">
        <v>28</v>
      </c>
      <c r="D2675">
        <v>167.15</v>
      </c>
      <c r="E2675" t="s">
        <v>8317</v>
      </c>
      <c r="F2675" t="s">
        <v>8354</v>
      </c>
    </row>
    <row r="2676" spans="1:6" hidden="1" x14ac:dyDescent="0.3">
      <c r="A2676">
        <v>35000</v>
      </c>
      <c r="B2676" t="s">
        <v>8223</v>
      </c>
      <c r="C2676">
        <v>63</v>
      </c>
      <c r="D2676">
        <v>128.62</v>
      </c>
      <c r="E2676" t="s">
        <v>8317</v>
      </c>
      <c r="F2676" t="s">
        <v>8354</v>
      </c>
    </row>
    <row r="2677" spans="1:6" hidden="1" x14ac:dyDescent="0.3">
      <c r="A2677">
        <v>25000</v>
      </c>
      <c r="B2677" t="s">
        <v>8223</v>
      </c>
      <c r="C2677">
        <v>8</v>
      </c>
      <c r="D2677">
        <v>65.41</v>
      </c>
      <c r="E2677" t="s">
        <v>8317</v>
      </c>
      <c r="F2677" t="s">
        <v>8354</v>
      </c>
    </row>
    <row r="2678" spans="1:6" hidden="1" x14ac:dyDescent="0.3">
      <c r="A2678">
        <v>2100</v>
      </c>
      <c r="B2678" t="s">
        <v>8228</v>
      </c>
      <c r="C2678">
        <v>50</v>
      </c>
      <c r="D2678">
        <v>117.56</v>
      </c>
      <c r="E2678" t="s">
        <v>8317</v>
      </c>
      <c r="F2678" t="s">
        <v>8354</v>
      </c>
    </row>
    <row r="2679" spans="1:6" hidden="1" x14ac:dyDescent="0.3">
      <c r="A2679">
        <v>19500</v>
      </c>
      <c r="B2679" t="s">
        <v>8223</v>
      </c>
      <c r="C2679">
        <v>18</v>
      </c>
      <c r="D2679">
        <v>126.48</v>
      </c>
      <c r="E2679" t="s">
        <v>8317</v>
      </c>
      <c r="F2679" t="s">
        <v>8354</v>
      </c>
    </row>
    <row r="2680" spans="1:6" hidden="1" x14ac:dyDescent="0.3">
      <c r="A2680">
        <v>8000000</v>
      </c>
      <c r="B2680" t="s">
        <v>8226</v>
      </c>
      <c r="C2680">
        <v>0</v>
      </c>
      <c r="D2680">
        <v>550</v>
      </c>
      <c r="E2680" t="s">
        <v>8317</v>
      </c>
      <c r="F2680" t="s">
        <v>8354</v>
      </c>
    </row>
    <row r="2681" spans="1:6" hidden="1" x14ac:dyDescent="0.3">
      <c r="A2681">
        <v>40000</v>
      </c>
      <c r="B2681" t="s">
        <v>8223</v>
      </c>
      <c r="C2681">
        <v>0</v>
      </c>
      <c r="D2681">
        <v>44</v>
      </c>
      <c r="E2681" t="s">
        <v>8317</v>
      </c>
      <c r="F2681" t="s">
        <v>8354</v>
      </c>
    </row>
    <row r="2682" spans="1:6" hidden="1" x14ac:dyDescent="0.3">
      <c r="A2682">
        <v>32000</v>
      </c>
      <c r="B2682" t="s">
        <v>8226</v>
      </c>
      <c r="C2682">
        <v>1</v>
      </c>
      <c r="D2682">
        <v>69</v>
      </c>
      <c r="E2682" t="s">
        <v>8317</v>
      </c>
      <c r="F2682" t="s">
        <v>8354</v>
      </c>
    </row>
    <row r="2683" spans="1:6" hidden="1" x14ac:dyDescent="0.3">
      <c r="A2683">
        <v>8000</v>
      </c>
      <c r="B2683" t="s">
        <v>8223</v>
      </c>
      <c r="C2683">
        <v>1</v>
      </c>
      <c r="D2683">
        <v>27.5</v>
      </c>
      <c r="E2683" t="s">
        <v>8334</v>
      </c>
      <c r="F2683" t="s">
        <v>8335</v>
      </c>
    </row>
    <row r="2684" spans="1:6" hidden="1" x14ac:dyDescent="0.3">
      <c r="A2684">
        <v>6000</v>
      </c>
      <c r="B2684" t="s">
        <v>8223</v>
      </c>
      <c r="C2684">
        <v>28</v>
      </c>
      <c r="D2684">
        <v>84.9</v>
      </c>
      <c r="E2684" t="s">
        <v>8334</v>
      </c>
      <c r="F2684" t="s">
        <v>8335</v>
      </c>
    </row>
    <row r="2685" spans="1:6" hidden="1" x14ac:dyDescent="0.3">
      <c r="A2685">
        <v>15000</v>
      </c>
      <c r="B2685" t="s">
        <v>8223</v>
      </c>
      <c r="C2685">
        <v>0</v>
      </c>
      <c r="D2685">
        <v>12</v>
      </c>
      <c r="E2685" t="s">
        <v>8334</v>
      </c>
      <c r="F2685" t="s">
        <v>8335</v>
      </c>
    </row>
    <row r="2686" spans="1:6" hidden="1" x14ac:dyDescent="0.3">
      <c r="A2686">
        <v>70000</v>
      </c>
      <c r="B2686" t="s">
        <v>8223</v>
      </c>
      <c r="C2686">
        <v>1</v>
      </c>
      <c r="D2686">
        <v>200</v>
      </c>
      <c r="E2686" t="s">
        <v>8334</v>
      </c>
      <c r="F2686" t="s">
        <v>8335</v>
      </c>
    </row>
    <row r="2687" spans="1:6" hidden="1" x14ac:dyDescent="0.3">
      <c r="A2687">
        <v>50000</v>
      </c>
      <c r="B2687" t="s">
        <v>8223</v>
      </c>
      <c r="C2687">
        <v>0</v>
      </c>
      <c r="D2687">
        <v>10</v>
      </c>
      <c r="E2687" t="s">
        <v>8334</v>
      </c>
      <c r="F2687" t="s">
        <v>8335</v>
      </c>
    </row>
    <row r="2688" spans="1:6" hidden="1" x14ac:dyDescent="0.3">
      <c r="A2688">
        <v>30000</v>
      </c>
      <c r="B2688" t="s">
        <v>8223</v>
      </c>
      <c r="C2688">
        <v>0</v>
      </c>
      <c r="D2688">
        <v>0</v>
      </c>
      <c r="E2688" t="s">
        <v>8334</v>
      </c>
      <c r="F2688" t="s">
        <v>8335</v>
      </c>
    </row>
    <row r="2689" spans="1:6" hidden="1" x14ac:dyDescent="0.3">
      <c r="A2689">
        <v>15000</v>
      </c>
      <c r="B2689" t="s">
        <v>8223</v>
      </c>
      <c r="C2689">
        <v>0</v>
      </c>
      <c r="D2689">
        <v>0</v>
      </c>
      <c r="E2689" t="s">
        <v>8334</v>
      </c>
      <c r="F2689" t="s">
        <v>8335</v>
      </c>
    </row>
    <row r="2690" spans="1:6" hidden="1" x14ac:dyDescent="0.3">
      <c r="A2690">
        <v>50000</v>
      </c>
      <c r="B2690" t="s">
        <v>8223</v>
      </c>
      <c r="C2690">
        <v>0</v>
      </c>
      <c r="D2690">
        <v>5.29</v>
      </c>
      <c r="E2690" t="s">
        <v>8334</v>
      </c>
      <c r="F2690" t="s">
        <v>8335</v>
      </c>
    </row>
    <row r="2691" spans="1:6" hidden="1" x14ac:dyDescent="0.3">
      <c r="A2691">
        <v>35000</v>
      </c>
      <c r="B2691" t="s">
        <v>8223</v>
      </c>
      <c r="C2691">
        <v>0</v>
      </c>
      <c r="D2691">
        <v>1</v>
      </c>
      <c r="E2691" t="s">
        <v>8334</v>
      </c>
      <c r="F2691" t="s">
        <v>8335</v>
      </c>
    </row>
    <row r="2692" spans="1:6" hidden="1" x14ac:dyDescent="0.3">
      <c r="A2692">
        <v>80000</v>
      </c>
      <c r="B2692" t="s">
        <v>8223</v>
      </c>
      <c r="C2692">
        <v>11</v>
      </c>
      <c r="D2692">
        <v>72.760000000000005</v>
      </c>
      <c r="E2692" t="s">
        <v>8334</v>
      </c>
      <c r="F2692" t="s">
        <v>8335</v>
      </c>
    </row>
    <row r="2693" spans="1:6" hidden="1" x14ac:dyDescent="0.3">
      <c r="A2693">
        <v>65000</v>
      </c>
      <c r="B2693" t="s">
        <v>8228</v>
      </c>
      <c r="C2693">
        <v>0</v>
      </c>
      <c r="D2693">
        <v>17.5</v>
      </c>
      <c r="E2693" t="s">
        <v>8334</v>
      </c>
      <c r="F2693" t="s">
        <v>8335</v>
      </c>
    </row>
    <row r="2694" spans="1:6" hidden="1" x14ac:dyDescent="0.3">
      <c r="A2694">
        <v>3500</v>
      </c>
      <c r="B2694" t="s">
        <v>8223</v>
      </c>
      <c r="C2694">
        <v>1</v>
      </c>
      <c r="D2694">
        <v>25</v>
      </c>
      <c r="E2694" t="s">
        <v>8334</v>
      </c>
      <c r="F2694" t="s">
        <v>8335</v>
      </c>
    </row>
    <row r="2695" spans="1:6" hidden="1" x14ac:dyDescent="0.3">
      <c r="A2695">
        <v>5000</v>
      </c>
      <c r="B2695" t="s">
        <v>8223</v>
      </c>
      <c r="C2695">
        <v>1</v>
      </c>
      <c r="D2695">
        <v>13.33</v>
      </c>
      <c r="E2695" t="s">
        <v>8334</v>
      </c>
      <c r="F2695" t="s">
        <v>8335</v>
      </c>
    </row>
    <row r="2696" spans="1:6" hidden="1" x14ac:dyDescent="0.3">
      <c r="A2696">
        <v>30000</v>
      </c>
      <c r="B2696" t="s">
        <v>8223</v>
      </c>
      <c r="C2696">
        <v>0</v>
      </c>
      <c r="D2696">
        <v>1</v>
      </c>
      <c r="E2696" t="s">
        <v>8334</v>
      </c>
      <c r="F2696" t="s">
        <v>8335</v>
      </c>
    </row>
    <row r="2697" spans="1:6" hidden="1" x14ac:dyDescent="0.3">
      <c r="A2697">
        <v>15000</v>
      </c>
      <c r="B2697" t="s">
        <v>8223</v>
      </c>
      <c r="C2697">
        <v>0</v>
      </c>
      <c r="D2697">
        <v>23.67</v>
      </c>
      <c r="E2697" t="s">
        <v>8334</v>
      </c>
      <c r="F2697" t="s">
        <v>8335</v>
      </c>
    </row>
    <row r="2698" spans="1:6" hidden="1" x14ac:dyDescent="0.3">
      <c r="A2698">
        <v>60000</v>
      </c>
      <c r="B2698" t="s">
        <v>8223</v>
      </c>
      <c r="C2698">
        <v>6</v>
      </c>
      <c r="D2698">
        <v>89.21</v>
      </c>
      <c r="E2698" t="s">
        <v>8334</v>
      </c>
      <c r="F2698" t="s">
        <v>8335</v>
      </c>
    </row>
    <row r="2699" spans="1:6" hidden="1" x14ac:dyDescent="0.3">
      <c r="A2699">
        <v>23000</v>
      </c>
      <c r="B2699" t="s">
        <v>8223</v>
      </c>
      <c r="C2699">
        <v>26</v>
      </c>
      <c r="D2699">
        <v>116.56</v>
      </c>
      <c r="E2699" t="s">
        <v>8334</v>
      </c>
      <c r="F2699" t="s">
        <v>8335</v>
      </c>
    </row>
    <row r="2700" spans="1:6" hidden="1" x14ac:dyDescent="0.3">
      <c r="A2700">
        <v>8000</v>
      </c>
      <c r="B2700" t="s">
        <v>8223</v>
      </c>
      <c r="C2700">
        <v>0</v>
      </c>
      <c r="D2700">
        <v>13.01</v>
      </c>
      <c r="E2700" t="s">
        <v>8334</v>
      </c>
      <c r="F2700" t="s">
        <v>8335</v>
      </c>
    </row>
    <row r="2701" spans="1:6" hidden="1" x14ac:dyDescent="0.3">
      <c r="A2701">
        <v>2</v>
      </c>
      <c r="B2701" t="s">
        <v>8228</v>
      </c>
      <c r="C2701">
        <v>0</v>
      </c>
      <c r="D2701">
        <v>0</v>
      </c>
      <c r="E2701" t="s">
        <v>8334</v>
      </c>
      <c r="F2701" t="s">
        <v>8335</v>
      </c>
    </row>
    <row r="2702" spans="1:6" hidden="1" x14ac:dyDescent="0.3">
      <c r="A2702">
        <v>9999</v>
      </c>
      <c r="B2702" t="s">
        <v>8223</v>
      </c>
      <c r="C2702">
        <v>1</v>
      </c>
      <c r="D2702">
        <v>17.5</v>
      </c>
      <c r="E2702" t="s">
        <v>8334</v>
      </c>
      <c r="F2702" t="s">
        <v>8335</v>
      </c>
    </row>
    <row r="2703" spans="1:6" hidden="1" x14ac:dyDescent="0.3">
      <c r="A2703">
        <v>3400</v>
      </c>
      <c r="B2703" t="s">
        <v>8240</v>
      </c>
      <c r="C2703">
        <v>46</v>
      </c>
      <c r="D2703">
        <v>34.130000000000003</v>
      </c>
      <c r="E2703" t="s">
        <v>8315</v>
      </c>
      <c r="F2703" t="s">
        <v>8355</v>
      </c>
    </row>
    <row r="2704" spans="1:6" hidden="1" x14ac:dyDescent="0.3">
      <c r="A2704">
        <v>10000</v>
      </c>
      <c r="B2704" t="s">
        <v>8223</v>
      </c>
      <c r="C2704">
        <v>34</v>
      </c>
      <c r="D2704">
        <v>132.35</v>
      </c>
      <c r="E2704" t="s">
        <v>8315</v>
      </c>
      <c r="F2704" t="s">
        <v>8355</v>
      </c>
    </row>
    <row r="2705" spans="1:6" hidden="1" x14ac:dyDescent="0.3">
      <c r="A2705">
        <v>40000</v>
      </c>
      <c r="B2705" t="s">
        <v>8237</v>
      </c>
      <c r="C2705">
        <v>104</v>
      </c>
      <c r="D2705">
        <v>922.22</v>
      </c>
      <c r="E2705" t="s">
        <v>8315</v>
      </c>
      <c r="F2705" t="s">
        <v>8355</v>
      </c>
    </row>
    <row r="2706" spans="1:6" hidden="1" x14ac:dyDescent="0.3">
      <c r="A2706">
        <v>19000</v>
      </c>
      <c r="B2706" t="s">
        <v>8223</v>
      </c>
      <c r="C2706">
        <v>6</v>
      </c>
      <c r="D2706">
        <v>163.57</v>
      </c>
      <c r="E2706" t="s">
        <v>8315</v>
      </c>
      <c r="F2706" t="s">
        <v>8355</v>
      </c>
    </row>
    <row r="2707" spans="1:6" hidden="1" x14ac:dyDescent="0.3">
      <c r="A2707">
        <v>16500</v>
      </c>
      <c r="B2707" t="s">
        <v>8223</v>
      </c>
      <c r="C2707">
        <v>11</v>
      </c>
      <c r="D2707">
        <v>217.38</v>
      </c>
      <c r="E2707" t="s">
        <v>8315</v>
      </c>
      <c r="F2707" t="s">
        <v>8355</v>
      </c>
    </row>
    <row r="2708" spans="1:6" hidden="1" x14ac:dyDescent="0.3">
      <c r="A2708">
        <v>35000</v>
      </c>
      <c r="B2708" t="s">
        <v>8223</v>
      </c>
      <c r="C2708">
        <v>112</v>
      </c>
      <c r="D2708">
        <v>149.44</v>
      </c>
      <c r="E2708" t="s">
        <v>8315</v>
      </c>
      <c r="F2708" t="s">
        <v>8355</v>
      </c>
    </row>
    <row r="2709" spans="1:6" hidden="1" x14ac:dyDescent="0.3">
      <c r="A2709">
        <v>8000</v>
      </c>
      <c r="B2709" t="s">
        <v>8223</v>
      </c>
      <c r="C2709">
        <v>351</v>
      </c>
      <c r="D2709">
        <v>71.239999999999995</v>
      </c>
      <c r="E2709" t="s">
        <v>8315</v>
      </c>
      <c r="F2709" t="s">
        <v>8355</v>
      </c>
    </row>
    <row r="2710" spans="1:6" hidden="1" x14ac:dyDescent="0.3">
      <c r="A2710">
        <v>20000</v>
      </c>
      <c r="B2710" t="s">
        <v>8224</v>
      </c>
      <c r="C2710">
        <v>233</v>
      </c>
      <c r="D2710">
        <v>44.46</v>
      </c>
      <c r="E2710" t="s">
        <v>8315</v>
      </c>
      <c r="F2710" t="s">
        <v>8355</v>
      </c>
    </row>
    <row r="2711" spans="1:6" hidden="1" x14ac:dyDescent="0.3">
      <c r="A2711">
        <v>50000</v>
      </c>
      <c r="B2711" t="s">
        <v>8223</v>
      </c>
      <c r="C2711">
        <v>102</v>
      </c>
      <c r="D2711">
        <v>164.94</v>
      </c>
      <c r="E2711" t="s">
        <v>8315</v>
      </c>
      <c r="F2711" t="s">
        <v>8355</v>
      </c>
    </row>
    <row r="2712" spans="1:6" hidden="1" x14ac:dyDescent="0.3">
      <c r="A2712">
        <v>60000</v>
      </c>
      <c r="B2712" t="s">
        <v>8223</v>
      </c>
      <c r="C2712">
        <v>154</v>
      </c>
      <c r="D2712">
        <v>84.87</v>
      </c>
      <c r="E2712" t="s">
        <v>8315</v>
      </c>
      <c r="F2712" t="s">
        <v>8355</v>
      </c>
    </row>
    <row r="2713" spans="1:6" hidden="1" x14ac:dyDescent="0.3">
      <c r="A2713">
        <v>3910</v>
      </c>
      <c r="B2713" t="s">
        <v>8224</v>
      </c>
      <c r="C2713">
        <v>101</v>
      </c>
      <c r="D2713">
        <v>53.95</v>
      </c>
      <c r="E2713" t="s">
        <v>8315</v>
      </c>
      <c r="F2713" t="s">
        <v>8355</v>
      </c>
    </row>
    <row r="2714" spans="1:6" hidden="1" x14ac:dyDescent="0.3">
      <c r="A2714">
        <v>5500</v>
      </c>
      <c r="B2714" t="s">
        <v>8223</v>
      </c>
      <c r="C2714">
        <v>131</v>
      </c>
      <c r="D2714">
        <v>50.53</v>
      </c>
      <c r="E2714" t="s">
        <v>8315</v>
      </c>
      <c r="F2714" t="s">
        <v>8355</v>
      </c>
    </row>
    <row r="2715" spans="1:6" hidden="1" x14ac:dyDescent="0.3">
      <c r="A2715">
        <v>150000</v>
      </c>
      <c r="B2715" t="s">
        <v>8223</v>
      </c>
      <c r="C2715">
        <v>102</v>
      </c>
      <c r="D2715">
        <v>108</v>
      </c>
      <c r="E2715" t="s">
        <v>8315</v>
      </c>
      <c r="F2715" t="s">
        <v>8355</v>
      </c>
    </row>
    <row r="2716" spans="1:6" hidden="1" x14ac:dyDescent="0.3">
      <c r="A2716">
        <v>25000</v>
      </c>
      <c r="B2716" t="s">
        <v>8223</v>
      </c>
      <c r="C2716">
        <v>116</v>
      </c>
      <c r="D2716">
        <v>95.37</v>
      </c>
      <c r="E2716" t="s">
        <v>8315</v>
      </c>
      <c r="F2716" t="s">
        <v>8355</v>
      </c>
    </row>
    <row r="2717" spans="1:6" hidden="1" x14ac:dyDescent="0.3">
      <c r="A2717">
        <v>12000</v>
      </c>
      <c r="B2717" t="s">
        <v>8223</v>
      </c>
      <c r="C2717">
        <v>265</v>
      </c>
      <c r="D2717">
        <v>57.63</v>
      </c>
      <c r="E2717" t="s">
        <v>8315</v>
      </c>
      <c r="F2717" t="s">
        <v>8355</v>
      </c>
    </row>
    <row r="2718" spans="1:6" hidden="1" x14ac:dyDescent="0.3">
      <c r="A2718">
        <v>10000</v>
      </c>
      <c r="B2718" t="s">
        <v>8235</v>
      </c>
      <c r="C2718">
        <v>120</v>
      </c>
      <c r="D2718">
        <v>64.16</v>
      </c>
      <c r="E2718" t="s">
        <v>8315</v>
      </c>
      <c r="F2718" t="s">
        <v>8355</v>
      </c>
    </row>
    <row r="2719" spans="1:6" hidden="1" x14ac:dyDescent="0.3">
      <c r="A2719">
        <v>25000</v>
      </c>
      <c r="B2719" t="s">
        <v>8223</v>
      </c>
      <c r="C2719">
        <v>120</v>
      </c>
      <c r="D2719">
        <v>92.39</v>
      </c>
      <c r="E2719" t="s">
        <v>8315</v>
      </c>
      <c r="F2719" t="s">
        <v>8355</v>
      </c>
    </row>
    <row r="2720" spans="1:6" hidden="1" x14ac:dyDescent="0.3">
      <c r="A2720">
        <v>18000</v>
      </c>
      <c r="B2720" t="s">
        <v>8223</v>
      </c>
      <c r="C2720">
        <v>104</v>
      </c>
      <c r="D2720">
        <v>125.98</v>
      </c>
      <c r="E2720" t="s">
        <v>8315</v>
      </c>
      <c r="F2720" t="s">
        <v>8355</v>
      </c>
    </row>
    <row r="2721" spans="1:6" hidden="1" x14ac:dyDescent="0.3">
      <c r="A2721">
        <v>6000</v>
      </c>
      <c r="B2721" t="s">
        <v>8223</v>
      </c>
      <c r="C2721">
        <v>109</v>
      </c>
      <c r="D2721">
        <v>94.64</v>
      </c>
      <c r="E2721" t="s">
        <v>8315</v>
      </c>
      <c r="F2721" t="s">
        <v>8355</v>
      </c>
    </row>
    <row r="2722" spans="1:6" hidden="1" x14ac:dyDescent="0.3">
      <c r="A2722">
        <v>25000</v>
      </c>
      <c r="B2722" t="s">
        <v>8223</v>
      </c>
      <c r="C2722">
        <v>118</v>
      </c>
      <c r="D2722">
        <v>170.7</v>
      </c>
      <c r="E2722" t="s">
        <v>8315</v>
      </c>
      <c r="F2722" t="s">
        <v>8355</v>
      </c>
    </row>
    <row r="2723" spans="1:6" hidden="1" x14ac:dyDescent="0.3">
      <c r="A2723">
        <v>750</v>
      </c>
      <c r="B2723" t="s">
        <v>8224</v>
      </c>
      <c r="C2723">
        <v>1462</v>
      </c>
      <c r="D2723">
        <v>40.76</v>
      </c>
      <c r="E2723" t="s">
        <v>8317</v>
      </c>
      <c r="F2723" t="s">
        <v>8347</v>
      </c>
    </row>
    <row r="2724" spans="1:6" hidden="1" x14ac:dyDescent="0.3">
      <c r="A2724">
        <v>5000</v>
      </c>
      <c r="B2724" t="s">
        <v>8223</v>
      </c>
      <c r="C2724">
        <v>253</v>
      </c>
      <c r="D2724">
        <v>68.25</v>
      </c>
      <c r="E2724" t="s">
        <v>8317</v>
      </c>
      <c r="F2724" t="s">
        <v>8347</v>
      </c>
    </row>
    <row r="2725" spans="1:6" hidden="1" x14ac:dyDescent="0.3">
      <c r="A2725">
        <v>12000</v>
      </c>
      <c r="B2725" t="s">
        <v>8223</v>
      </c>
      <c r="C2725">
        <v>140</v>
      </c>
      <c r="D2725">
        <v>95.49</v>
      </c>
      <c r="E2725" t="s">
        <v>8317</v>
      </c>
      <c r="F2725" t="s">
        <v>8347</v>
      </c>
    </row>
    <row r="2726" spans="1:6" hidden="1" x14ac:dyDescent="0.3">
      <c r="A2726">
        <v>2468</v>
      </c>
      <c r="B2726" t="s">
        <v>8224</v>
      </c>
      <c r="C2726">
        <v>297</v>
      </c>
      <c r="D2726">
        <v>7.19</v>
      </c>
      <c r="E2726" t="s">
        <v>8317</v>
      </c>
      <c r="F2726" t="s">
        <v>8347</v>
      </c>
    </row>
    <row r="2727" spans="1:6" hidden="1" x14ac:dyDescent="0.3">
      <c r="A2727">
        <v>40000</v>
      </c>
      <c r="B2727" t="s">
        <v>8228</v>
      </c>
      <c r="C2727">
        <v>145</v>
      </c>
      <c r="D2727">
        <v>511.65</v>
      </c>
      <c r="E2727" t="s">
        <v>8317</v>
      </c>
      <c r="F2727" t="s">
        <v>8347</v>
      </c>
    </row>
    <row r="2728" spans="1:6" hidden="1" x14ac:dyDescent="0.3">
      <c r="A2728">
        <v>100000</v>
      </c>
      <c r="B2728" t="s">
        <v>8223</v>
      </c>
      <c r="C2728">
        <v>106</v>
      </c>
      <c r="D2728">
        <v>261.75</v>
      </c>
      <c r="E2728" t="s">
        <v>8317</v>
      </c>
      <c r="F2728" t="s">
        <v>8347</v>
      </c>
    </row>
    <row r="2729" spans="1:6" hidden="1" x14ac:dyDescent="0.3">
      <c r="A2729">
        <v>10000</v>
      </c>
      <c r="B2729" t="s">
        <v>8223</v>
      </c>
      <c r="C2729">
        <v>493</v>
      </c>
      <c r="D2729">
        <v>69.760000000000005</v>
      </c>
      <c r="E2729" t="s">
        <v>8317</v>
      </c>
      <c r="F2729" t="s">
        <v>8347</v>
      </c>
    </row>
    <row r="2730" spans="1:6" hidden="1" x14ac:dyDescent="0.3">
      <c r="A2730">
        <v>15000</v>
      </c>
      <c r="B2730" t="s">
        <v>8223</v>
      </c>
      <c r="C2730">
        <v>202</v>
      </c>
      <c r="D2730">
        <v>77.23</v>
      </c>
      <c r="E2730" t="s">
        <v>8317</v>
      </c>
      <c r="F2730" t="s">
        <v>8347</v>
      </c>
    </row>
    <row r="2731" spans="1:6" hidden="1" x14ac:dyDescent="0.3">
      <c r="A2731">
        <v>7500</v>
      </c>
      <c r="B2731" t="s">
        <v>8223</v>
      </c>
      <c r="C2731">
        <v>104</v>
      </c>
      <c r="D2731">
        <v>340.57</v>
      </c>
      <c r="E2731" t="s">
        <v>8317</v>
      </c>
      <c r="F2731" t="s">
        <v>8347</v>
      </c>
    </row>
    <row r="2732" spans="1:6" hidden="1" x14ac:dyDescent="0.3">
      <c r="A2732">
        <v>27000</v>
      </c>
      <c r="B2732" t="s">
        <v>8223</v>
      </c>
      <c r="C2732">
        <v>170</v>
      </c>
      <c r="D2732">
        <v>67.42</v>
      </c>
      <c r="E2732" t="s">
        <v>8317</v>
      </c>
      <c r="F2732" t="s">
        <v>8347</v>
      </c>
    </row>
    <row r="2733" spans="1:6" hidden="1" x14ac:dyDescent="0.3">
      <c r="A2733">
        <v>30000</v>
      </c>
      <c r="B2733" t="s">
        <v>8223</v>
      </c>
      <c r="C2733">
        <v>104</v>
      </c>
      <c r="D2733">
        <v>845.7</v>
      </c>
      <c r="E2733" t="s">
        <v>8317</v>
      </c>
      <c r="F2733" t="s">
        <v>8347</v>
      </c>
    </row>
    <row r="2734" spans="1:6" hidden="1" x14ac:dyDescent="0.3">
      <c r="A2734">
        <v>12000</v>
      </c>
      <c r="B2734" t="s">
        <v>8223</v>
      </c>
      <c r="C2734">
        <v>118</v>
      </c>
      <c r="D2734">
        <v>97.19</v>
      </c>
      <c r="E2734" t="s">
        <v>8317</v>
      </c>
      <c r="F2734" t="s">
        <v>8347</v>
      </c>
    </row>
    <row r="2735" spans="1:6" hidden="1" x14ac:dyDescent="0.3">
      <c r="A2735">
        <v>50000</v>
      </c>
      <c r="B2735" t="s">
        <v>8223</v>
      </c>
      <c r="C2735">
        <v>108</v>
      </c>
      <c r="D2735">
        <v>451.84</v>
      </c>
      <c r="E2735" t="s">
        <v>8317</v>
      </c>
      <c r="F2735" t="s">
        <v>8347</v>
      </c>
    </row>
    <row r="2736" spans="1:6" hidden="1" x14ac:dyDescent="0.3">
      <c r="A2736">
        <v>1</v>
      </c>
      <c r="B2736" t="s">
        <v>8223</v>
      </c>
      <c r="C2736">
        <v>2260300</v>
      </c>
      <c r="D2736">
        <v>138.66999999999999</v>
      </c>
      <c r="E2736" t="s">
        <v>8317</v>
      </c>
      <c r="F2736" t="s">
        <v>8347</v>
      </c>
    </row>
    <row r="2737" spans="1:6" hidden="1" x14ac:dyDescent="0.3">
      <c r="A2737">
        <v>750</v>
      </c>
      <c r="B2737" t="s">
        <v>8224</v>
      </c>
      <c r="C2737">
        <v>978</v>
      </c>
      <c r="D2737">
        <v>21.64</v>
      </c>
      <c r="E2737" t="s">
        <v>8317</v>
      </c>
      <c r="F2737" t="s">
        <v>8347</v>
      </c>
    </row>
    <row r="2738" spans="1:6" hidden="1" x14ac:dyDescent="0.3">
      <c r="A2738">
        <v>8000</v>
      </c>
      <c r="B2738" t="s">
        <v>8228</v>
      </c>
      <c r="C2738">
        <v>123</v>
      </c>
      <c r="D2738">
        <v>169.52</v>
      </c>
      <c r="E2738" t="s">
        <v>8317</v>
      </c>
      <c r="F2738" t="s">
        <v>8347</v>
      </c>
    </row>
    <row r="2739" spans="1:6" hidden="1" x14ac:dyDescent="0.3">
      <c r="A2739">
        <v>30000</v>
      </c>
      <c r="B2739" t="s">
        <v>8223</v>
      </c>
      <c r="C2739">
        <v>246</v>
      </c>
      <c r="D2739">
        <v>161.88</v>
      </c>
      <c r="E2739" t="s">
        <v>8317</v>
      </c>
      <c r="F2739" t="s">
        <v>8347</v>
      </c>
    </row>
    <row r="2740" spans="1:6" hidden="1" x14ac:dyDescent="0.3">
      <c r="A2740">
        <v>5000</v>
      </c>
      <c r="B2740" t="s">
        <v>8223</v>
      </c>
      <c r="C2740">
        <v>148</v>
      </c>
      <c r="D2740">
        <v>493.13</v>
      </c>
      <c r="E2740" t="s">
        <v>8317</v>
      </c>
      <c r="F2740" t="s">
        <v>8347</v>
      </c>
    </row>
    <row r="2741" spans="1:6" hidden="1" x14ac:dyDescent="0.3">
      <c r="A2741">
        <v>1100</v>
      </c>
      <c r="B2741" t="s">
        <v>8224</v>
      </c>
      <c r="C2741">
        <v>384</v>
      </c>
      <c r="D2741">
        <v>22.12</v>
      </c>
      <c r="E2741" t="s">
        <v>8317</v>
      </c>
      <c r="F2741" t="s">
        <v>8347</v>
      </c>
    </row>
    <row r="2742" spans="1:6" hidden="1" x14ac:dyDescent="0.3">
      <c r="A2742">
        <v>300</v>
      </c>
      <c r="B2742" t="s">
        <v>8223</v>
      </c>
      <c r="C2742">
        <v>103</v>
      </c>
      <c r="D2742">
        <v>18.239999999999998</v>
      </c>
      <c r="E2742" t="s">
        <v>8317</v>
      </c>
      <c r="F2742" t="s">
        <v>8347</v>
      </c>
    </row>
    <row r="2743" spans="1:6" hidden="1" x14ac:dyDescent="0.3">
      <c r="A2743">
        <v>8000</v>
      </c>
      <c r="B2743" t="s">
        <v>8223</v>
      </c>
      <c r="C2743">
        <v>0</v>
      </c>
      <c r="D2743">
        <v>8.75</v>
      </c>
      <c r="E2743" t="s">
        <v>8320</v>
      </c>
      <c r="F2743" t="s">
        <v>8356</v>
      </c>
    </row>
    <row r="2744" spans="1:6" hidden="1" x14ac:dyDescent="0.3">
      <c r="A2744">
        <v>2500</v>
      </c>
      <c r="B2744" t="s">
        <v>8223</v>
      </c>
      <c r="C2744">
        <v>29</v>
      </c>
      <c r="D2744">
        <v>40.61</v>
      </c>
      <c r="E2744" t="s">
        <v>8320</v>
      </c>
      <c r="F2744" t="s">
        <v>8356</v>
      </c>
    </row>
    <row r="2745" spans="1:6" hidden="1" x14ac:dyDescent="0.3">
      <c r="A2745">
        <v>5999</v>
      </c>
      <c r="B2745" t="s">
        <v>8223</v>
      </c>
      <c r="C2745">
        <v>0</v>
      </c>
      <c r="D2745">
        <v>0</v>
      </c>
      <c r="E2745" t="s">
        <v>8320</v>
      </c>
      <c r="F2745" t="s">
        <v>8356</v>
      </c>
    </row>
    <row r="2746" spans="1:6" hidden="1" x14ac:dyDescent="0.3">
      <c r="A2746">
        <v>16000</v>
      </c>
      <c r="B2746" t="s">
        <v>8223</v>
      </c>
      <c r="C2746">
        <v>5</v>
      </c>
      <c r="D2746">
        <v>37.950000000000003</v>
      </c>
      <c r="E2746" t="s">
        <v>8320</v>
      </c>
      <c r="F2746" t="s">
        <v>8356</v>
      </c>
    </row>
    <row r="2747" spans="1:6" hidden="1" x14ac:dyDescent="0.3">
      <c r="A2747">
        <v>8000</v>
      </c>
      <c r="B2747" t="s">
        <v>8223</v>
      </c>
      <c r="C2747">
        <v>22</v>
      </c>
      <c r="D2747">
        <v>35.729999999999997</v>
      </c>
      <c r="E2747" t="s">
        <v>8320</v>
      </c>
      <c r="F2747" t="s">
        <v>8356</v>
      </c>
    </row>
    <row r="2748" spans="1:6" hidden="1" x14ac:dyDescent="0.3">
      <c r="A2748">
        <v>3000</v>
      </c>
      <c r="B2748" t="s">
        <v>8223</v>
      </c>
      <c r="C2748">
        <v>27</v>
      </c>
      <c r="D2748">
        <v>42.16</v>
      </c>
      <c r="E2748" t="s">
        <v>8320</v>
      </c>
      <c r="F2748" t="s">
        <v>8356</v>
      </c>
    </row>
    <row r="2749" spans="1:6" hidden="1" x14ac:dyDescent="0.3">
      <c r="A2749">
        <v>500</v>
      </c>
      <c r="B2749" t="s">
        <v>8223</v>
      </c>
      <c r="C2749">
        <v>28</v>
      </c>
      <c r="D2749">
        <v>35</v>
      </c>
      <c r="E2749" t="s">
        <v>8320</v>
      </c>
      <c r="F2749" t="s">
        <v>8356</v>
      </c>
    </row>
    <row r="2750" spans="1:6" hidden="1" x14ac:dyDescent="0.3">
      <c r="A2750">
        <v>5000</v>
      </c>
      <c r="B2750" t="s">
        <v>8223</v>
      </c>
      <c r="C2750">
        <v>1</v>
      </c>
      <c r="D2750">
        <v>13.25</v>
      </c>
      <c r="E2750" t="s">
        <v>8320</v>
      </c>
      <c r="F2750" t="s">
        <v>8356</v>
      </c>
    </row>
    <row r="2751" spans="1:6" hidden="1" x14ac:dyDescent="0.3">
      <c r="A2751">
        <v>10000</v>
      </c>
      <c r="B2751" t="s">
        <v>8223</v>
      </c>
      <c r="C2751">
        <v>1</v>
      </c>
      <c r="D2751">
        <v>55</v>
      </c>
      <c r="E2751" t="s">
        <v>8320</v>
      </c>
      <c r="F2751" t="s">
        <v>8356</v>
      </c>
    </row>
    <row r="2752" spans="1:6" hidden="1" x14ac:dyDescent="0.3">
      <c r="A2752">
        <v>1999</v>
      </c>
      <c r="B2752" t="s">
        <v>8223</v>
      </c>
      <c r="C2752">
        <v>0</v>
      </c>
      <c r="D2752">
        <v>0</v>
      </c>
      <c r="E2752" t="s">
        <v>8320</v>
      </c>
      <c r="F2752" t="s">
        <v>8356</v>
      </c>
    </row>
    <row r="2753" spans="1:6" hidden="1" x14ac:dyDescent="0.3">
      <c r="A2753">
        <v>3274</v>
      </c>
      <c r="B2753" t="s">
        <v>8223</v>
      </c>
      <c r="C2753">
        <v>0</v>
      </c>
      <c r="D2753">
        <v>0</v>
      </c>
      <c r="E2753" t="s">
        <v>8320</v>
      </c>
      <c r="F2753" t="s">
        <v>8356</v>
      </c>
    </row>
    <row r="2754" spans="1:6" hidden="1" x14ac:dyDescent="0.3">
      <c r="A2754">
        <v>4800</v>
      </c>
      <c r="B2754" t="s">
        <v>8223</v>
      </c>
      <c r="C2754">
        <v>11</v>
      </c>
      <c r="D2754">
        <v>39.29</v>
      </c>
      <c r="E2754" t="s">
        <v>8320</v>
      </c>
      <c r="F2754" t="s">
        <v>8356</v>
      </c>
    </row>
    <row r="2755" spans="1:6" hidden="1" x14ac:dyDescent="0.3">
      <c r="A2755">
        <v>2000</v>
      </c>
      <c r="B2755" t="s">
        <v>8223</v>
      </c>
      <c r="C2755">
        <v>19</v>
      </c>
      <c r="D2755">
        <v>47.5</v>
      </c>
      <c r="E2755" t="s">
        <v>8320</v>
      </c>
      <c r="F2755" t="s">
        <v>8356</v>
      </c>
    </row>
    <row r="2756" spans="1:6" hidden="1" x14ac:dyDescent="0.3">
      <c r="A2756">
        <v>10000</v>
      </c>
      <c r="B2756" t="s">
        <v>8223</v>
      </c>
      <c r="C2756">
        <v>0</v>
      </c>
      <c r="D2756">
        <v>0</v>
      </c>
      <c r="E2756" t="s">
        <v>8320</v>
      </c>
      <c r="F2756" t="s">
        <v>8356</v>
      </c>
    </row>
    <row r="2757" spans="1:6" hidden="1" x14ac:dyDescent="0.3">
      <c r="A2757">
        <v>500</v>
      </c>
      <c r="B2757" t="s">
        <v>8240</v>
      </c>
      <c r="C2757">
        <v>52</v>
      </c>
      <c r="D2757">
        <v>17.329999999999998</v>
      </c>
      <c r="E2757" t="s">
        <v>8320</v>
      </c>
      <c r="F2757" t="s">
        <v>8356</v>
      </c>
    </row>
    <row r="2758" spans="1:6" hidden="1" x14ac:dyDescent="0.3">
      <c r="A2758">
        <v>10000</v>
      </c>
      <c r="B2758" t="s">
        <v>8223</v>
      </c>
      <c r="C2758">
        <v>10</v>
      </c>
      <c r="D2758">
        <v>31.76</v>
      </c>
      <c r="E2758" t="s">
        <v>8320</v>
      </c>
      <c r="F2758" t="s">
        <v>8356</v>
      </c>
    </row>
    <row r="2759" spans="1:6" hidden="1" x14ac:dyDescent="0.3">
      <c r="A2759">
        <v>1500</v>
      </c>
      <c r="B2759" t="s">
        <v>8223</v>
      </c>
      <c r="C2759">
        <v>1</v>
      </c>
      <c r="D2759">
        <v>5</v>
      </c>
      <c r="E2759" t="s">
        <v>8320</v>
      </c>
      <c r="F2759" t="s">
        <v>8356</v>
      </c>
    </row>
    <row r="2760" spans="1:6" hidden="1" x14ac:dyDescent="0.3">
      <c r="A2760">
        <v>2000</v>
      </c>
      <c r="B2760" t="s">
        <v>8225</v>
      </c>
      <c r="C2760">
        <v>12</v>
      </c>
      <c r="D2760">
        <v>39</v>
      </c>
      <c r="E2760" t="s">
        <v>8320</v>
      </c>
      <c r="F2760" t="s">
        <v>8356</v>
      </c>
    </row>
    <row r="2761" spans="1:6" hidden="1" x14ac:dyDescent="0.3">
      <c r="A2761">
        <v>1000</v>
      </c>
      <c r="B2761" t="s">
        <v>8225</v>
      </c>
      <c r="C2761">
        <v>11</v>
      </c>
      <c r="D2761">
        <v>52.5</v>
      </c>
      <c r="E2761" t="s">
        <v>8320</v>
      </c>
      <c r="F2761" t="s">
        <v>8356</v>
      </c>
    </row>
    <row r="2762" spans="1:6" hidden="1" x14ac:dyDescent="0.3">
      <c r="A2762">
        <v>5000</v>
      </c>
      <c r="B2762" t="s">
        <v>8224</v>
      </c>
      <c r="C2762">
        <v>0</v>
      </c>
      <c r="D2762">
        <v>0</v>
      </c>
      <c r="E2762" t="s">
        <v>8320</v>
      </c>
      <c r="F2762" t="s">
        <v>8356</v>
      </c>
    </row>
    <row r="2763" spans="1:6" hidden="1" x14ac:dyDescent="0.3">
      <c r="A2763">
        <v>5000</v>
      </c>
      <c r="B2763" t="s">
        <v>8223</v>
      </c>
      <c r="C2763">
        <v>1</v>
      </c>
      <c r="D2763">
        <v>9</v>
      </c>
      <c r="E2763" t="s">
        <v>8320</v>
      </c>
      <c r="F2763" t="s">
        <v>8356</v>
      </c>
    </row>
    <row r="2764" spans="1:6" hidden="1" x14ac:dyDescent="0.3">
      <c r="A2764">
        <v>3250</v>
      </c>
      <c r="B2764" t="s">
        <v>8223</v>
      </c>
      <c r="C2764">
        <v>1</v>
      </c>
      <c r="D2764">
        <v>25</v>
      </c>
      <c r="E2764" t="s">
        <v>8320</v>
      </c>
      <c r="F2764" t="s">
        <v>8356</v>
      </c>
    </row>
    <row r="2765" spans="1:6" hidden="1" x14ac:dyDescent="0.3">
      <c r="A2765">
        <v>39400</v>
      </c>
      <c r="B2765" t="s">
        <v>8223</v>
      </c>
      <c r="C2765">
        <v>0</v>
      </c>
      <c r="D2765">
        <v>30</v>
      </c>
      <c r="E2765" t="s">
        <v>8320</v>
      </c>
      <c r="F2765" t="s">
        <v>8356</v>
      </c>
    </row>
    <row r="2766" spans="1:6" hidden="1" x14ac:dyDescent="0.3">
      <c r="A2766">
        <v>4000</v>
      </c>
      <c r="B2766" t="s">
        <v>8223</v>
      </c>
      <c r="C2766">
        <v>1</v>
      </c>
      <c r="D2766">
        <v>11.25</v>
      </c>
      <c r="E2766" t="s">
        <v>8320</v>
      </c>
      <c r="F2766" t="s">
        <v>8356</v>
      </c>
    </row>
    <row r="2767" spans="1:6" hidden="1" x14ac:dyDescent="0.3">
      <c r="A2767">
        <v>4000</v>
      </c>
      <c r="B2767" t="s">
        <v>8223</v>
      </c>
      <c r="C2767">
        <v>0</v>
      </c>
      <c r="D2767">
        <v>0</v>
      </c>
      <c r="E2767" t="s">
        <v>8320</v>
      </c>
      <c r="F2767" t="s">
        <v>8356</v>
      </c>
    </row>
    <row r="2768" spans="1:6" hidden="1" x14ac:dyDescent="0.3">
      <c r="A2768">
        <v>5000</v>
      </c>
      <c r="B2768" t="s">
        <v>8223</v>
      </c>
      <c r="C2768">
        <v>2</v>
      </c>
      <c r="D2768">
        <v>25</v>
      </c>
      <c r="E2768" t="s">
        <v>8320</v>
      </c>
      <c r="F2768" t="s">
        <v>8356</v>
      </c>
    </row>
    <row r="2769" spans="1:6" hidden="1" x14ac:dyDescent="0.3">
      <c r="A2769">
        <v>4000</v>
      </c>
      <c r="B2769" t="s">
        <v>8228</v>
      </c>
      <c r="C2769">
        <v>1</v>
      </c>
      <c r="D2769">
        <v>11.33</v>
      </c>
      <c r="E2769" t="s">
        <v>8320</v>
      </c>
      <c r="F2769" t="s">
        <v>8356</v>
      </c>
    </row>
    <row r="2770" spans="1:6" hidden="1" x14ac:dyDescent="0.3">
      <c r="A2770">
        <v>7000</v>
      </c>
      <c r="B2770" t="s">
        <v>8223</v>
      </c>
      <c r="C2770">
        <v>14</v>
      </c>
      <c r="D2770">
        <v>29.47</v>
      </c>
      <c r="E2770" t="s">
        <v>8320</v>
      </c>
      <c r="F2770" t="s">
        <v>8356</v>
      </c>
    </row>
    <row r="2771" spans="1:6" hidden="1" x14ac:dyDescent="0.3">
      <c r="A2771">
        <v>800</v>
      </c>
      <c r="B2771" t="s">
        <v>8224</v>
      </c>
      <c r="C2771">
        <v>0</v>
      </c>
      <c r="D2771">
        <v>1</v>
      </c>
      <c r="E2771" t="s">
        <v>8320</v>
      </c>
      <c r="F2771" t="s">
        <v>8356</v>
      </c>
    </row>
    <row r="2772" spans="1:6" hidden="1" x14ac:dyDescent="0.3">
      <c r="A2772">
        <v>20000</v>
      </c>
      <c r="B2772" t="s">
        <v>8223</v>
      </c>
      <c r="C2772">
        <v>10</v>
      </c>
      <c r="D2772">
        <v>63.1</v>
      </c>
      <c r="E2772" t="s">
        <v>8320</v>
      </c>
      <c r="F2772" t="s">
        <v>8356</v>
      </c>
    </row>
    <row r="2773" spans="1:6" hidden="1" x14ac:dyDescent="0.3">
      <c r="A2773">
        <v>19980</v>
      </c>
      <c r="B2773" t="s">
        <v>8223</v>
      </c>
      <c r="C2773">
        <v>0</v>
      </c>
      <c r="D2773">
        <v>0</v>
      </c>
      <c r="E2773" t="s">
        <v>8320</v>
      </c>
      <c r="F2773" t="s">
        <v>8356</v>
      </c>
    </row>
    <row r="2774" spans="1:6" hidden="1" x14ac:dyDescent="0.3">
      <c r="A2774">
        <v>8000</v>
      </c>
      <c r="B2774" t="s">
        <v>8223</v>
      </c>
      <c r="C2774">
        <v>0</v>
      </c>
      <c r="D2774">
        <v>0</v>
      </c>
      <c r="E2774" t="s">
        <v>8320</v>
      </c>
      <c r="F2774" t="s">
        <v>8356</v>
      </c>
    </row>
    <row r="2775" spans="1:6" hidden="1" x14ac:dyDescent="0.3">
      <c r="A2775">
        <v>530</v>
      </c>
      <c r="B2775" t="s">
        <v>8228</v>
      </c>
      <c r="C2775">
        <v>0</v>
      </c>
      <c r="D2775">
        <v>1</v>
      </c>
      <c r="E2775" t="s">
        <v>8320</v>
      </c>
      <c r="F2775" t="s">
        <v>8356</v>
      </c>
    </row>
    <row r="2776" spans="1:6" hidden="1" x14ac:dyDescent="0.3">
      <c r="A2776">
        <v>4000</v>
      </c>
      <c r="B2776" t="s">
        <v>8223</v>
      </c>
      <c r="C2776">
        <v>14</v>
      </c>
      <c r="D2776">
        <v>43.85</v>
      </c>
      <c r="E2776" t="s">
        <v>8320</v>
      </c>
      <c r="F2776" t="s">
        <v>8356</v>
      </c>
    </row>
    <row r="2777" spans="1:6" hidden="1" x14ac:dyDescent="0.3">
      <c r="A2777">
        <v>5000</v>
      </c>
      <c r="B2777" t="s">
        <v>8223</v>
      </c>
      <c r="C2777">
        <v>3</v>
      </c>
      <c r="D2777">
        <v>75</v>
      </c>
      <c r="E2777" t="s">
        <v>8320</v>
      </c>
      <c r="F2777" t="s">
        <v>8356</v>
      </c>
    </row>
    <row r="2778" spans="1:6" hidden="1" x14ac:dyDescent="0.3">
      <c r="A2778">
        <v>21000</v>
      </c>
      <c r="B2778" t="s">
        <v>8223</v>
      </c>
      <c r="C2778">
        <v>8</v>
      </c>
      <c r="D2778">
        <v>45.97</v>
      </c>
      <c r="E2778" t="s">
        <v>8320</v>
      </c>
      <c r="F2778" t="s">
        <v>8356</v>
      </c>
    </row>
    <row r="2779" spans="1:6" hidden="1" x14ac:dyDescent="0.3">
      <c r="A2779">
        <v>3000</v>
      </c>
      <c r="B2779" t="s">
        <v>8223</v>
      </c>
      <c r="C2779">
        <v>0</v>
      </c>
      <c r="D2779">
        <v>10</v>
      </c>
      <c r="E2779" t="s">
        <v>8320</v>
      </c>
      <c r="F2779" t="s">
        <v>8356</v>
      </c>
    </row>
    <row r="2780" spans="1:6" hidden="1" x14ac:dyDescent="0.3">
      <c r="A2780">
        <v>5500</v>
      </c>
      <c r="B2780" t="s">
        <v>8223</v>
      </c>
      <c r="C2780">
        <v>26</v>
      </c>
      <c r="D2780">
        <v>93.67</v>
      </c>
      <c r="E2780" t="s">
        <v>8320</v>
      </c>
      <c r="F2780" t="s">
        <v>8356</v>
      </c>
    </row>
    <row r="2781" spans="1:6" hidden="1" x14ac:dyDescent="0.3">
      <c r="A2781">
        <v>2500</v>
      </c>
      <c r="B2781" t="s">
        <v>8223</v>
      </c>
      <c r="C2781">
        <v>2</v>
      </c>
      <c r="D2781">
        <v>53</v>
      </c>
      <c r="E2781" t="s">
        <v>8320</v>
      </c>
      <c r="F2781" t="s">
        <v>8356</v>
      </c>
    </row>
    <row r="2782" spans="1:6" hidden="1" x14ac:dyDescent="0.3">
      <c r="A2782">
        <v>100000</v>
      </c>
      <c r="B2782" t="s">
        <v>8236</v>
      </c>
      <c r="C2782">
        <v>0</v>
      </c>
      <c r="D2782">
        <v>0</v>
      </c>
      <c r="E2782" t="s">
        <v>8320</v>
      </c>
      <c r="F2782" t="s">
        <v>8356</v>
      </c>
    </row>
    <row r="2783" spans="1:6" hidden="1" x14ac:dyDescent="0.3">
      <c r="A2783">
        <v>1250</v>
      </c>
      <c r="B2783" t="s">
        <v>8223</v>
      </c>
      <c r="C2783">
        <v>105</v>
      </c>
      <c r="D2783">
        <v>47</v>
      </c>
      <c r="E2783" t="s">
        <v>8315</v>
      </c>
      <c r="F2783" t="s">
        <v>8316</v>
      </c>
    </row>
    <row r="2784" spans="1:6" hidden="1" x14ac:dyDescent="0.3">
      <c r="A2784">
        <v>1000</v>
      </c>
      <c r="B2784" t="s">
        <v>8223</v>
      </c>
      <c r="C2784">
        <v>120</v>
      </c>
      <c r="D2784">
        <v>66.67</v>
      </c>
      <c r="E2784" t="s">
        <v>8315</v>
      </c>
      <c r="F2784" t="s">
        <v>8316</v>
      </c>
    </row>
    <row r="2785" spans="1:6" hidden="1" x14ac:dyDescent="0.3">
      <c r="A2785">
        <v>1000</v>
      </c>
      <c r="B2785" t="s">
        <v>8224</v>
      </c>
      <c r="C2785">
        <v>115</v>
      </c>
      <c r="D2785">
        <v>18.77</v>
      </c>
      <c r="E2785" t="s">
        <v>8315</v>
      </c>
      <c r="F2785" t="s">
        <v>8316</v>
      </c>
    </row>
    <row r="2786" spans="1:6" hidden="1" x14ac:dyDescent="0.3">
      <c r="A2786">
        <v>6000</v>
      </c>
      <c r="B2786" t="s">
        <v>8223</v>
      </c>
      <c r="C2786">
        <v>119</v>
      </c>
      <c r="D2786">
        <v>66.11</v>
      </c>
      <c r="E2786" t="s">
        <v>8315</v>
      </c>
      <c r="F2786" t="s">
        <v>8316</v>
      </c>
    </row>
    <row r="2787" spans="1:6" hidden="1" x14ac:dyDescent="0.3">
      <c r="A2787">
        <v>5000</v>
      </c>
      <c r="B2787" t="s">
        <v>8223</v>
      </c>
      <c r="C2787">
        <v>105</v>
      </c>
      <c r="D2787">
        <v>36.86</v>
      </c>
      <c r="E2787" t="s">
        <v>8315</v>
      </c>
      <c r="F2787" t="s">
        <v>8316</v>
      </c>
    </row>
    <row r="2788" spans="1:6" hidden="1" x14ac:dyDescent="0.3">
      <c r="A2788">
        <v>2500</v>
      </c>
      <c r="B2788" t="s">
        <v>8224</v>
      </c>
      <c r="C2788">
        <v>118</v>
      </c>
      <c r="D2788">
        <v>39.81</v>
      </c>
      <c r="E2788" t="s">
        <v>8315</v>
      </c>
      <c r="F2788" t="s">
        <v>8316</v>
      </c>
    </row>
    <row r="2789" spans="1:6" hidden="1" x14ac:dyDescent="0.3">
      <c r="A2789">
        <v>1000</v>
      </c>
      <c r="B2789" t="s">
        <v>8223</v>
      </c>
      <c r="C2789">
        <v>120</v>
      </c>
      <c r="D2789">
        <v>31.5</v>
      </c>
      <c r="E2789" t="s">
        <v>8315</v>
      </c>
      <c r="F2789" t="s">
        <v>8316</v>
      </c>
    </row>
    <row r="2790" spans="1:6" hidden="1" x14ac:dyDescent="0.3">
      <c r="A2790">
        <v>2000</v>
      </c>
      <c r="B2790" t="s">
        <v>8223</v>
      </c>
      <c r="C2790">
        <v>103</v>
      </c>
      <c r="D2790">
        <v>102.5</v>
      </c>
      <c r="E2790" t="s">
        <v>8315</v>
      </c>
      <c r="F2790" t="s">
        <v>8316</v>
      </c>
    </row>
    <row r="2791" spans="1:6" hidden="1" x14ac:dyDescent="0.3">
      <c r="A2791">
        <v>3000</v>
      </c>
      <c r="B2791" t="s">
        <v>8223</v>
      </c>
      <c r="C2791">
        <v>101</v>
      </c>
      <c r="D2791">
        <v>126.46</v>
      </c>
      <c r="E2791" t="s">
        <v>8315</v>
      </c>
      <c r="F2791" t="s">
        <v>8316</v>
      </c>
    </row>
    <row r="2792" spans="1:6" hidden="1" x14ac:dyDescent="0.3">
      <c r="A2792">
        <v>3000</v>
      </c>
      <c r="B2792" t="s">
        <v>8223</v>
      </c>
      <c r="C2792">
        <v>105</v>
      </c>
      <c r="D2792">
        <v>47.88</v>
      </c>
      <c r="E2792" t="s">
        <v>8315</v>
      </c>
      <c r="F2792" t="s">
        <v>8316</v>
      </c>
    </row>
    <row r="2793" spans="1:6" hidden="1" x14ac:dyDescent="0.3">
      <c r="A2793">
        <v>2000</v>
      </c>
      <c r="B2793" t="s">
        <v>8223</v>
      </c>
      <c r="C2793">
        <v>103</v>
      </c>
      <c r="D2793">
        <v>73.209999999999994</v>
      </c>
      <c r="E2793" t="s">
        <v>8315</v>
      </c>
      <c r="F2793" t="s">
        <v>8316</v>
      </c>
    </row>
    <row r="2794" spans="1:6" hidden="1" x14ac:dyDescent="0.3">
      <c r="A2794">
        <v>2000</v>
      </c>
      <c r="B2794" t="s">
        <v>8223</v>
      </c>
      <c r="C2794">
        <v>108</v>
      </c>
      <c r="D2794">
        <v>89.67</v>
      </c>
      <c r="E2794" t="s">
        <v>8315</v>
      </c>
      <c r="F2794" t="s">
        <v>8316</v>
      </c>
    </row>
    <row r="2795" spans="1:6" hidden="1" x14ac:dyDescent="0.3">
      <c r="A2795">
        <v>10000</v>
      </c>
      <c r="B2795" t="s">
        <v>8225</v>
      </c>
      <c r="C2795">
        <v>111</v>
      </c>
      <c r="D2795">
        <v>151.46</v>
      </c>
      <c r="E2795" t="s">
        <v>8315</v>
      </c>
      <c r="F2795" t="s">
        <v>8316</v>
      </c>
    </row>
    <row r="2796" spans="1:6" hidden="1" x14ac:dyDescent="0.3">
      <c r="A2796">
        <v>50</v>
      </c>
      <c r="B2796" t="s">
        <v>8224</v>
      </c>
      <c r="C2796">
        <v>150</v>
      </c>
      <c r="D2796">
        <v>25</v>
      </c>
      <c r="E2796" t="s">
        <v>8315</v>
      </c>
      <c r="F2796" t="s">
        <v>8316</v>
      </c>
    </row>
    <row r="2797" spans="1:6" hidden="1" x14ac:dyDescent="0.3">
      <c r="A2797">
        <v>700</v>
      </c>
      <c r="B2797" t="s">
        <v>8223</v>
      </c>
      <c r="C2797">
        <v>104</v>
      </c>
      <c r="D2797">
        <v>36.5</v>
      </c>
      <c r="E2797" t="s">
        <v>8315</v>
      </c>
      <c r="F2797" t="s">
        <v>8316</v>
      </c>
    </row>
    <row r="2798" spans="1:6" hidden="1" x14ac:dyDescent="0.3">
      <c r="A2798">
        <v>800</v>
      </c>
      <c r="B2798" t="s">
        <v>8224</v>
      </c>
      <c r="C2798">
        <v>116</v>
      </c>
      <c r="D2798">
        <v>44</v>
      </c>
      <c r="E2798" t="s">
        <v>8315</v>
      </c>
      <c r="F2798" t="s">
        <v>8316</v>
      </c>
    </row>
    <row r="2799" spans="1:6" hidden="1" x14ac:dyDescent="0.3">
      <c r="A2799">
        <v>8000</v>
      </c>
      <c r="B2799" t="s">
        <v>8224</v>
      </c>
      <c r="C2799">
        <v>103</v>
      </c>
      <c r="D2799">
        <v>87.36</v>
      </c>
      <c r="E2799" t="s">
        <v>8315</v>
      </c>
      <c r="F2799" t="s">
        <v>8316</v>
      </c>
    </row>
    <row r="2800" spans="1:6" hidden="1" x14ac:dyDescent="0.3">
      <c r="A2800">
        <v>5000</v>
      </c>
      <c r="B2800" t="s">
        <v>8224</v>
      </c>
      <c r="C2800">
        <v>101</v>
      </c>
      <c r="D2800">
        <v>36.47</v>
      </c>
      <c r="E2800" t="s">
        <v>8315</v>
      </c>
      <c r="F2800" t="s">
        <v>8316</v>
      </c>
    </row>
    <row r="2801" spans="1:6" hidden="1" x14ac:dyDescent="0.3">
      <c r="A2801">
        <v>5000</v>
      </c>
      <c r="B2801" t="s">
        <v>8224</v>
      </c>
      <c r="C2801">
        <v>117</v>
      </c>
      <c r="D2801">
        <v>44.86</v>
      </c>
      <c r="E2801" t="s">
        <v>8315</v>
      </c>
      <c r="F2801" t="s">
        <v>8316</v>
      </c>
    </row>
    <row r="2802" spans="1:6" hidden="1" x14ac:dyDescent="0.3">
      <c r="A2802">
        <v>1000</v>
      </c>
      <c r="B2802" t="s">
        <v>8224</v>
      </c>
      <c r="C2802">
        <v>133</v>
      </c>
      <c r="D2802">
        <v>42.9</v>
      </c>
      <c r="E2802" t="s">
        <v>8315</v>
      </c>
      <c r="F2802" t="s">
        <v>8316</v>
      </c>
    </row>
    <row r="2803" spans="1:6" hidden="1" x14ac:dyDescent="0.3">
      <c r="A2803">
        <v>500</v>
      </c>
      <c r="B2803" t="s">
        <v>8225</v>
      </c>
      <c r="C2803">
        <v>133</v>
      </c>
      <c r="D2803">
        <v>51.23</v>
      </c>
      <c r="E2803" t="s">
        <v>8315</v>
      </c>
      <c r="F2803" t="s">
        <v>8316</v>
      </c>
    </row>
    <row r="2804" spans="1:6" hidden="1" x14ac:dyDescent="0.3">
      <c r="A2804">
        <v>3000</v>
      </c>
      <c r="B2804" t="s">
        <v>8224</v>
      </c>
      <c r="C2804">
        <v>102</v>
      </c>
      <c r="D2804">
        <v>33.94</v>
      </c>
      <c r="E2804" t="s">
        <v>8315</v>
      </c>
      <c r="F2804" t="s">
        <v>8316</v>
      </c>
    </row>
    <row r="2805" spans="1:6" x14ac:dyDescent="0.3">
      <c r="A2805">
        <v>10000</v>
      </c>
      <c r="B2805" t="s">
        <v>8223</v>
      </c>
      <c r="C2805">
        <v>128</v>
      </c>
      <c r="D2805">
        <v>90.74</v>
      </c>
      <c r="E2805" t="s">
        <v>8315</v>
      </c>
      <c r="F2805" t="s">
        <v>8316</v>
      </c>
    </row>
    <row r="2806" spans="1:6" hidden="1" x14ac:dyDescent="0.3">
      <c r="A2806">
        <v>1000</v>
      </c>
      <c r="B2806" t="s">
        <v>8224</v>
      </c>
      <c r="C2806">
        <v>115</v>
      </c>
      <c r="D2806">
        <v>50</v>
      </c>
      <c r="E2806" t="s">
        <v>8315</v>
      </c>
      <c r="F2806" t="s">
        <v>8316</v>
      </c>
    </row>
    <row r="2807" spans="1:6" hidden="1" x14ac:dyDescent="0.3">
      <c r="A2807">
        <v>400</v>
      </c>
      <c r="B2807" t="s">
        <v>8224</v>
      </c>
      <c r="C2807">
        <v>110</v>
      </c>
      <c r="D2807">
        <v>24.44</v>
      </c>
      <c r="E2807" t="s">
        <v>8315</v>
      </c>
      <c r="F2807" t="s">
        <v>8316</v>
      </c>
    </row>
    <row r="2808" spans="1:6" hidden="1" x14ac:dyDescent="0.3">
      <c r="A2808">
        <v>3000</v>
      </c>
      <c r="B2808" t="s">
        <v>8224</v>
      </c>
      <c r="C2808">
        <v>112</v>
      </c>
      <c r="D2808">
        <v>44.25</v>
      </c>
      <c r="E2808" t="s">
        <v>8315</v>
      </c>
      <c r="F2808" t="s">
        <v>8316</v>
      </c>
    </row>
    <row r="2809" spans="1:6" hidden="1" x14ac:dyDescent="0.3">
      <c r="A2809">
        <v>5000</v>
      </c>
      <c r="B2809" t="s">
        <v>8223</v>
      </c>
      <c r="C2809">
        <v>126</v>
      </c>
      <c r="D2809">
        <v>67.739999999999995</v>
      </c>
      <c r="E2809" t="s">
        <v>8315</v>
      </c>
      <c r="F2809" t="s">
        <v>8316</v>
      </c>
    </row>
    <row r="2810" spans="1:6" hidden="1" x14ac:dyDescent="0.3">
      <c r="A2810">
        <v>4500</v>
      </c>
      <c r="B2810" t="s">
        <v>8223</v>
      </c>
      <c r="C2810">
        <v>100</v>
      </c>
      <c r="D2810">
        <v>65.38</v>
      </c>
      <c r="E2810" t="s">
        <v>8315</v>
      </c>
      <c r="F2810" t="s">
        <v>8316</v>
      </c>
    </row>
    <row r="2811" spans="1:6" hidden="1" x14ac:dyDescent="0.3">
      <c r="A2811">
        <v>2500</v>
      </c>
      <c r="B2811" t="s">
        <v>8223</v>
      </c>
      <c r="C2811">
        <v>102</v>
      </c>
      <c r="D2811">
        <v>121.9</v>
      </c>
      <c r="E2811" t="s">
        <v>8315</v>
      </c>
      <c r="F2811" t="s">
        <v>8316</v>
      </c>
    </row>
    <row r="2812" spans="1:6" hidden="1" x14ac:dyDescent="0.3">
      <c r="A2812">
        <v>2500</v>
      </c>
      <c r="B2812" t="s">
        <v>8223</v>
      </c>
      <c r="C2812">
        <v>108</v>
      </c>
      <c r="D2812">
        <v>47.46</v>
      </c>
      <c r="E2812" t="s">
        <v>8315</v>
      </c>
      <c r="F2812" t="s">
        <v>8316</v>
      </c>
    </row>
    <row r="2813" spans="1:6" hidden="1" x14ac:dyDescent="0.3">
      <c r="A2813">
        <v>10000</v>
      </c>
      <c r="B2813" t="s">
        <v>8224</v>
      </c>
      <c r="C2813">
        <v>100</v>
      </c>
      <c r="D2813">
        <v>92.84</v>
      </c>
      <c r="E2813" t="s">
        <v>8315</v>
      </c>
      <c r="F2813" t="s">
        <v>8316</v>
      </c>
    </row>
    <row r="2814" spans="1:6" hidden="1" x14ac:dyDescent="0.3">
      <c r="A2814">
        <v>5000</v>
      </c>
      <c r="B2814" t="s">
        <v>8228</v>
      </c>
      <c r="C2814">
        <v>113</v>
      </c>
      <c r="D2814">
        <v>68.25</v>
      </c>
      <c r="E2814" t="s">
        <v>8315</v>
      </c>
      <c r="F2814" t="s">
        <v>8316</v>
      </c>
    </row>
    <row r="2815" spans="1:6" hidden="1" x14ac:dyDescent="0.3">
      <c r="A2815">
        <v>2800</v>
      </c>
      <c r="B2815" t="s">
        <v>8223</v>
      </c>
      <c r="C2815">
        <v>128</v>
      </c>
      <c r="D2815">
        <v>37.21</v>
      </c>
      <c r="E2815" t="s">
        <v>8315</v>
      </c>
      <c r="F2815" t="s">
        <v>8316</v>
      </c>
    </row>
    <row r="2816" spans="1:6" hidden="1" x14ac:dyDescent="0.3">
      <c r="A2816">
        <v>1500</v>
      </c>
      <c r="B2816" t="s">
        <v>8224</v>
      </c>
      <c r="C2816">
        <v>108</v>
      </c>
      <c r="D2816">
        <v>25.25</v>
      </c>
      <c r="E2816" t="s">
        <v>8315</v>
      </c>
      <c r="F2816" t="s">
        <v>8316</v>
      </c>
    </row>
    <row r="2817" spans="1:6" hidden="1" x14ac:dyDescent="0.3">
      <c r="A2817">
        <v>250</v>
      </c>
      <c r="B2817" t="s">
        <v>8228</v>
      </c>
      <c r="C2817">
        <v>242</v>
      </c>
      <c r="D2817">
        <v>43.21</v>
      </c>
      <c r="E2817" t="s">
        <v>8315</v>
      </c>
      <c r="F2817" t="s">
        <v>8316</v>
      </c>
    </row>
    <row r="2818" spans="1:6" hidden="1" x14ac:dyDescent="0.3">
      <c r="A2818">
        <v>3000</v>
      </c>
      <c r="B2818" t="s">
        <v>8224</v>
      </c>
      <c r="C2818">
        <v>142</v>
      </c>
      <c r="D2818">
        <v>25.13</v>
      </c>
      <c r="E2818" t="s">
        <v>8315</v>
      </c>
      <c r="F2818" t="s">
        <v>8316</v>
      </c>
    </row>
    <row r="2819" spans="1:6" hidden="1" x14ac:dyDescent="0.3">
      <c r="A2819">
        <v>600</v>
      </c>
      <c r="B2819" t="s">
        <v>8224</v>
      </c>
      <c r="C2819">
        <v>130</v>
      </c>
      <c r="D2819">
        <v>23.64</v>
      </c>
      <c r="E2819" t="s">
        <v>8315</v>
      </c>
      <c r="F2819" t="s">
        <v>8316</v>
      </c>
    </row>
    <row r="2820" spans="1:6" x14ac:dyDescent="0.3">
      <c r="A2820">
        <v>10000</v>
      </c>
      <c r="B2820" t="s">
        <v>8223</v>
      </c>
      <c r="C2820">
        <v>106</v>
      </c>
      <c r="D2820">
        <v>103.95</v>
      </c>
      <c r="E2820" t="s">
        <v>8315</v>
      </c>
      <c r="F2820" t="s">
        <v>8316</v>
      </c>
    </row>
    <row r="2821" spans="1:6" hidden="1" x14ac:dyDescent="0.3">
      <c r="A2821">
        <v>5000</v>
      </c>
      <c r="B2821" t="s">
        <v>8224</v>
      </c>
      <c r="C2821">
        <v>105</v>
      </c>
      <c r="D2821">
        <v>50.38</v>
      </c>
      <c r="E2821" t="s">
        <v>8315</v>
      </c>
      <c r="F2821" t="s">
        <v>8316</v>
      </c>
    </row>
    <row r="2822" spans="1:6" hidden="1" x14ac:dyDescent="0.3">
      <c r="A2822">
        <v>200</v>
      </c>
      <c r="B2822" t="s">
        <v>8224</v>
      </c>
      <c r="C2822">
        <v>136</v>
      </c>
      <c r="D2822">
        <v>13.6</v>
      </c>
      <c r="E2822" t="s">
        <v>8315</v>
      </c>
      <c r="F2822" t="s">
        <v>8316</v>
      </c>
    </row>
    <row r="2823" spans="1:6" hidden="1" x14ac:dyDescent="0.3">
      <c r="A2823">
        <v>1000</v>
      </c>
      <c r="B2823" t="s">
        <v>8224</v>
      </c>
      <c r="C2823">
        <v>100</v>
      </c>
      <c r="D2823">
        <v>28.57</v>
      </c>
      <c r="E2823" t="s">
        <v>8315</v>
      </c>
      <c r="F2823" t="s">
        <v>8316</v>
      </c>
    </row>
    <row r="2824" spans="1:6" hidden="1" x14ac:dyDescent="0.3">
      <c r="A2824">
        <v>6000</v>
      </c>
      <c r="B2824" t="s">
        <v>8223</v>
      </c>
      <c r="C2824">
        <v>100</v>
      </c>
      <c r="D2824">
        <v>63.83</v>
      </c>
      <c r="E2824" t="s">
        <v>8315</v>
      </c>
      <c r="F2824" t="s">
        <v>8316</v>
      </c>
    </row>
    <row r="2825" spans="1:6" hidden="1" x14ac:dyDescent="0.3">
      <c r="A2825">
        <v>100</v>
      </c>
      <c r="B2825" t="s">
        <v>8224</v>
      </c>
      <c r="C2825">
        <v>124</v>
      </c>
      <c r="D2825">
        <v>8.86</v>
      </c>
      <c r="E2825" t="s">
        <v>8315</v>
      </c>
      <c r="F2825" t="s">
        <v>8316</v>
      </c>
    </row>
    <row r="2826" spans="1:6" hidden="1" x14ac:dyDescent="0.3">
      <c r="A2826">
        <v>650</v>
      </c>
      <c r="B2826" t="s">
        <v>8223</v>
      </c>
      <c r="C2826">
        <v>117</v>
      </c>
      <c r="D2826">
        <v>50.67</v>
      </c>
      <c r="E2826" t="s">
        <v>8315</v>
      </c>
      <c r="F2826" t="s">
        <v>8316</v>
      </c>
    </row>
    <row r="2827" spans="1:6" hidden="1" x14ac:dyDescent="0.3">
      <c r="A2827">
        <v>3000</v>
      </c>
      <c r="B2827" t="s">
        <v>8224</v>
      </c>
      <c r="C2827">
        <v>103</v>
      </c>
      <c r="D2827">
        <v>60.78</v>
      </c>
      <c r="E2827" t="s">
        <v>8315</v>
      </c>
      <c r="F2827" t="s">
        <v>8316</v>
      </c>
    </row>
    <row r="2828" spans="1:6" hidden="1" x14ac:dyDescent="0.3">
      <c r="A2828">
        <v>2000</v>
      </c>
      <c r="B2828" t="s">
        <v>8223</v>
      </c>
      <c r="C2828">
        <v>108</v>
      </c>
      <c r="D2828">
        <v>113.42</v>
      </c>
      <c r="E2828" t="s">
        <v>8315</v>
      </c>
      <c r="F2828" t="s">
        <v>8316</v>
      </c>
    </row>
    <row r="2829" spans="1:6" hidden="1" x14ac:dyDescent="0.3">
      <c r="A2829">
        <v>2000</v>
      </c>
      <c r="B2829" t="s">
        <v>8223</v>
      </c>
      <c r="C2829">
        <v>120</v>
      </c>
      <c r="D2829">
        <v>104.57</v>
      </c>
      <c r="E2829" t="s">
        <v>8315</v>
      </c>
      <c r="F2829" t="s">
        <v>8316</v>
      </c>
    </row>
    <row r="2830" spans="1:6" hidden="1" x14ac:dyDescent="0.3">
      <c r="A2830">
        <v>9500</v>
      </c>
      <c r="B2830" t="s">
        <v>8224</v>
      </c>
      <c r="C2830">
        <v>100</v>
      </c>
      <c r="D2830">
        <v>98.31</v>
      </c>
      <c r="E2830" t="s">
        <v>8315</v>
      </c>
      <c r="F2830" t="s">
        <v>8316</v>
      </c>
    </row>
    <row r="2831" spans="1:6" hidden="1" x14ac:dyDescent="0.3">
      <c r="A2831">
        <v>2500</v>
      </c>
      <c r="B2831" t="s">
        <v>8224</v>
      </c>
      <c r="C2831">
        <v>107</v>
      </c>
      <c r="D2831">
        <v>35.04</v>
      </c>
      <c r="E2831" t="s">
        <v>8315</v>
      </c>
      <c r="F2831" t="s">
        <v>8316</v>
      </c>
    </row>
    <row r="2832" spans="1:6" hidden="1" x14ac:dyDescent="0.3">
      <c r="A2832">
        <v>3000</v>
      </c>
      <c r="B2832" t="s">
        <v>8223</v>
      </c>
      <c r="C2832">
        <v>100</v>
      </c>
      <c r="D2832">
        <v>272.73</v>
      </c>
      <c r="E2832" t="s">
        <v>8315</v>
      </c>
      <c r="F2832" t="s">
        <v>8316</v>
      </c>
    </row>
    <row r="2833" spans="1:6" hidden="1" x14ac:dyDescent="0.3">
      <c r="A2833">
        <v>3000</v>
      </c>
      <c r="B2833" t="s">
        <v>8223</v>
      </c>
      <c r="C2833">
        <v>111</v>
      </c>
      <c r="D2833">
        <v>63.85</v>
      </c>
      <c r="E2833" t="s">
        <v>8315</v>
      </c>
      <c r="F2833" t="s">
        <v>8316</v>
      </c>
    </row>
    <row r="2834" spans="1:6" hidden="1" x14ac:dyDescent="0.3">
      <c r="A2834">
        <v>2500</v>
      </c>
      <c r="B2834" t="s">
        <v>8224</v>
      </c>
      <c r="C2834">
        <v>115</v>
      </c>
      <c r="D2834">
        <v>30.19</v>
      </c>
      <c r="E2834" t="s">
        <v>8315</v>
      </c>
      <c r="F2834" t="s">
        <v>8316</v>
      </c>
    </row>
    <row r="2835" spans="1:6" hidden="1" x14ac:dyDescent="0.3">
      <c r="A2835">
        <v>2700</v>
      </c>
      <c r="B2835" t="s">
        <v>8223</v>
      </c>
      <c r="C2835">
        <v>108</v>
      </c>
      <c r="D2835">
        <v>83.51</v>
      </c>
      <c r="E2835" t="s">
        <v>8315</v>
      </c>
      <c r="F2835" t="s">
        <v>8316</v>
      </c>
    </row>
    <row r="2836" spans="1:6" hidden="1" x14ac:dyDescent="0.3">
      <c r="A2836">
        <v>800</v>
      </c>
      <c r="B2836" t="s">
        <v>8224</v>
      </c>
      <c r="C2836">
        <v>170</v>
      </c>
      <c r="D2836">
        <v>64.760000000000005</v>
      </c>
      <c r="E2836" t="s">
        <v>8315</v>
      </c>
      <c r="F2836" t="s">
        <v>8316</v>
      </c>
    </row>
    <row r="2837" spans="1:6" hidden="1" x14ac:dyDescent="0.3">
      <c r="A2837">
        <v>1000</v>
      </c>
      <c r="B2837" t="s">
        <v>8224</v>
      </c>
      <c r="C2837">
        <v>187</v>
      </c>
      <c r="D2837">
        <v>20.12</v>
      </c>
      <c r="E2837" t="s">
        <v>8315</v>
      </c>
      <c r="F2837" t="s">
        <v>8316</v>
      </c>
    </row>
    <row r="2838" spans="1:6" hidden="1" x14ac:dyDescent="0.3">
      <c r="A2838">
        <v>450</v>
      </c>
      <c r="B2838" t="s">
        <v>8223</v>
      </c>
      <c r="C2838">
        <v>108</v>
      </c>
      <c r="D2838">
        <v>44.09</v>
      </c>
      <c r="E2838" t="s">
        <v>8315</v>
      </c>
      <c r="F2838" t="s">
        <v>8316</v>
      </c>
    </row>
    <row r="2839" spans="1:6" hidden="1" x14ac:dyDescent="0.3">
      <c r="A2839">
        <v>850</v>
      </c>
      <c r="B2839" t="s">
        <v>8228</v>
      </c>
      <c r="C2839">
        <v>100</v>
      </c>
      <c r="D2839">
        <v>40.479999999999997</v>
      </c>
      <c r="E2839" t="s">
        <v>8315</v>
      </c>
      <c r="F2839" t="s">
        <v>8316</v>
      </c>
    </row>
    <row r="2840" spans="1:6" hidden="1" x14ac:dyDescent="0.3">
      <c r="A2840">
        <v>2000</v>
      </c>
      <c r="B2840" t="s">
        <v>8223</v>
      </c>
      <c r="C2840">
        <v>120</v>
      </c>
      <c r="D2840">
        <v>44.54</v>
      </c>
      <c r="E2840" t="s">
        <v>8315</v>
      </c>
      <c r="F2840" t="s">
        <v>8316</v>
      </c>
    </row>
    <row r="2841" spans="1:6" hidden="1" x14ac:dyDescent="0.3">
      <c r="A2841">
        <v>3500</v>
      </c>
      <c r="B2841" t="s">
        <v>8223</v>
      </c>
      <c r="C2841">
        <v>111</v>
      </c>
      <c r="D2841">
        <v>125.81</v>
      </c>
      <c r="E2841" t="s">
        <v>8315</v>
      </c>
      <c r="F2841" t="s">
        <v>8316</v>
      </c>
    </row>
    <row r="2842" spans="1:6" hidden="1" x14ac:dyDescent="0.3">
      <c r="A2842">
        <v>2500</v>
      </c>
      <c r="B2842" t="s">
        <v>8224</v>
      </c>
      <c r="C2842">
        <v>104</v>
      </c>
      <c r="D2842">
        <v>19.7</v>
      </c>
      <c r="E2842" t="s">
        <v>8315</v>
      </c>
      <c r="F2842" t="s">
        <v>8316</v>
      </c>
    </row>
    <row r="2843" spans="1:6" hidden="1" x14ac:dyDescent="0.3">
      <c r="A2843">
        <v>1000</v>
      </c>
      <c r="B2843" t="s">
        <v>8224</v>
      </c>
      <c r="C2843">
        <v>1</v>
      </c>
      <c r="D2843">
        <v>10</v>
      </c>
      <c r="E2843" t="s">
        <v>8315</v>
      </c>
      <c r="F2843" t="s">
        <v>8316</v>
      </c>
    </row>
    <row r="2844" spans="1:6" hidden="1" x14ac:dyDescent="0.3">
      <c r="A2844">
        <v>1500</v>
      </c>
      <c r="B2844" t="s">
        <v>8224</v>
      </c>
      <c r="C2844">
        <v>0</v>
      </c>
      <c r="D2844">
        <v>0</v>
      </c>
      <c r="E2844" t="s">
        <v>8315</v>
      </c>
      <c r="F2844" t="s">
        <v>8316</v>
      </c>
    </row>
    <row r="2845" spans="1:6" hidden="1" x14ac:dyDescent="0.3">
      <c r="A2845">
        <v>1200</v>
      </c>
      <c r="B2845" t="s">
        <v>8223</v>
      </c>
      <c r="C2845">
        <v>0</v>
      </c>
      <c r="D2845">
        <v>0</v>
      </c>
      <c r="E2845" t="s">
        <v>8315</v>
      </c>
      <c r="F2845" t="s">
        <v>8316</v>
      </c>
    </row>
    <row r="2846" spans="1:6" hidden="1" x14ac:dyDescent="0.3">
      <c r="A2846">
        <v>550</v>
      </c>
      <c r="B2846" t="s">
        <v>8238</v>
      </c>
      <c r="C2846">
        <v>5</v>
      </c>
      <c r="D2846">
        <v>30</v>
      </c>
      <c r="E2846" t="s">
        <v>8315</v>
      </c>
      <c r="F2846" t="s">
        <v>8316</v>
      </c>
    </row>
    <row r="2847" spans="1:6" hidden="1" x14ac:dyDescent="0.3">
      <c r="A2847">
        <v>7500</v>
      </c>
      <c r="B2847" t="s">
        <v>8223</v>
      </c>
      <c r="C2847">
        <v>32</v>
      </c>
      <c r="D2847">
        <v>60.67</v>
      </c>
      <c r="E2847" t="s">
        <v>8315</v>
      </c>
      <c r="F2847" t="s">
        <v>8316</v>
      </c>
    </row>
    <row r="2848" spans="1:6" hidden="1" x14ac:dyDescent="0.3">
      <c r="A2848">
        <v>8000</v>
      </c>
      <c r="B2848" t="s">
        <v>8223</v>
      </c>
      <c r="C2848">
        <v>0</v>
      </c>
      <c r="D2848">
        <v>0</v>
      </c>
      <c r="E2848" t="s">
        <v>8315</v>
      </c>
      <c r="F2848" t="s">
        <v>8316</v>
      </c>
    </row>
    <row r="2849" spans="1:6" hidden="1" x14ac:dyDescent="0.3">
      <c r="A2849">
        <v>2000</v>
      </c>
      <c r="B2849" t="s">
        <v>8223</v>
      </c>
      <c r="C2849">
        <v>0</v>
      </c>
      <c r="D2849">
        <v>0</v>
      </c>
      <c r="E2849" t="s">
        <v>8315</v>
      </c>
      <c r="F2849" t="s">
        <v>8316</v>
      </c>
    </row>
    <row r="2850" spans="1:6" hidden="1" x14ac:dyDescent="0.3">
      <c r="A2850">
        <v>35000</v>
      </c>
      <c r="B2850" t="s">
        <v>8223</v>
      </c>
      <c r="C2850">
        <v>0</v>
      </c>
      <c r="D2850">
        <v>23.33</v>
      </c>
      <c r="E2850" t="s">
        <v>8315</v>
      </c>
      <c r="F2850" t="s">
        <v>8316</v>
      </c>
    </row>
    <row r="2851" spans="1:6" hidden="1" x14ac:dyDescent="0.3">
      <c r="A2851">
        <v>500</v>
      </c>
      <c r="B2851" t="s">
        <v>8224</v>
      </c>
      <c r="C2851">
        <v>1</v>
      </c>
      <c r="D2851">
        <v>5</v>
      </c>
      <c r="E2851" t="s">
        <v>8315</v>
      </c>
      <c r="F2851" t="s">
        <v>8316</v>
      </c>
    </row>
    <row r="2852" spans="1:6" hidden="1" x14ac:dyDescent="0.3">
      <c r="A2852">
        <v>8000</v>
      </c>
      <c r="B2852" t="s">
        <v>8223</v>
      </c>
      <c r="C2852">
        <v>4</v>
      </c>
      <c r="D2852">
        <v>23.92</v>
      </c>
      <c r="E2852" t="s">
        <v>8315</v>
      </c>
      <c r="F2852" t="s">
        <v>8316</v>
      </c>
    </row>
    <row r="2853" spans="1:6" hidden="1" x14ac:dyDescent="0.3">
      <c r="A2853">
        <v>4500</v>
      </c>
      <c r="B2853" t="s">
        <v>8240</v>
      </c>
      <c r="C2853">
        <v>0</v>
      </c>
      <c r="D2853">
        <v>0</v>
      </c>
      <c r="E2853" t="s">
        <v>8315</v>
      </c>
      <c r="F2853" t="s">
        <v>8316</v>
      </c>
    </row>
    <row r="2854" spans="1:6" hidden="1" x14ac:dyDescent="0.3">
      <c r="A2854">
        <v>5000</v>
      </c>
      <c r="B2854" t="s">
        <v>8223</v>
      </c>
      <c r="C2854">
        <v>2</v>
      </c>
      <c r="D2854">
        <v>15.83</v>
      </c>
      <c r="E2854" t="s">
        <v>8315</v>
      </c>
      <c r="F2854" t="s">
        <v>8316</v>
      </c>
    </row>
    <row r="2855" spans="1:6" hidden="1" x14ac:dyDescent="0.3">
      <c r="A2855">
        <v>9500</v>
      </c>
      <c r="B2855" t="s">
        <v>8228</v>
      </c>
      <c r="C2855">
        <v>0</v>
      </c>
      <c r="D2855">
        <v>0</v>
      </c>
      <c r="E2855" t="s">
        <v>8315</v>
      </c>
      <c r="F2855" t="s">
        <v>8316</v>
      </c>
    </row>
    <row r="2856" spans="1:6" hidden="1" x14ac:dyDescent="0.3">
      <c r="A2856">
        <v>1000</v>
      </c>
      <c r="B2856" t="s">
        <v>8224</v>
      </c>
      <c r="C2856">
        <v>42</v>
      </c>
      <c r="D2856">
        <v>29.79</v>
      </c>
      <c r="E2856" t="s">
        <v>8315</v>
      </c>
      <c r="F2856" t="s">
        <v>8316</v>
      </c>
    </row>
    <row r="2857" spans="1:6" hidden="1" x14ac:dyDescent="0.3">
      <c r="A2857">
        <v>600</v>
      </c>
      <c r="B2857" t="s">
        <v>8223</v>
      </c>
      <c r="C2857">
        <v>50</v>
      </c>
      <c r="D2857">
        <v>60</v>
      </c>
      <c r="E2857" t="s">
        <v>8315</v>
      </c>
      <c r="F2857" t="s">
        <v>8316</v>
      </c>
    </row>
    <row r="2858" spans="1:6" hidden="1" x14ac:dyDescent="0.3">
      <c r="A2858">
        <v>3000</v>
      </c>
      <c r="B2858" t="s">
        <v>8223</v>
      </c>
      <c r="C2858">
        <v>5</v>
      </c>
      <c r="D2858">
        <v>24.33</v>
      </c>
      <c r="E2858" t="s">
        <v>8315</v>
      </c>
      <c r="F2858" t="s">
        <v>8316</v>
      </c>
    </row>
    <row r="2859" spans="1:6" hidden="1" x14ac:dyDescent="0.3">
      <c r="A2859">
        <v>38000</v>
      </c>
      <c r="B2859" t="s">
        <v>8237</v>
      </c>
      <c r="C2859">
        <v>20</v>
      </c>
      <c r="D2859">
        <v>500</v>
      </c>
      <c r="E2859" t="s">
        <v>8315</v>
      </c>
      <c r="F2859" t="s">
        <v>8316</v>
      </c>
    </row>
    <row r="2860" spans="1:6" hidden="1" x14ac:dyDescent="0.3">
      <c r="A2860">
        <v>1000</v>
      </c>
      <c r="B2860" t="s">
        <v>8232</v>
      </c>
      <c r="C2860">
        <v>0</v>
      </c>
      <c r="D2860">
        <v>0</v>
      </c>
      <c r="E2860" t="s">
        <v>8315</v>
      </c>
      <c r="F2860" t="s">
        <v>8316</v>
      </c>
    </row>
    <row r="2861" spans="1:6" hidden="1" x14ac:dyDescent="0.3">
      <c r="A2861">
        <v>2000</v>
      </c>
      <c r="B2861" t="s">
        <v>8225</v>
      </c>
      <c r="C2861">
        <v>2</v>
      </c>
      <c r="D2861">
        <v>35</v>
      </c>
      <c r="E2861" t="s">
        <v>8315</v>
      </c>
      <c r="F2861" t="s">
        <v>8316</v>
      </c>
    </row>
    <row r="2862" spans="1:6" hidden="1" x14ac:dyDescent="0.3">
      <c r="A2862">
        <v>4000</v>
      </c>
      <c r="B2862" t="s">
        <v>8223</v>
      </c>
      <c r="C2862">
        <v>7</v>
      </c>
      <c r="D2862">
        <v>29.56</v>
      </c>
      <c r="E2862" t="s">
        <v>8315</v>
      </c>
      <c r="F2862" t="s">
        <v>8316</v>
      </c>
    </row>
    <row r="2863" spans="1:6" hidden="1" x14ac:dyDescent="0.3">
      <c r="A2863">
        <v>250</v>
      </c>
      <c r="B2863" t="s">
        <v>8225</v>
      </c>
      <c r="C2863">
        <v>32</v>
      </c>
      <c r="D2863">
        <v>26.67</v>
      </c>
      <c r="E2863" t="s">
        <v>8315</v>
      </c>
      <c r="F2863" t="s">
        <v>8316</v>
      </c>
    </row>
    <row r="2864" spans="1:6" x14ac:dyDescent="0.3">
      <c r="A2864">
        <v>12700</v>
      </c>
      <c r="B2864" t="s">
        <v>8223</v>
      </c>
      <c r="C2864">
        <v>0</v>
      </c>
      <c r="D2864">
        <v>18.329999999999998</v>
      </c>
      <c r="E2864" t="s">
        <v>8315</v>
      </c>
      <c r="F2864" t="s">
        <v>8316</v>
      </c>
    </row>
    <row r="2865" spans="1:6" hidden="1" x14ac:dyDescent="0.3">
      <c r="A2865">
        <v>50000</v>
      </c>
      <c r="B2865" t="s">
        <v>8223</v>
      </c>
      <c r="C2865">
        <v>0</v>
      </c>
      <c r="D2865">
        <v>20</v>
      </c>
      <c r="E2865" t="s">
        <v>8315</v>
      </c>
      <c r="F2865" t="s">
        <v>8316</v>
      </c>
    </row>
    <row r="2866" spans="1:6" hidden="1" x14ac:dyDescent="0.3">
      <c r="A2866">
        <v>2500</v>
      </c>
      <c r="B2866" t="s">
        <v>8224</v>
      </c>
      <c r="C2866">
        <v>2</v>
      </c>
      <c r="D2866">
        <v>13.33</v>
      </c>
      <c r="E2866" t="s">
        <v>8315</v>
      </c>
      <c r="F2866" t="s">
        <v>8316</v>
      </c>
    </row>
    <row r="2867" spans="1:6" hidden="1" x14ac:dyDescent="0.3">
      <c r="A2867">
        <v>2888</v>
      </c>
      <c r="B2867" t="s">
        <v>8223</v>
      </c>
      <c r="C2867">
        <v>0</v>
      </c>
      <c r="D2867">
        <v>0</v>
      </c>
      <c r="E2867" t="s">
        <v>8315</v>
      </c>
      <c r="F2867" t="s">
        <v>8316</v>
      </c>
    </row>
    <row r="2868" spans="1:6" hidden="1" x14ac:dyDescent="0.3">
      <c r="A2868">
        <v>5000</v>
      </c>
      <c r="B2868" t="s">
        <v>8223</v>
      </c>
      <c r="C2868">
        <v>1</v>
      </c>
      <c r="D2868">
        <v>22.5</v>
      </c>
      <c r="E2868" t="s">
        <v>8315</v>
      </c>
      <c r="F2868" t="s">
        <v>8316</v>
      </c>
    </row>
    <row r="2869" spans="1:6" hidden="1" x14ac:dyDescent="0.3">
      <c r="A2869">
        <v>2500</v>
      </c>
      <c r="B2869" t="s">
        <v>8223</v>
      </c>
      <c r="C2869">
        <v>20</v>
      </c>
      <c r="D2869">
        <v>50.4</v>
      </c>
      <c r="E2869" t="s">
        <v>8315</v>
      </c>
      <c r="F2869" t="s">
        <v>8316</v>
      </c>
    </row>
    <row r="2870" spans="1:6" x14ac:dyDescent="0.3">
      <c r="A2870">
        <v>15000</v>
      </c>
      <c r="B2870" t="s">
        <v>8223</v>
      </c>
      <c r="C2870">
        <v>42</v>
      </c>
      <c r="D2870">
        <v>105.03</v>
      </c>
      <c r="E2870" t="s">
        <v>8315</v>
      </c>
      <c r="F2870" t="s">
        <v>8316</v>
      </c>
    </row>
    <row r="2871" spans="1:6" hidden="1" x14ac:dyDescent="0.3">
      <c r="A2871">
        <v>20000</v>
      </c>
      <c r="B2871" t="s">
        <v>8223</v>
      </c>
      <c r="C2871">
        <v>1</v>
      </c>
      <c r="D2871">
        <v>35.4</v>
      </c>
      <c r="E2871" t="s">
        <v>8315</v>
      </c>
      <c r="F2871" t="s">
        <v>8316</v>
      </c>
    </row>
    <row r="2872" spans="1:6" hidden="1" x14ac:dyDescent="0.3">
      <c r="A2872">
        <v>5000</v>
      </c>
      <c r="B2872" t="s">
        <v>8223</v>
      </c>
      <c r="C2872">
        <v>15</v>
      </c>
      <c r="D2872">
        <v>83.33</v>
      </c>
      <c r="E2872" t="s">
        <v>8315</v>
      </c>
      <c r="F2872" t="s">
        <v>8316</v>
      </c>
    </row>
    <row r="2873" spans="1:6" x14ac:dyDescent="0.3">
      <c r="A2873">
        <v>10000</v>
      </c>
      <c r="B2873" t="s">
        <v>8223</v>
      </c>
      <c r="C2873">
        <v>5</v>
      </c>
      <c r="D2873">
        <v>35.92</v>
      </c>
      <c r="E2873" t="s">
        <v>8315</v>
      </c>
      <c r="F2873" t="s">
        <v>8316</v>
      </c>
    </row>
    <row r="2874" spans="1:6" hidden="1" x14ac:dyDescent="0.3">
      <c r="A2874">
        <v>3000</v>
      </c>
      <c r="B2874" t="s">
        <v>8223</v>
      </c>
      <c r="C2874">
        <v>0</v>
      </c>
      <c r="D2874">
        <v>0</v>
      </c>
      <c r="E2874" t="s">
        <v>8315</v>
      </c>
      <c r="F2874" t="s">
        <v>8316</v>
      </c>
    </row>
    <row r="2875" spans="1:6" hidden="1" x14ac:dyDescent="0.3">
      <c r="A2875">
        <v>2500</v>
      </c>
      <c r="B2875" t="s">
        <v>8223</v>
      </c>
      <c r="C2875">
        <v>38</v>
      </c>
      <c r="D2875">
        <v>119.13</v>
      </c>
      <c r="E2875" t="s">
        <v>8315</v>
      </c>
      <c r="F2875" t="s">
        <v>8316</v>
      </c>
    </row>
    <row r="2876" spans="1:6" hidden="1" x14ac:dyDescent="0.3">
      <c r="A2876">
        <v>5000</v>
      </c>
      <c r="B2876" t="s">
        <v>8223</v>
      </c>
      <c r="C2876">
        <v>5</v>
      </c>
      <c r="D2876">
        <v>90.33</v>
      </c>
      <c r="E2876" t="s">
        <v>8315</v>
      </c>
      <c r="F2876" t="s">
        <v>8316</v>
      </c>
    </row>
    <row r="2877" spans="1:6" hidden="1" x14ac:dyDescent="0.3">
      <c r="A2877">
        <v>20000</v>
      </c>
      <c r="B2877" t="s">
        <v>8223</v>
      </c>
      <c r="C2877">
        <v>0</v>
      </c>
      <c r="D2877">
        <v>2.33</v>
      </c>
      <c r="E2877" t="s">
        <v>8315</v>
      </c>
      <c r="F2877" t="s">
        <v>8316</v>
      </c>
    </row>
    <row r="2878" spans="1:6" hidden="1" x14ac:dyDescent="0.3">
      <c r="A2878">
        <v>150000</v>
      </c>
      <c r="B2878" t="s">
        <v>8223</v>
      </c>
      <c r="C2878">
        <v>0</v>
      </c>
      <c r="D2878">
        <v>0</v>
      </c>
      <c r="E2878" t="s">
        <v>8315</v>
      </c>
      <c r="F2878" t="s">
        <v>8316</v>
      </c>
    </row>
    <row r="2879" spans="1:6" hidden="1" x14ac:dyDescent="0.3">
      <c r="A2879">
        <v>6000</v>
      </c>
      <c r="B2879" t="s">
        <v>8223</v>
      </c>
      <c r="C2879">
        <v>11</v>
      </c>
      <c r="D2879">
        <v>108.33</v>
      </c>
      <c r="E2879" t="s">
        <v>8315</v>
      </c>
      <c r="F2879" t="s">
        <v>8316</v>
      </c>
    </row>
    <row r="2880" spans="1:6" hidden="1" x14ac:dyDescent="0.3">
      <c r="A2880">
        <v>3000</v>
      </c>
      <c r="B2880" t="s">
        <v>8224</v>
      </c>
      <c r="C2880">
        <v>2</v>
      </c>
      <c r="D2880">
        <v>15.75</v>
      </c>
      <c r="E2880" t="s">
        <v>8315</v>
      </c>
      <c r="F2880" t="s">
        <v>8316</v>
      </c>
    </row>
    <row r="2881" spans="1:6" x14ac:dyDescent="0.3">
      <c r="A2881">
        <v>11200</v>
      </c>
      <c r="B2881" t="s">
        <v>8223</v>
      </c>
      <c r="C2881">
        <v>0</v>
      </c>
      <c r="D2881">
        <v>29</v>
      </c>
      <c r="E2881" t="s">
        <v>8315</v>
      </c>
      <c r="F2881" t="s">
        <v>8316</v>
      </c>
    </row>
    <row r="2882" spans="1:6" x14ac:dyDescent="0.3">
      <c r="A2882">
        <v>12000</v>
      </c>
      <c r="B2882" t="s">
        <v>8223</v>
      </c>
      <c r="C2882">
        <v>23</v>
      </c>
      <c r="D2882">
        <v>96.55</v>
      </c>
      <c r="E2882" t="s">
        <v>8315</v>
      </c>
      <c r="F2882" t="s">
        <v>8316</v>
      </c>
    </row>
    <row r="2883" spans="1:6" hidden="1" x14ac:dyDescent="0.3">
      <c r="A2883">
        <v>5500</v>
      </c>
      <c r="B2883" t="s">
        <v>8223</v>
      </c>
      <c r="C2883">
        <v>0</v>
      </c>
      <c r="D2883">
        <v>0</v>
      </c>
      <c r="E2883" t="s">
        <v>8315</v>
      </c>
      <c r="F2883" t="s">
        <v>8316</v>
      </c>
    </row>
    <row r="2884" spans="1:6" hidden="1" x14ac:dyDescent="0.3">
      <c r="A2884">
        <v>750</v>
      </c>
      <c r="B2884" t="s">
        <v>8223</v>
      </c>
      <c r="C2884">
        <v>34</v>
      </c>
      <c r="D2884">
        <v>63</v>
      </c>
      <c r="E2884" t="s">
        <v>8315</v>
      </c>
      <c r="F2884" t="s">
        <v>8316</v>
      </c>
    </row>
    <row r="2885" spans="1:6" x14ac:dyDescent="0.3">
      <c r="A2885">
        <v>10000</v>
      </c>
      <c r="B2885" t="s">
        <v>8223</v>
      </c>
      <c r="C2885">
        <v>19</v>
      </c>
      <c r="D2885">
        <v>381.6</v>
      </c>
      <c r="E2885" t="s">
        <v>8315</v>
      </c>
      <c r="F2885" t="s">
        <v>8316</v>
      </c>
    </row>
    <row r="2886" spans="1:6" hidden="1" x14ac:dyDescent="0.3">
      <c r="A2886">
        <v>45000</v>
      </c>
      <c r="B2886" t="s">
        <v>8223</v>
      </c>
      <c r="C2886">
        <v>0</v>
      </c>
      <c r="D2886">
        <v>46.25</v>
      </c>
      <c r="E2886" t="s">
        <v>8315</v>
      </c>
      <c r="F2886" t="s">
        <v>8316</v>
      </c>
    </row>
    <row r="2887" spans="1:6" hidden="1" x14ac:dyDescent="0.3">
      <c r="A2887">
        <v>400</v>
      </c>
      <c r="B2887" t="s">
        <v>8223</v>
      </c>
      <c r="C2887">
        <v>33</v>
      </c>
      <c r="D2887">
        <v>26</v>
      </c>
      <c r="E2887" t="s">
        <v>8315</v>
      </c>
      <c r="F2887" t="s">
        <v>8316</v>
      </c>
    </row>
    <row r="2888" spans="1:6" hidden="1" x14ac:dyDescent="0.3">
      <c r="A2888">
        <v>200</v>
      </c>
      <c r="B2888" t="s">
        <v>8223</v>
      </c>
      <c r="C2888">
        <v>5</v>
      </c>
      <c r="D2888">
        <v>10</v>
      </c>
      <c r="E2888" t="s">
        <v>8315</v>
      </c>
      <c r="F2888" t="s">
        <v>8316</v>
      </c>
    </row>
    <row r="2889" spans="1:6" hidden="1" x14ac:dyDescent="0.3">
      <c r="A2889">
        <v>3000</v>
      </c>
      <c r="B2889" t="s">
        <v>8223</v>
      </c>
      <c r="C2889">
        <v>0</v>
      </c>
      <c r="D2889">
        <v>5</v>
      </c>
      <c r="E2889" t="s">
        <v>8315</v>
      </c>
      <c r="F2889" t="s">
        <v>8316</v>
      </c>
    </row>
    <row r="2890" spans="1:6" hidden="1" x14ac:dyDescent="0.3">
      <c r="A2890">
        <v>30000</v>
      </c>
      <c r="B2890" t="s">
        <v>8223</v>
      </c>
      <c r="C2890">
        <v>0</v>
      </c>
      <c r="D2890">
        <v>0</v>
      </c>
      <c r="E2890" t="s">
        <v>8315</v>
      </c>
      <c r="F2890" t="s">
        <v>8316</v>
      </c>
    </row>
    <row r="2891" spans="1:6" hidden="1" x14ac:dyDescent="0.3">
      <c r="A2891">
        <v>3000</v>
      </c>
      <c r="B2891" t="s">
        <v>8223</v>
      </c>
      <c r="C2891">
        <v>38</v>
      </c>
      <c r="D2891">
        <v>81.569999999999993</v>
      </c>
      <c r="E2891" t="s">
        <v>8315</v>
      </c>
      <c r="F2891" t="s">
        <v>8316</v>
      </c>
    </row>
    <row r="2892" spans="1:6" hidden="1" x14ac:dyDescent="0.3">
      <c r="A2892">
        <v>2000</v>
      </c>
      <c r="B2892" t="s">
        <v>8223</v>
      </c>
      <c r="C2892">
        <v>1</v>
      </c>
      <c r="D2892">
        <v>7</v>
      </c>
      <c r="E2892" t="s">
        <v>8315</v>
      </c>
      <c r="F2892" t="s">
        <v>8316</v>
      </c>
    </row>
    <row r="2893" spans="1:6" x14ac:dyDescent="0.3">
      <c r="A2893">
        <v>10000</v>
      </c>
      <c r="B2893" t="s">
        <v>8223</v>
      </c>
      <c r="C2893">
        <v>3</v>
      </c>
      <c r="D2893">
        <v>27.3</v>
      </c>
      <c r="E2893" t="s">
        <v>8315</v>
      </c>
      <c r="F2893" t="s">
        <v>8316</v>
      </c>
    </row>
    <row r="2894" spans="1:6" hidden="1" x14ac:dyDescent="0.3">
      <c r="A2894">
        <v>5500</v>
      </c>
      <c r="B2894" t="s">
        <v>8223</v>
      </c>
      <c r="C2894">
        <v>9</v>
      </c>
      <c r="D2894">
        <v>29.41</v>
      </c>
      <c r="E2894" t="s">
        <v>8315</v>
      </c>
      <c r="F2894" t="s">
        <v>8316</v>
      </c>
    </row>
    <row r="2895" spans="1:6" hidden="1" x14ac:dyDescent="0.3">
      <c r="A2895">
        <v>5000</v>
      </c>
      <c r="B2895" t="s">
        <v>8223</v>
      </c>
      <c r="C2895">
        <v>1</v>
      </c>
      <c r="D2895">
        <v>12.5</v>
      </c>
      <c r="E2895" t="s">
        <v>8315</v>
      </c>
      <c r="F2895" t="s">
        <v>8316</v>
      </c>
    </row>
    <row r="2896" spans="1:6" hidden="1" x14ac:dyDescent="0.3">
      <c r="A2896">
        <v>50000</v>
      </c>
      <c r="B2896" t="s">
        <v>8223</v>
      </c>
      <c r="C2896">
        <v>0</v>
      </c>
      <c r="D2896">
        <v>0</v>
      </c>
      <c r="E2896" t="s">
        <v>8315</v>
      </c>
      <c r="F2896" t="s">
        <v>8316</v>
      </c>
    </row>
    <row r="2897" spans="1:6" hidden="1" x14ac:dyDescent="0.3">
      <c r="A2897">
        <v>500</v>
      </c>
      <c r="B2897" t="s">
        <v>8223</v>
      </c>
      <c r="C2897">
        <v>5</v>
      </c>
      <c r="D2897">
        <v>5.75</v>
      </c>
      <c r="E2897" t="s">
        <v>8315</v>
      </c>
      <c r="F2897" t="s">
        <v>8316</v>
      </c>
    </row>
    <row r="2898" spans="1:6" hidden="1" x14ac:dyDescent="0.3">
      <c r="A2898">
        <v>3000</v>
      </c>
      <c r="B2898" t="s">
        <v>8223</v>
      </c>
      <c r="C2898">
        <v>21</v>
      </c>
      <c r="D2898">
        <v>52.08</v>
      </c>
      <c r="E2898" t="s">
        <v>8315</v>
      </c>
      <c r="F2898" t="s">
        <v>8316</v>
      </c>
    </row>
    <row r="2899" spans="1:6" x14ac:dyDescent="0.3">
      <c r="A2899">
        <v>12000</v>
      </c>
      <c r="B2899" t="s">
        <v>8223</v>
      </c>
      <c r="C2899">
        <v>5</v>
      </c>
      <c r="D2899">
        <v>183.33</v>
      </c>
      <c r="E2899" t="s">
        <v>8315</v>
      </c>
      <c r="F2899" t="s">
        <v>8316</v>
      </c>
    </row>
    <row r="2900" spans="1:6" hidden="1" x14ac:dyDescent="0.3">
      <c r="A2900">
        <v>7500</v>
      </c>
      <c r="B2900" t="s">
        <v>8223</v>
      </c>
      <c r="C2900">
        <v>4</v>
      </c>
      <c r="D2900">
        <v>26.33</v>
      </c>
      <c r="E2900" t="s">
        <v>8315</v>
      </c>
      <c r="F2900" t="s">
        <v>8316</v>
      </c>
    </row>
    <row r="2901" spans="1:6" x14ac:dyDescent="0.3">
      <c r="A2901">
        <v>10000</v>
      </c>
      <c r="B2901" t="s">
        <v>8223</v>
      </c>
      <c r="C2901">
        <v>0</v>
      </c>
      <c r="D2901">
        <v>0</v>
      </c>
      <c r="E2901" t="s">
        <v>8315</v>
      </c>
      <c r="F2901" t="s">
        <v>8316</v>
      </c>
    </row>
    <row r="2902" spans="1:6" hidden="1" x14ac:dyDescent="0.3">
      <c r="A2902">
        <v>5500</v>
      </c>
      <c r="B2902" t="s">
        <v>8223</v>
      </c>
      <c r="C2902">
        <v>62</v>
      </c>
      <c r="D2902">
        <v>486.43</v>
      </c>
      <c r="E2902" t="s">
        <v>8315</v>
      </c>
      <c r="F2902" t="s">
        <v>8316</v>
      </c>
    </row>
    <row r="2903" spans="1:6" hidden="1" x14ac:dyDescent="0.3">
      <c r="A2903">
        <v>750</v>
      </c>
      <c r="B2903" t="s">
        <v>8223</v>
      </c>
      <c r="C2903">
        <v>1</v>
      </c>
      <c r="D2903">
        <v>3</v>
      </c>
      <c r="E2903" t="s">
        <v>8315</v>
      </c>
      <c r="F2903" t="s">
        <v>8316</v>
      </c>
    </row>
    <row r="2904" spans="1:6" hidden="1" x14ac:dyDescent="0.3">
      <c r="A2904">
        <v>150000</v>
      </c>
      <c r="B2904" t="s">
        <v>8223</v>
      </c>
      <c r="C2904">
        <v>0</v>
      </c>
      <c r="D2904">
        <v>25</v>
      </c>
      <c r="E2904" t="s">
        <v>8315</v>
      </c>
      <c r="F2904" t="s">
        <v>8316</v>
      </c>
    </row>
    <row r="2905" spans="1:6" hidden="1" x14ac:dyDescent="0.3">
      <c r="A2905">
        <v>5000</v>
      </c>
      <c r="B2905" t="s">
        <v>8223</v>
      </c>
      <c r="C2905">
        <v>1</v>
      </c>
      <c r="D2905">
        <v>9.75</v>
      </c>
      <c r="E2905" t="s">
        <v>8315</v>
      </c>
      <c r="F2905" t="s">
        <v>8316</v>
      </c>
    </row>
    <row r="2906" spans="1:6" hidden="1" x14ac:dyDescent="0.3">
      <c r="A2906">
        <v>1500</v>
      </c>
      <c r="B2906" t="s">
        <v>8224</v>
      </c>
      <c r="C2906">
        <v>5</v>
      </c>
      <c r="D2906">
        <v>18.75</v>
      </c>
      <c r="E2906" t="s">
        <v>8315</v>
      </c>
      <c r="F2906" t="s">
        <v>8316</v>
      </c>
    </row>
    <row r="2907" spans="1:6" hidden="1" x14ac:dyDescent="0.3">
      <c r="A2907">
        <v>3500</v>
      </c>
      <c r="B2907" t="s">
        <v>8223</v>
      </c>
      <c r="C2907">
        <v>18</v>
      </c>
      <c r="D2907">
        <v>36.590000000000003</v>
      </c>
      <c r="E2907" t="s">
        <v>8315</v>
      </c>
      <c r="F2907" t="s">
        <v>8316</v>
      </c>
    </row>
    <row r="2908" spans="1:6" hidden="1" x14ac:dyDescent="0.3">
      <c r="A2908">
        <v>6000</v>
      </c>
      <c r="B2908" t="s">
        <v>8223</v>
      </c>
      <c r="C2908">
        <v>9</v>
      </c>
      <c r="D2908">
        <v>80.709999999999994</v>
      </c>
      <c r="E2908" t="s">
        <v>8315</v>
      </c>
      <c r="F2908" t="s">
        <v>8316</v>
      </c>
    </row>
    <row r="2909" spans="1:6" hidden="1" x14ac:dyDescent="0.3">
      <c r="A2909">
        <v>2500</v>
      </c>
      <c r="B2909" t="s">
        <v>8223</v>
      </c>
      <c r="C2909">
        <v>0</v>
      </c>
      <c r="D2909">
        <v>1</v>
      </c>
      <c r="E2909" t="s">
        <v>8315</v>
      </c>
      <c r="F2909" t="s">
        <v>8316</v>
      </c>
    </row>
    <row r="2910" spans="1:6" hidden="1" x14ac:dyDescent="0.3">
      <c r="A2910">
        <v>9600</v>
      </c>
      <c r="B2910" t="s">
        <v>8223</v>
      </c>
      <c r="C2910">
        <v>3</v>
      </c>
      <c r="D2910">
        <v>52.8</v>
      </c>
      <c r="E2910" t="s">
        <v>8315</v>
      </c>
      <c r="F2910" t="s">
        <v>8316</v>
      </c>
    </row>
    <row r="2911" spans="1:6" hidden="1" x14ac:dyDescent="0.3">
      <c r="A2911">
        <v>180000</v>
      </c>
      <c r="B2911" t="s">
        <v>8223</v>
      </c>
      <c r="C2911">
        <v>0</v>
      </c>
      <c r="D2911">
        <v>20</v>
      </c>
      <c r="E2911" t="s">
        <v>8315</v>
      </c>
      <c r="F2911" t="s">
        <v>8316</v>
      </c>
    </row>
    <row r="2912" spans="1:6" hidden="1" x14ac:dyDescent="0.3">
      <c r="A2912">
        <v>30000</v>
      </c>
      <c r="B2912" t="s">
        <v>8224</v>
      </c>
      <c r="C2912">
        <v>0</v>
      </c>
      <c r="D2912">
        <v>1</v>
      </c>
      <c r="E2912" t="s">
        <v>8315</v>
      </c>
      <c r="F2912" t="s">
        <v>8316</v>
      </c>
    </row>
    <row r="2913" spans="1:6" hidden="1" x14ac:dyDescent="0.3">
      <c r="A2913">
        <v>1800</v>
      </c>
      <c r="B2913" t="s">
        <v>8223</v>
      </c>
      <c r="C2913">
        <v>37</v>
      </c>
      <c r="D2913">
        <v>46.93</v>
      </c>
      <c r="E2913" t="s">
        <v>8315</v>
      </c>
      <c r="F2913" t="s">
        <v>8316</v>
      </c>
    </row>
    <row r="2914" spans="1:6" x14ac:dyDescent="0.3">
      <c r="A2914">
        <v>14440</v>
      </c>
      <c r="B2914" t="s">
        <v>8223</v>
      </c>
      <c r="C2914">
        <v>14</v>
      </c>
      <c r="D2914">
        <v>78.08</v>
      </c>
      <c r="E2914" t="s">
        <v>8315</v>
      </c>
      <c r="F2914" t="s">
        <v>8316</v>
      </c>
    </row>
    <row r="2915" spans="1:6" x14ac:dyDescent="0.3">
      <c r="A2915">
        <v>10000</v>
      </c>
      <c r="B2915" t="s">
        <v>8223</v>
      </c>
      <c r="C2915">
        <v>0</v>
      </c>
      <c r="D2915">
        <v>1</v>
      </c>
      <c r="E2915" t="s">
        <v>8315</v>
      </c>
      <c r="F2915" t="s">
        <v>8316</v>
      </c>
    </row>
    <row r="2916" spans="1:6" hidden="1" x14ac:dyDescent="0.3">
      <c r="A2916">
        <v>25000</v>
      </c>
      <c r="B2916" t="s">
        <v>8224</v>
      </c>
      <c r="C2916">
        <v>0</v>
      </c>
      <c r="D2916">
        <v>1</v>
      </c>
      <c r="E2916" t="s">
        <v>8315</v>
      </c>
      <c r="F2916" t="s">
        <v>8316</v>
      </c>
    </row>
    <row r="2917" spans="1:6" hidden="1" x14ac:dyDescent="0.3">
      <c r="A2917">
        <v>1000</v>
      </c>
      <c r="B2917" t="s">
        <v>8224</v>
      </c>
      <c r="C2917">
        <v>61</v>
      </c>
      <c r="D2917">
        <v>203.67</v>
      </c>
      <c r="E2917" t="s">
        <v>8315</v>
      </c>
      <c r="F2917" t="s">
        <v>8316</v>
      </c>
    </row>
    <row r="2918" spans="1:6" hidden="1" x14ac:dyDescent="0.3">
      <c r="A2918">
        <v>1850</v>
      </c>
      <c r="B2918" t="s">
        <v>8224</v>
      </c>
      <c r="C2918">
        <v>8</v>
      </c>
      <c r="D2918">
        <v>20.71</v>
      </c>
      <c r="E2918" t="s">
        <v>8315</v>
      </c>
      <c r="F2918" t="s">
        <v>8316</v>
      </c>
    </row>
    <row r="2919" spans="1:6" hidden="1" x14ac:dyDescent="0.3">
      <c r="A2919">
        <v>2000</v>
      </c>
      <c r="B2919" t="s">
        <v>8223</v>
      </c>
      <c r="C2919">
        <v>22</v>
      </c>
      <c r="D2919">
        <v>48.56</v>
      </c>
      <c r="E2919" t="s">
        <v>8315</v>
      </c>
      <c r="F2919" t="s">
        <v>8316</v>
      </c>
    </row>
    <row r="2920" spans="1:6" hidden="1" x14ac:dyDescent="0.3">
      <c r="A2920">
        <v>5000</v>
      </c>
      <c r="B2920" t="s">
        <v>8223</v>
      </c>
      <c r="C2920">
        <v>27</v>
      </c>
      <c r="D2920">
        <v>68.099999999999994</v>
      </c>
      <c r="E2920" t="s">
        <v>8315</v>
      </c>
      <c r="F2920" t="s">
        <v>8316</v>
      </c>
    </row>
    <row r="2921" spans="1:6" hidden="1" x14ac:dyDescent="0.3">
      <c r="A2921">
        <v>600</v>
      </c>
      <c r="B2921" t="s">
        <v>8223</v>
      </c>
      <c r="C2921">
        <v>9</v>
      </c>
      <c r="D2921">
        <v>8.5</v>
      </c>
      <c r="E2921" t="s">
        <v>8315</v>
      </c>
      <c r="F2921" t="s">
        <v>8316</v>
      </c>
    </row>
    <row r="2922" spans="1:6" hidden="1" x14ac:dyDescent="0.3">
      <c r="A2922">
        <v>2500</v>
      </c>
      <c r="B2922" t="s">
        <v>8228</v>
      </c>
      <c r="C2922">
        <v>27</v>
      </c>
      <c r="D2922">
        <v>51.62</v>
      </c>
      <c r="E2922" t="s">
        <v>8315</v>
      </c>
      <c r="F2922" t="s">
        <v>8316</v>
      </c>
    </row>
    <row r="2923" spans="1:6" hidden="1" x14ac:dyDescent="0.3">
      <c r="A2923">
        <v>100</v>
      </c>
      <c r="B2923" t="s">
        <v>8223</v>
      </c>
      <c r="C2923">
        <v>129</v>
      </c>
      <c r="D2923">
        <v>43</v>
      </c>
      <c r="E2923" t="s">
        <v>8315</v>
      </c>
      <c r="F2923" t="s">
        <v>8357</v>
      </c>
    </row>
    <row r="2924" spans="1:6" hidden="1" x14ac:dyDescent="0.3">
      <c r="A2924">
        <v>500</v>
      </c>
      <c r="B2924" t="s">
        <v>8224</v>
      </c>
      <c r="C2924">
        <v>100</v>
      </c>
      <c r="D2924">
        <v>83.33</v>
      </c>
      <c r="E2924" t="s">
        <v>8315</v>
      </c>
      <c r="F2924" t="s">
        <v>8357</v>
      </c>
    </row>
    <row r="2925" spans="1:6" hidden="1" x14ac:dyDescent="0.3">
      <c r="A2925">
        <v>300</v>
      </c>
      <c r="B2925" t="s">
        <v>8223</v>
      </c>
      <c r="C2925">
        <v>100</v>
      </c>
      <c r="D2925">
        <v>30</v>
      </c>
      <c r="E2925" t="s">
        <v>8315</v>
      </c>
      <c r="F2925" t="s">
        <v>8357</v>
      </c>
    </row>
    <row r="2926" spans="1:6" hidden="1" x14ac:dyDescent="0.3">
      <c r="A2926">
        <v>25000</v>
      </c>
      <c r="B2926" t="s">
        <v>8223</v>
      </c>
      <c r="C2926">
        <v>103</v>
      </c>
      <c r="D2926">
        <v>175.51</v>
      </c>
      <c r="E2926" t="s">
        <v>8315</v>
      </c>
      <c r="F2926" t="s">
        <v>8357</v>
      </c>
    </row>
    <row r="2927" spans="1:6" hidden="1" x14ac:dyDescent="0.3">
      <c r="A2927">
        <v>45000</v>
      </c>
      <c r="B2927" t="s">
        <v>8223</v>
      </c>
      <c r="C2927">
        <v>102</v>
      </c>
      <c r="D2927">
        <v>231.66</v>
      </c>
      <c r="E2927" t="s">
        <v>8315</v>
      </c>
      <c r="F2927" t="s">
        <v>8357</v>
      </c>
    </row>
    <row r="2928" spans="1:6" hidden="1" x14ac:dyDescent="0.3">
      <c r="A2928">
        <v>3000</v>
      </c>
      <c r="B2928" t="s">
        <v>8223</v>
      </c>
      <c r="C2928">
        <v>125</v>
      </c>
      <c r="D2928">
        <v>75</v>
      </c>
      <c r="E2928" t="s">
        <v>8315</v>
      </c>
      <c r="F2928" t="s">
        <v>8357</v>
      </c>
    </row>
    <row r="2929" spans="1:6" hidden="1" x14ac:dyDescent="0.3">
      <c r="A2929">
        <v>1800</v>
      </c>
      <c r="B2929" t="s">
        <v>8223</v>
      </c>
      <c r="C2929">
        <v>131</v>
      </c>
      <c r="D2929">
        <v>112.14</v>
      </c>
      <c r="E2929" t="s">
        <v>8315</v>
      </c>
      <c r="F2929" t="s">
        <v>8357</v>
      </c>
    </row>
    <row r="2930" spans="1:6" hidden="1" x14ac:dyDescent="0.3">
      <c r="A2930">
        <v>1000</v>
      </c>
      <c r="B2930" t="s">
        <v>8223</v>
      </c>
      <c r="C2930">
        <v>100</v>
      </c>
      <c r="D2930">
        <v>41.67</v>
      </c>
      <c r="E2930" t="s">
        <v>8315</v>
      </c>
      <c r="F2930" t="s">
        <v>8357</v>
      </c>
    </row>
    <row r="2931" spans="1:6" hidden="1" x14ac:dyDescent="0.3">
      <c r="A2931">
        <v>8000</v>
      </c>
      <c r="B2931" t="s">
        <v>8223</v>
      </c>
      <c r="C2931">
        <v>102</v>
      </c>
      <c r="D2931">
        <v>255.17</v>
      </c>
      <c r="E2931" t="s">
        <v>8315</v>
      </c>
      <c r="F2931" t="s">
        <v>8357</v>
      </c>
    </row>
    <row r="2932" spans="1:6" hidden="1" x14ac:dyDescent="0.3">
      <c r="A2932">
        <v>10000</v>
      </c>
      <c r="B2932" t="s">
        <v>8224</v>
      </c>
      <c r="C2932">
        <v>101</v>
      </c>
      <c r="D2932">
        <v>162.77000000000001</v>
      </c>
      <c r="E2932" t="s">
        <v>8315</v>
      </c>
      <c r="F2932" t="s">
        <v>8357</v>
      </c>
    </row>
    <row r="2933" spans="1:6" hidden="1" x14ac:dyDescent="0.3">
      <c r="A2933">
        <v>750</v>
      </c>
      <c r="B2933" t="s">
        <v>8228</v>
      </c>
      <c r="C2933">
        <v>106</v>
      </c>
      <c r="D2933">
        <v>88.33</v>
      </c>
      <c r="E2933" t="s">
        <v>8315</v>
      </c>
      <c r="F2933" t="s">
        <v>8357</v>
      </c>
    </row>
    <row r="2934" spans="1:6" hidden="1" x14ac:dyDescent="0.3">
      <c r="A2934">
        <v>3100</v>
      </c>
      <c r="B2934" t="s">
        <v>8225</v>
      </c>
      <c r="C2934">
        <v>105</v>
      </c>
      <c r="D2934">
        <v>85.74</v>
      </c>
      <c r="E2934" t="s">
        <v>8315</v>
      </c>
      <c r="F2934" t="s">
        <v>8357</v>
      </c>
    </row>
    <row r="2935" spans="1:6" hidden="1" x14ac:dyDescent="0.3">
      <c r="A2935">
        <v>2500</v>
      </c>
      <c r="B2935" t="s">
        <v>8223</v>
      </c>
      <c r="C2935">
        <v>103</v>
      </c>
      <c r="D2935">
        <v>47.57</v>
      </c>
      <c r="E2935" t="s">
        <v>8315</v>
      </c>
      <c r="F2935" t="s">
        <v>8357</v>
      </c>
    </row>
    <row r="2936" spans="1:6" hidden="1" x14ac:dyDescent="0.3">
      <c r="A2936">
        <v>2500</v>
      </c>
      <c r="B2936" t="s">
        <v>8228</v>
      </c>
      <c r="C2936">
        <v>108</v>
      </c>
      <c r="D2936">
        <v>72.97</v>
      </c>
      <c r="E2936" t="s">
        <v>8315</v>
      </c>
      <c r="F2936" t="s">
        <v>8357</v>
      </c>
    </row>
    <row r="2937" spans="1:6" hidden="1" x14ac:dyDescent="0.3">
      <c r="A2937">
        <v>3500</v>
      </c>
      <c r="B2937" t="s">
        <v>8223</v>
      </c>
      <c r="C2937">
        <v>101</v>
      </c>
      <c r="D2937">
        <v>90.54</v>
      </c>
      <c r="E2937" t="s">
        <v>8315</v>
      </c>
      <c r="F2937" t="s">
        <v>8357</v>
      </c>
    </row>
    <row r="2938" spans="1:6" hidden="1" x14ac:dyDescent="0.3">
      <c r="A2938">
        <v>1000</v>
      </c>
      <c r="B2938" t="s">
        <v>8223</v>
      </c>
      <c r="C2938">
        <v>128</v>
      </c>
      <c r="D2938">
        <v>37.65</v>
      </c>
      <c r="E2938" t="s">
        <v>8315</v>
      </c>
      <c r="F2938" t="s">
        <v>8357</v>
      </c>
    </row>
    <row r="2939" spans="1:6" hidden="1" x14ac:dyDescent="0.3">
      <c r="A2939">
        <v>1500</v>
      </c>
      <c r="B2939" t="s">
        <v>8224</v>
      </c>
      <c r="C2939">
        <v>133</v>
      </c>
      <c r="D2939">
        <v>36.36</v>
      </c>
      <c r="E2939" t="s">
        <v>8315</v>
      </c>
      <c r="F2939" t="s">
        <v>8357</v>
      </c>
    </row>
    <row r="2940" spans="1:6" hidden="1" x14ac:dyDescent="0.3">
      <c r="A2940">
        <v>4000</v>
      </c>
      <c r="B2940" t="s">
        <v>8223</v>
      </c>
      <c r="C2940">
        <v>101</v>
      </c>
      <c r="D2940">
        <v>126.72</v>
      </c>
      <c r="E2940" t="s">
        <v>8315</v>
      </c>
      <c r="F2940" t="s">
        <v>8357</v>
      </c>
    </row>
    <row r="2941" spans="1:6" hidden="1" x14ac:dyDescent="0.3">
      <c r="A2941">
        <v>8000</v>
      </c>
      <c r="B2941" t="s">
        <v>8223</v>
      </c>
      <c r="C2941">
        <v>103</v>
      </c>
      <c r="D2941">
        <v>329.2</v>
      </c>
      <c r="E2941" t="s">
        <v>8315</v>
      </c>
      <c r="F2941" t="s">
        <v>8357</v>
      </c>
    </row>
    <row r="2942" spans="1:6" hidden="1" x14ac:dyDescent="0.3">
      <c r="A2942">
        <v>2500</v>
      </c>
      <c r="B2942" t="s">
        <v>8223</v>
      </c>
      <c r="C2942">
        <v>107</v>
      </c>
      <c r="D2942">
        <v>81.239999999999995</v>
      </c>
      <c r="E2942" t="s">
        <v>8315</v>
      </c>
      <c r="F2942" t="s">
        <v>8357</v>
      </c>
    </row>
    <row r="2943" spans="1:6" hidden="1" x14ac:dyDescent="0.3">
      <c r="A2943">
        <v>25000</v>
      </c>
      <c r="B2943" t="s">
        <v>8223</v>
      </c>
      <c r="C2943">
        <v>0</v>
      </c>
      <c r="D2943">
        <v>1</v>
      </c>
      <c r="E2943" t="s">
        <v>8315</v>
      </c>
      <c r="F2943" t="s">
        <v>8355</v>
      </c>
    </row>
    <row r="2944" spans="1:6" hidden="1" x14ac:dyDescent="0.3">
      <c r="A2944">
        <v>200000</v>
      </c>
      <c r="B2944" t="s">
        <v>8228</v>
      </c>
      <c r="C2944">
        <v>20</v>
      </c>
      <c r="D2944">
        <v>202.23</v>
      </c>
      <c r="E2944" t="s">
        <v>8315</v>
      </c>
      <c r="F2944" t="s">
        <v>8355</v>
      </c>
    </row>
    <row r="2945" spans="1:6" hidden="1" x14ac:dyDescent="0.3">
      <c r="A2945">
        <v>3000</v>
      </c>
      <c r="B2945" t="s">
        <v>8223</v>
      </c>
      <c r="C2945">
        <v>0</v>
      </c>
      <c r="D2945">
        <v>0</v>
      </c>
      <c r="E2945" t="s">
        <v>8315</v>
      </c>
      <c r="F2945" t="s">
        <v>8355</v>
      </c>
    </row>
    <row r="2946" spans="1:6" hidden="1" x14ac:dyDescent="0.3">
      <c r="A2946">
        <v>10000</v>
      </c>
      <c r="B2946" t="s">
        <v>8223</v>
      </c>
      <c r="C2946">
        <v>1</v>
      </c>
      <c r="D2946">
        <v>100</v>
      </c>
      <c r="E2946" t="s">
        <v>8315</v>
      </c>
      <c r="F2946" t="s">
        <v>8355</v>
      </c>
    </row>
    <row r="2947" spans="1:6" hidden="1" x14ac:dyDescent="0.3">
      <c r="A2947">
        <v>50000</v>
      </c>
      <c r="B2947" t="s">
        <v>8223</v>
      </c>
      <c r="C2947">
        <v>0</v>
      </c>
      <c r="D2947">
        <v>0</v>
      </c>
      <c r="E2947" t="s">
        <v>8315</v>
      </c>
      <c r="F2947" t="s">
        <v>8355</v>
      </c>
    </row>
    <row r="2948" spans="1:6" hidden="1" x14ac:dyDescent="0.3">
      <c r="A2948">
        <v>2000</v>
      </c>
      <c r="B2948" t="s">
        <v>8224</v>
      </c>
      <c r="C2948">
        <v>0</v>
      </c>
      <c r="D2948">
        <v>1</v>
      </c>
      <c r="E2948" t="s">
        <v>8315</v>
      </c>
      <c r="F2948" t="s">
        <v>8355</v>
      </c>
    </row>
    <row r="2949" spans="1:6" hidden="1" x14ac:dyDescent="0.3">
      <c r="A2949">
        <v>25000</v>
      </c>
      <c r="B2949" t="s">
        <v>8223</v>
      </c>
      <c r="C2949">
        <v>4</v>
      </c>
      <c r="D2949">
        <v>82.46</v>
      </c>
      <c r="E2949" t="s">
        <v>8315</v>
      </c>
      <c r="F2949" t="s">
        <v>8355</v>
      </c>
    </row>
    <row r="2950" spans="1:6" hidden="1" x14ac:dyDescent="0.3">
      <c r="A2950">
        <v>500000</v>
      </c>
      <c r="B2950" t="s">
        <v>8223</v>
      </c>
      <c r="C2950">
        <v>0</v>
      </c>
      <c r="D2950">
        <v>2.67</v>
      </c>
      <c r="E2950" t="s">
        <v>8315</v>
      </c>
      <c r="F2950" t="s">
        <v>8355</v>
      </c>
    </row>
    <row r="2951" spans="1:6" hidden="1" x14ac:dyDescent="0.3">
      <c r="A2951">
        <v>1000</v>
      </c>
      <c r="B2951" t="s">
        <v>8223</v>
      </c>
      <c r="C2951">
        <v>3</v>
      </c>
      <c r="D2951">
        <v>12.5</v>
      </c>
      <c r="E2951" t="s">
        <v>8315</v>
      </c>
      <c r="F2951" t="s">
        <v>8355</v>
      </c>
    </row>
    <row r="2952" spans="1:6" hidden="1" x14ac:dyDescent="0.3">
      <c r="A2952">
        <v>5000000</v>
      </c>
      <c r="B2952" t="s">
        <v>8223</v>
      </c>
      <c r="C2952">
        <v>0</v>
      </c>
      <c r="D2952">
        <v>0</v>
      </c>
      <c r="E2952" t="s">
        <v>8315</v>
      </c>
      <c r="F2952" t="s">
        <v>8355</v>
      </c>
    </row>
    <row r="2953" spans="1:6" hidden="1" x14ac:dyDescent="0.3">
      <c r="A2953">
        <v>50000</v>
      </c>
      <c r="B2953" t="s">
        <v>8223</v>
      </c>
      <c r="C2953">
        <v>2</v>
      </c>
      <c r="D2953">
        <v>18.899999999999999</v>
      </c>
      <c r="E2953" t="s">
        <v>8315</v>
      </c>
      <c r="F2953" t="s">
        <v>8355</v>
      </c>
    </row>
    <row r="2954" spans="1:6" hidden="1" x14ac:dyDescent="0.3">
      <c r="A2954">
        <v>20000</v>
      </c>
      <c r="B2954" t="s">
        <v>8223</v>
      </c>
      <c r="C2954">
        <v>8</v>
      </c>
      <c r="D2954">
        <v>200.63</v>
      </c>
      <c r="E2954" t="s">
        <v>8315</v>
      </c>
      <c r="F2954" t="s">
        <v>8355</v>
      </c>
    </row>
    <row r="2955" spans="1:6" hidden="1" x14ac:dyDescent="0.3">
      <c r="A2955">
        <v>400000</v>
      </c>
      <c r="B2955" t="s">
        <v>8223</v>
      </c>
      <c r="C2955">
        <v>0</v>
      </c>
      <c r="D2955">
        <v>201.67</v>
      </c>
      <c r="E2955" t="s">
        <v>8315</v>
      </c>
      <c r="F2955" t="s">
        <v>8355</v>
      </c>
    </row>
    <row r="2956" spans="1:6" hidden="1" x14ac:dyDescent="0.3">
      <c r="A2956">
        <v>15000</v>
      </c>
      <c r="B2956" t="s">
        <v>8223</v>
      </c>
      <c r="C2956">
        <v>0</v>
      </c>
      <c r="D2956">
        <v>0</v>
      </c>
      <c r="E2956" t="s">
        <v>8315</v>
      </c>
      <c r="F2956" t="s">
        <v>8355</v>
      </c>
    </row>
    <row r="2957" spans="1:6" hidden="1" x14ac:dyDescent="0.3">
      <c r="A2957">
        <v>1200</v>
      </c>
      <c r="B2957" t="s">
        <v>8223</v>
      </c>
      <c r="C2957">
        <v>60</v>
      </c>
      <c r="D2957">
        <v>65</v>
      </c>
      <c r="E2957" t="s">
        <v>8315</v>
      </c>
      <c r="F2957" t="s">
        <v>8355</v>
      </c>
    </row>
    <row r="2958" spans="1:6" hidden="1" x14ac:dyDescent="0.3">
      <c r="A2958">
        <v>7900</v>
      </c>
      <c r="B2958" t="s">
        <v>8223</v>
      </c>
      <c r="C2958">
        <v>17</v>
      </c>
      <c r="D2958">
        <v>66.099999999999994</v>
      </c>
      <c r="E2958" t="s">
        <v>8315</v>
      </c>
      <c r="F2958" t="s">
        <v>8355</v>
      </c>
    </row>
    <row r="2959" spans="1:6" hidden="1" x14ac:dyDescent="0.3">
      <c r="A2959">
        <v>15000</v>
      </c>
      <c r="B2959" t="s">
        <v>8223</v>
      </c>
      <c r="C2959">
        <v>2</v>
      </c>
      <c r="D2959">
        <v>93.33</v>
      </c>
      <c r="E2959" t="s">
        <v>8315</v>
      </c>
      <c r="F2959" t="s">
        <v>8355</v>
      </c>
    </row>
    <row r="2960" spans="1:6" hidden="1" x14ac:dyDescent="0.3">
      <c r="A2960">
        <v>80000</v>
      </c>
      <c r="B2960" t="s">
        <v>8223</v>
      </c>
      <c r="C2960">
        <v>0</v>
      </c>
      <c r="D2960">
        <v>0</v>
      </c>
      <c r="E2960" t="s">
        <v>8315</v>
      </c>
      <c r="F2960" t="s">
        <v>8355</v>
      </c>
    </row>
    <row r="2961" spans="1:6" hidden="1" x14ac:dyDescent="0.3">
      <c r="A2961">
        <v>10000</v>
      </c>
      <c r="B2961" t="s">
        <v>8224</v>
      </c>
      <c r="C2961">
        <v>0</v>
      </c>
      <c r="D2961">
        <v>0</v>
      </c>
      <c r="E2961" t="s">
        <v>8315</v>
      </c>
      <c r="F2961" t="s">
        <v>8355</v>
      </c>
    </row>
    <row r="2962" spans="1:6" hidden="1" x14ac:dyDescent="0.3">
      <c r="A2962">
        <v>30000000</v>
      </c>
      <c r="B2962" t="s">
        <v>8223</v>
      </c>
      <c r="C2962">
        <v>0</v>
      </c>
      <c r="D2962">
        <v>0</v>
      </c>
      <c r="E2962" t="s">
        <v>8315</v>
      </c>
      <c r="F2962" t="s">
        <v>8355</v>
      </c>
    </row>
    <row r="2963" spans="1:6" hidden="1" x14ac:dyDescent="0.3">
      <c r="A2963">
        <v>5000</v>
      </c>
      <c r="B2963" t="s">
        <v>8223</v>
      </c>
      <c r="C2963">
        <v>110</v>
      </c>
      <c r="D2963">
        <v>50.75</v>
      </c>
      <c r="E2963" t="s">
        <v>8315</v>
      </c>
      <c r="F2963" t="s">
        <v>8316</v>
      </c>
    </row>
    <row r="2964" spans="1:6" hidden="1" x14ac:dyDescent="0.3">
      <c r="A2964">
        <v>1000</v>
      </c>
      <c r="B2964" t="s">
        <v>8223</v>
      </c>
      <c r="C2964">
        <v>122</v>
      </c>
      <c r="D2964">
        <v>60.9</v>
      </c>
      <c r="E2964" t="s">
        <v>8315</v>
      </c>
      <c r="F2964" t="s">
        <v>8316</v>
      </c>
    </row>
    <row r="2965" spans="1:6" x14ac:dyDescent="0.3">
      <c r="A2965">
        <v>10000</v>
      </c>
      <c r="B2965" t="s">
        <v>8223</v>
      </c>
      <c r="C2965">
        <v>107</v>
      </c>
      <c r="D2965">
        <v>109.03</v>
      </c>
      <c r="E2965" t="s">
        <v>8315</v>
      </c>
      <c r="F2965" t="s">
        <v>8316</v>
      </c>
    </row>
    <row r="2966" spans="1:6" hidden="1" x14ac:dyDescent="0.3">
      <c r="A2966">
        <v>5000</v>
      </c>
      <c r="B2966" t="s">
        <v>8223</v>
      </c>
      <c r="C2966">
        <v>101</v>
      </c>
      <c r="D2966">
        <v>25.69</v>
      </c>
      <c r="E2966" t="s">
        <v>8315</v>
      </c>
      <c r="F2966" t="s">
        <v>8316</v>
      </c>
    </row>
    <row r="2967" spans="1:6" hidden="1" x14ac:dyDescent="0.3">
      <c r="A2967">
        <v>1500</v>
      </c>
      <c r="B2967" t="s">
        <v>8223</v>
      </c>
      <c r="C2967">
        <v>109</v>
      </c>
      <c r="D2967">
        <v>41.92</v>
      </c>
      <c r="E2967" t="s">
        <v>8315</v>
      </c>
      <c r="F2967" t="s">
        <v>8316</v>
      </c>
    </row>
    <row r="2968" spans="1:6" x14ac:dyDescent="0.3">
      <c r="A2968">
        <v>10000</v>
      </c>
      <c r="B2968" t="s">
        <v>8223</v>
      </c>
      <c r="C2968">
        <v>114</v>
      </c>
      <c r="D2968">
        <v>88.77</v>
      </c>
      <c r="E2968" t="s">
        <v>8315</v>
      </c>
      <c r="F2968" t="s">
        <v>8316</v>
      </c>
    </row>
    <row r="2969" spans="1:6" hidden="1" x14ac:dyDescent="0.3">
      <c r="A2969">
        <v>5000</v>
      </c>
      <c r="B2969" t="s">
        <v>8223</v>
      </c>
      <c r="C2969">
        <v>114</v>
      </c>
      <c r="D2969">
        <v>80.23</v>
      </c>
      <c r="E2969" t="s">
        <v>8315</v>
      </c>
      <c r="F2969" t="s">
        <v>8316</v>
      </c>
    </row>
    <row r="2970" spans="1:6" hidden="1" x14ac:dyDescent="0.3">
      <c r="A2970">
        <v>3500</v>
      </c>
      <c r="B2970" t="s">
        <v>8223</v>
      </c>
      <c r="C2970">
        <v>106</v>
      </c>
      <c r="D2970">
        <v>78.94</v>
      </c>
      <c r="E2970" t="s">
        <v>8315</v>
      </c>
      <c r="F2970" t="s">
        <v>8316</v>
      </c>
    </row>
    <row r="2971" spans="1:6" hidden="1" x14ac:dyDescent="0.3">
      <c r="A2971">
        <v>1000</v>
      </c>
      <c r="B2971" t="s">
        <v>8228</v>
      </c>
      <c r="C2971">
        <v>163</v>
      </c>
      <c r="D2971">
        <v>95.59</v>
      </c>
      <c r="E2971" t="s">
        <v>8315</v>
      </c>
      <c r="F2971" t="s">
        <v>8316</v>
      </c>
    </row>
    <row r="2972" spans="1:6" hidden="1" x14ac:dyDescent="0.3">
      <c r="A2972">
        <v>6000</v>
      </c>
      <c r="B2972" t="s">
        <v>8223</v>
      </c>
      <c r="C2972">
        <v>106</v>
      </c>
      <c r="D2972">
        <v>69.89</v>
      </c>
      <c r="E2972" t="s">
        <v>8315</v>
      </c>
      <c r="F2972" t="s">
        <v>8316</v>
      </c>
    </row>
    <row r="2973" spans="1:6" hidden="1" x14ac:dyDescent="0.3">
      <c r="A2973">
        <v>3200</v>
      </c>
      <c r="B2973" t="s">
        <v>8223</v>
      </c>
      <c r="C2973">
        <v>100</v>
      </c>
      <c r="D2973">
        <v>74.53</v>
      </c>
      <c r="E2973" t="s">
        <v>8315</v>
      </c>
      <c r="F2973" t="s">
        <v>8316</v>
      </c>
    </row>
    <row r="2974" spans="1:6" hidden="1" x14ac:dyDescent="0.3">
      <c r="A2974">
        <v>2000</v>
      </c>
      <c r="B2974" t="s">
        <v>8223</v>
      </c>
      <c r="C2974">
        <v>105</v>
      </c>
      <c r="D2974">
        <v>123.94</v>
      </c>
      <c r="E2974" t="s">
        <v>8315</v>
      </c>
      <c r="F2974" t="s">
        <v>8316</v>
      </c>
    </row>
    <row r="2975" spans="1:6" hidden="1" x14ac:dyDescent="0.3">
      <c r="A2975">
        <v>5000</v>
      </c>
      <c r="B2975" t="s">
        <v>8223</v>
      </c>
      <c r="C2975">
        <v>175</v>
      </c>
      <c r="D2975">
        <v>264.85000000000002</v>
      </c>
      <c r="E2975" t="s">
        <v>8315</v>
      </c>
      <c r="F2975" t="s">
        <v>8316</v>
      </c>
    </row>
    <row r="2976" spans="1:6" hidden="1" x14ac:dyDescent="0.3">
      <c r="A2976">
        <v>5000</v>
      </c>
      <c r="B2976" t="s">
        <v>8223</v>
      </c>
      <c r="C2976">
        <v>102</v>
      </c>
      <c r="D2976">
        <v>58.62</v>
      </c>
      <c r="E2976" t="s">
        <v>8315</v>
      </c>
      <c r="F2976" t="s">
        <v>8316</v>
      </c>
    </row>
    <row r="2977" spans="1:6" hidden="1" x14ac:dyDescent="0.3">
      <c r="A2977">
        <v>8000</v>
      </c>
      <c r="B2977" t="s">
        <v>8223</v>
      </c>
      <c r="C2977">
        <v>100</v>
      </c>
      <c r="D2977">
        <v>70.88</v>
      </c>
      <c r="E2977" t="s">
        <v>8315</v>
      </c>
      <c r="F2977" t="s">
        <v>8316</v>
      </c>
    </row>
    <row r="2978" spans="1:6" hidden="1" x14ac:dyDescent="0.3">
      <c r="A2978">
        <v>70</v>
      </c>
      <c r="B2978" t="s">
        <v>8224</v>
      </c>
      <c r="C2978">
        <v>171</v>
      </c>
      <c r="D2978">
        <v>8.57</v>
      </c>
      <c r="E2978" t="s">
        <v>8315</v>
      </c>
      <c r="F2978" t="s">
        <v>8316</v>
      </c>
    </row>
    <row r="2979" spans="1:6" hidden="1" x14ac:dyDescent="0.3">
      <c r="A2979">
        <v>3000</v>
      </c>
      <c r="B2979" t="s">
        <v>8223</v>
      </c>
      <c r="C2979">
        <v>114</v>
      </c>
      <c r="D2979">
        <v>113.57</v>
      </c>
      <c r="E2979" t="s">
        <v>8315</v>
      </c>
      <c r="F2979" t="s">
        <v>8316</v>
      </c>
    </row>
    <row r="2980" spans="1:6" hidden="1" x14ac:dyDescent="0.3">
      <c r="A2980">
        <v>750</v>
      </c>
      <c r="B2980" t="s">
        <v>8223</v>
      </c>
      <c r="C2980">
        <v>129</v>
      </c>
      <c r="D2980">
        <v>60.69</v>
      </c>
      <c r="E2980" t="s">
        <v>8315</v>
      </c>
      <c r="F2980" t="s">
        <v>8316</v>
      </c>
    </row>
    <row r="2981" spans="1:6" hidden="1" x14ac:dyDescent="0.3">
      <c r="A2981">
        <v>5000</v>
      </c>
      <c r="B2981" t="s">
        <v>8223</v>
      </c>
      <c r="C2981">
        <v>101</v>
      </c>
      <c r="D2981">
        <v>110.22</v>
      </c>
      <c r="E2981" t="s">
        <v>8315</v>
      </c>
      <c r="F2981" t="s">
        <v>8316</v>
      </c>
    </row>
    <row r="2982" spans="1:6" hidden="1" x14ac:dyDescent="0.3">
      <c r="A2982">
        <v>3000</v>
      </c>
      <c r="B2982" t="s">
        <v>8223</v>
      </c>
      <c r="C2982">
        <v>109</v>
      </c>
      <c r="D2982">
        <v>136.46</v>
      </c>
      <c r="E2982" t="s">
        <v>8315</v>
      </c>
      <c r="F2982" t="s">
        <v>8316</v>
      </c>
    </row>
    <row r="2983" spans="1:6" hidden="1" x14ac:dyDescent="0.3">
      <c r="A2983">
        <v>4000</v>
      </c>
      <c r="B2983" t="s">
        <v>8240</v>
      </c>
      <c r="C2983">
        <v>129</v>
      </c>
      <c r="D2983">
        <v>53.16</v>
      </c>
      <c r="E2983" t="s">
        <v>8315</v>
      </c>
      <c r="F2983" t="s">
        <v>8355</v>
      </c>
    </row>
    <row r="2984" spans="1:6" hidden="1" x14ac:dyDescent="0.3">
      <c r="A2984">
        <v>5000</v>
      </c>
      <c r="B2984" t="s">
        <v>8224</v>
      </c>
      <c r="C2984">
        <v>102</v>
      </c>
      <c r="D2984">
        <v>86.49</v>
      </c>
      <c r="E2984" t="s">
        <v>8315</v>
      </c>
      <c r="F2984" t="s">
        <v>8355</v>
      </c>
    </row>
    <row r="2985" spans="1:6" hidden="1" x14ac:dyDescent="0.3">
      <c r="A2985">
        <v>116000</v>
      </c>
      <c r="B2985" t="s">
        <v>8223</v>
      </c>
      <c r="C2985">
        <v>147</v>
      </c>
      <c r="D2985">
        <v>155.24</v>
      </c>
      <c r="E2985" t="s">
        <v>8315</v>
      </c>
      <c r="F2985" t="s">
        <v>8355</v>
      </c>
    </row>
    <row r="2986" spans="1:6" hidden="1" x14ac:dyDescent="0.3">
      <c r="A2986">
        <v>25000</v>
      </c>
      <c r="B2986" t="s">
        <v>8223</v>
      </c>
      <c r="C2986">
        <v>100</v>
      </c>
      <c r="D2986">
        <v>115.08</v>
      </c>
      <c r="E2986" t="s">
        <v>8315</v>
      </c>
      <c r="F2986" t="s">
        <v>8355</v>
      </c>
    </row>
    <row r="2987" spans="1:6" hidden="1" x14ac:dyDescent="0.3">
      <c r="A2987">
        <v>10000</v>
      </c>
      <c r="B2987" t="s">
        <v>8227</v>
      </c>
      <c r="C2987">
        <v>122</v>
      </c>
      <c r="D2987">
        <v>109.59</v>
      </c>
      <c r="E2987" t="s">
        <v>8315</v>
      </c>
      <c r="F2987" t="s">
        <v>8355</v>
      </c>
    </row>
    <row r="2988" spans="1:6" hidden="1" x14ac:dyDescent="0.3">
      <c r="A2988">
        <v>2400</v>
      </c>
      <c r="B2988" t="s">
        <v>8224</v>
      </c>
      <c r="C2988">
        <v>106</v>
      </c>
      <c r="D2988">
        <v>45.21</v>
      </c>
      <c r="E2988" t="s">
        <v>8315</v>
      </c>
      <c r="F2988" t="s">
        <v>8355</v>
      </c>
    </row>
    <row r="2989" spans="1:6" hidden="1" x14ac:dyDescent="0.3">
      <c r="A2989">
        <v>25000</v>
      </c>
      <c r="B2989" t="s">
        <v>8223</v>
      </c>
      <c r="C2989">
        <v>110</v>
      </c>
      <c r="D2989">
        <v>104.15</v>
      </c>
      <c r="E2989" t="s">
        <v>8315</v>
      </c>
      <c r="F2989" t="s">
        <v>8355</v>
      </c>
    </row>
    <row r="2990" spans="1:6" hidden="1" x14ac:dyDescent="0.3">
      <c r="A2990">
        <v>1000</v>
      </c>
      <c r="B2990" t="s">
        <v>8224</v>
      </c>
      <c r="C2990">
        <v>100</v>
      </c>
      <c r="D2990">
        <v>35.71</v>
      </c>
      <c r="E2990" t="s">
        <v>8315</v>
      </c>
      <c r="F2990" t="s">
        <v>8355</v>
      </c>
    </row>
    <row r="2991" spans="1:6" hidden="1" x14ac:dyDescent="0.3">
      <c r="A2991">
        <v>20000</v>
      </c>
      <c r="B2991" t="s">
        <v>8223</v>
      </c>
      <c r="C2991">
        <v>177</v>
      </c>
      <c r="D2991">
        <v>97</v>
      </c>
      <c r="E2991" t="s">
        <v>8315</v>
      </c>
      <c r="F2991" t="s">
        <v>8355</v>
      </c>
    </row>
    <row r="2992" spans="1:6" hidden="1" x14ac:dyDescent="0.3">
      <c r="A2992">
        <v>10000</v>
      </c>
      <c r="B2992" t="s">
        <v>8223</v>
      </c>
      <c r="C2992">
        <v>100</v>
      </c>
      <c r="D2992">
        <v>370.37</v>
      </c>
      <c r="E2992" t="s">
        <v>8315</v>
      </c>
      <c r="F2992" t="s">
        <v>8355</v>
      </c>
    </row>
    <row r="2993" spans="1:6" hidden="1" x14ac:dyDescent="0.3">
      <c r="A2993">
        <v>8500</v>
      </c>
      <c r="B2993" t="s">
        <v>8223</v>
      </c>
      <c r="C2993">
        <v>103</v>
      </c>
      <c r="D2993">
        <v>94.41</v>
      </c>
      <c r="E2993" t="s">
        <v>8315</v>
      </c>
      <c r="F2993" t="s">
        <v>8355</v>
      </c>
    </row>
    <row r="2994" spans="1:6" hidden="1" x14ac:dyDescent="0.3">
      <c r="A2994">
        <v>3000</v>
      </c>
      <c r="B2994" t="s">
        <v>8223</v>
      </c>
      <c r="C2994">
        <v>105</v>
      </c>
      <c r="D2994">
        <v>48.98</v>
      </c>
      <c r="E2994" t="s">
        <v>8315</v>
      </c>
      <c r="F2994" t="s">
        <v>8355</v>
      </c>
    </row>
    <row r="2995" spans="1:6" hidden="1" x14ac:dyDescent="0.3">
      <c r="A2995">
        <v>1000</v>
      </c>
      <c r="B2995" t="s">
        <v>8223</v>
      </c>
      <c r="C2995">
        <v>100</v>
      </c>
      <c r="D2995">
        <v>45.59</v>
      </c>
      <c r="E2995" t="s">
        <v>8315</v>
      </c>
      <c r="F2995" t="s">
        <v>8355</v>
      </c>
    </row>
    <row r="2996" spans="1:6" hidden="1" x14ac:dyDescent="0.3">
      <c r="A2996">
        <v>300</v>
      </c>
      <c r="B2996" t="s">
        <v>8224</v>
      </c>
      <c r="C2996">
        <v>458</v>
      </c>
      <c r="D2996">
        <v>23.28</v>
      </c>
      <c r="E2996" t="s">
        <v>8315</v>
      </c>
      <c r="F2996" t="s">
        <v>8355</v>
      </c>
    </row>
    <row r="2997" spans="1:6" hidden="1" x14ac:dyDescent="0.3">
      <c r="A2997">
        <v>15000</v>
      </c>
      <c r="B2997" t="s">
        <v>8223</v>
      </c>
      <c r="C2997">
        <v>105</v>
      </c>
      <c r="D2997">
        <v>63.23</v>
      </c>
      <c r="E2997" t="s">
        <v>8315</v>
      </c>
      <c r="F2997" t="s">
        <v>8355</v>
      </c>
    </row>
    <row r="2998" spans="1:6" hidden="1" x14ac:dyDescent="0.3">
      <c r="A2998">
        <v>35000</v>
      </c>
      <c r="B2998" t="s">
        <v>8223</v>
      </c>
      <c r="C2998">
        <v>172</v>
      </c>
      <c r="D2998">
        <v>153.52000000000001</v>
      </c>
      <c r="E2998" t="s">
        <v>8315</v>
      </c>
      <c r="F2998" t="s">
        <v>8355</v>
      </c>
    </row>
    <row r="2999" spans="1:6" hidden="1" x14ac:dyDescent="0.3">
      <c r="A2999">
        <v>10000</v>
      </c>
      <c r="B2999" t="s">
        <v>8223</v>
      </c>
      <c r="C2999">
        <v>104</v>
      </c>
      <c r="D2999">
        <v>90.2</v>
      </c>
      <c r="E2999" t="s">
        <v>8315</v>
      </c>
      <c r="F2999" t="s">
        <v>8355</v>
      </c>
    </row>
    <row r="3000" spans="1:6" hidden="1" x14ac:dyDescent="0.3">
      <c r="A3000">
        <v>50000</v>
      </c>
      <c r="B3000" t="s">
        <v>8223</v>
      </c>
      <c r="C3000">
        <v>103</v>
      </c>
      <c r="D3000">
        <v>118.97</v>
      </c>
      <c r="E3000" t="s">
        <v>8315</v>
      </c>
      <c r="F3000" t="s">
        <v>8355</v>
      </c>
    </row>
    <row r="3001" spans="1:6" hidden="1" x14ac:dyDescent="0.3">
      <c r="A3001">
        <v>1350</v>
      </c>
      <c r="B3001" t="s">
        <v>8223</v>
      </c>
      <c r="C3001">
        <v>119</v>
      </c>
      <c r="D3001">
        <v>80.25</v>
      </c>
      <c r="E3001" t="s">
        <v>8315</v>
      </c>
      <c r="F3001" t="s">
        <v>8355</v>
      </c>
    </row>
    <row r="3002" spans="1:6" hidden="1" x14ac:dyDescent="0.3">
      <c r="A3002">
        <v>500</v>
      </c>
      <c r="B3002" t="s">
        <v>8223</v>
      </c>
      <c r="C3002">
        <v>100</v>
      </c>
      <c r="D3002">
        <v>62.5</v>
      </c>
      <c r="E3002" t="s">
        <v>8315</v>
      </c>
      <c r="F3002" t="s">
        <v>8355</v>
      </c>
    </row>
    <row r="3003" spans="1:6" hidden="1" x14ac:dyDescent="0.3">
      <c r="A3003">
        <v>7214</v>
      </c>
      <c r="B3003" t="s">
        <v>8223</v>
      </c>
      <c r="C3003">
        <v>319</v>
      </c>
      <c r="D3003">
        <v>131.38</v>
      </c>
      <c r="E3003" t="s">
        <v>8315</v>
      </c>
      <c r="F3003" t="s">
        <v>8355</v>
      </c>
    </row>
    <row r="3004" spans="1:6" hidden="1" x14ac:dyDescent="0.3">
      <c r="A3004">
        <v>7000</v>
      </c>
      <c r="B3004" t="s">
        <v>8223</v>
      </c>
      <c r="C3004">
        <v>109</v>
      </c>
      <c r="D3004">
        <v>73.03</v>
      </c>
      <c r="E3004" t="s">
        <v>8315</v>
      </c>
      <c r="F3004" t="s">
        <v>8355</v>
      </c>
    </row>
    <row r="3005" spans="1:6" hidden="1" x14ac:dyDescent="0.3">
      <c r="A3005">
        <v>3000</v>
      </c>
      <c r="B3005" t="s">
        <v>8223</v>
      </c>
      <c r="C3005">
        <v>101</v>
      </c>
      <c r="D3005">
        <v>178.53</v>
      </c>
      <c r="E3005" t="s">
        <v>8315</v>
      </c>
      <c r="F3005" t="s">
        <v>8355</v>
      </c>
    </row>
    <row r="3006" spans="1:6" hidden="1" x14ac:dyDescent="0.3">
      <c r="A3006">
        <v>40000</v>
      </c>
      <c r="B3006" t="s">
        <v>8223</v>
      </c>
      <c r="C3006">
        <v>113</v>
      </c>
      <c r="D3006">
        <v>162.91</v>
      </c>
      <c r="E3006" t="s">
        <v>8315</v>
      </c>
      <c r="F3006" t="s">
        <v>8355</v>
      </c>
    </row>
    <row r="3007" spans="1:6" hidden="1" x14ac:dyDescent="0.3">
      <c r="A3007">
        <v>10600</v>
      </c>
      <c r="B3007" t="s">
        <v>8223</v>
      </c>
      <c r="C3007">
        <v>120</v>
      </c>
      <c r="D3007">
        <v>108.24</v>
      </c>
      <c r="E3007" t="s">
        <v>8315</v>
      </c>
      <c r="F3007" t="s">
        <v>8355</v>
      </c>
    </row>
    <row r="3008" spans="1:6" hidden="1" x14ac:dyDescent="0.3">
      <c r="A3008">
        <v>8000</v>
      </c>
      <c r="B3008" t="s">
        <v>8228</v>
      </c>
      <c r="C3008">
        <v>108</v>
      </c>
      <c r="D3008">
        <v>88.87</v>
      </c>
      <c r="E3008" t="s">
        <v>8315</v>
      </c>
      <c r="F3008" t="s">
        <v>8355</v>
      </c>
    </row>
    <row r="3009" spans="1:6" hidden="1" x14ac:dyDescent="0.3">
      <c r="A3009">
        <v>600</v>
      </c>
      <c r="B3009" t="s">
        <v>8223</v>
      </c>
      <c r="C3009">
        <v>180</v>
      </c>
      <c r="D3009">
        <v>54</v>
      </c>
      <c r="E3009" t="s">
        <v>8315</v>
      </c>
      <c r="F3009" t="s">
        <v>8355</v>
      </c>
    </row>
    <row r="3010" spans="1:6" hidden="1" x14ac:dyDescent="0.3">
      <c r="A3010">
        <v>3000</v>
      </c>
      <c r="B3010" t="s">
        <v>8223</v>
      </c>
      <c r="C3010">
        <v>101</v>
      </c>
      <c r="D3010">
        <v>116.73</v>
      </c>
      <c r="E3010" t="s">
        <v>8315</v>
      </c>
      <c r="F3010" t="s">
        <v>8355</v>
      </c>
    </row>
    <row r="3011" spans="1:6" hidden="1" x14ac:dyDescent="0.3">
      <c r="A3011">
        <v>25000</v>
      </c>
      <c r="B3011" t="s">
        <v>8223</v>
      </c>
      <c r="C3011">
        <v>120</v>
      </c>
      <c r="D3011">
        <v>233.9</v>
      </c>
      <c r="E3011" t="s">
        <v>8315</v>
      </c>
      <c r="F3011" t="s">
        <v>8355</v>
      </c>
    </row>
    <row r="3012" spans="1:6" hidden="1" x14ac:dyDescent="0.3">
      <c r="A3012">
        <v>1500</v>
      </c>
      <c r="B3012" t="s">
        <v>8223</v>
      </c>
      <c r="C3012">
        <v>158</v>
      </c>
      <c r="D3012">
        <v>158</v>
      </c>
      <c r="E3012" t="s">
        <v>8315</v>
      </c>
      <c r="F3012" t="s">
        <v>8355</v>
      </c>
    </row>
    <row r="3013" spans="1:6" hidden="1" x14ac:dyDescent="0.3">
      <c r="A3013">
        <v>300</v>
      </c>
      <c r="B3013" t="s">
        <v>8226</v>
      </c>
      <c r="C3013">
        <v>124</v>
      </c>
      <c r="D3013">
        <v>14.84</v>
      </c>
      <c r="E3013" t="s">
        <v>8315</v>
      </c>
      <c r="F3013" t="s">
        <v>8355</v>
      </c>
    </row>
    <row r="3014" spans="1:6" hidden="1" x14ac:dyDescent="0.3">
      <c r="A3014">
        <v>4000</v>
      </c>
      <c r="B3014" t="s">
        <v>8223</v>
      </c>
      <c r="C3014">
        <v>117</v>
      </c>
      <c r="D3014">
        <v>85.18</v>
      </c>
      <c r="E3014" t="s">
        <v>8315</v>
      </c>
      <c r="F3014" t="s">
        <v>8355</v>
      </c>
    </row>
    <row r="3015" spans="1:6" hidden="1" x14ac:dyDescent="0.3">
      <c r="A3015">
        <v>10000</v>
      </c>
      <c r="B3015" t="s">
        <v>8223</v>
      </c>
      <c r="C3015">
        <v>157</v>
      </c>
      <c r="D3015">
        <v>146.69</v>
      </c>
      <c r="E3015" t="s">
        <v>8315</v>
      </c>
      <c r="F3015" t="s">
        <v>8355</v>
      </c>
    </row>
    <row r="3016" spans="1:6" hidden="1" x14ac:dyDescent="0.3">
      <c r="A3016">
        <v>25000</v>
      </c>
      <c r="B3016" t="s">
        <v>8223</v>
      </c>
      <c r="C3016">
        <v>113</v>
      </c>
      <c r="D3016">
        <v>50.76</v>
      </c>
      <c r="E3016" t="s">
        <v>8315</v>
      </c>
      <c r="F3016" t="s">
        <v>8355</v>
      </c>
    </row>
    <row r="3017" spans="1:6" hidden="1" x14ac:dyDescent="0.3">
      <c r="A3017">
        <v>3400</v>
      </c>
      <c r="B3017" t="s">
        <v>8223</v>
      </c>
      <c r="C3017">
        <v>103</v>
      </c>
      <c r="D3017">
        <v>87.7</v>
      </c>
      <c r="E3017" t="s">
        <v>8315</v>
      </c>
      <c r="F3017" t="s">
        <v>8355</v>
      </c>
    </row>
    <row r="3018" spans="1:6" hidden="1" x14ac:dyDescent="0.3">
      <c r="A3018">
        <v>8500</v>
      </c>
      <c r="B3018" t="s">
        <v>8223</v>
      </c>
      <c r="C3018">
        <v>103</v>
      </c>
      <c r="D3018">
        <v>242.28</v>
      </c>
      <c r="E3018" t="s">
        <v>8315</v>
      </c>
      <c r="F3018" t="s">
        <v>8355</v>
      </c>
    </row>
    <row r="3019" spans="1:6" hidden="1" x14ac:dyDescent="0.3">
      <c r="A3019">
        <v>22000</v>
      </c>
      <c r="B3019" t="s">
        <v>8223</v>
      </c>
      <c r="C3019">
        <v>106</v>
      </c>
      <c r="D3019">
        <v>146.44999999999999</v>
      </c>
      <c r="E3019" t="s">
        <v>8315</v>
      </c>
      <c r="F3019" t="s">
        <v>8355</v>
      </c>
    </row>
    <row r="3020" spans="1:6" hidden="1" x14ac:dyDescent="0.3">
      <c r="A3020">
        <v>4200</v>
      </c>
      <c r="B3020" t="s">
        <v>8229</v>
      </c>
      <c r="C3020">
        <v>101</v>
      </c>
      <c r="D3020">
        <v>103.17</v>
      </c>
      <c r="E3020" t="s">
        <v>8315</v>
      </c>
      <c r="F3020" t="s">
        <v>8355</v>
      </c>
    </row>
    <row r="3021" spans="1:6" hidden="1" x14ac:dyDescent="0.3">
      <c r="A3021">
        <v>15000</v>
      </c>
      <c r="B3021" t="s">
        <v>8223</v>
      </c>
      <c r="C3021">
        <v>121</v>
      </c>
      <c r="D3021">
        <v>80.459999999999994</v>
      </c>
      <c r="E3021" t="s">
        <v>8315</v>
      </c>
      <c r="F3021" t="s">
        <v>8355</v>
      </c>
    </row>
    <row r="3022" spans="1:6" hidden="1" x14ac:dyDescent="0.3">
      <c r="A3022">
        <v>7000</v>
      </c>
      <c r="B3022" t="s">
        <v>8223</v>
      </c>
      <c r="C3022">
        <v>101</v>
      </c>
      <c r="D3022">
        <v>234.67</v>
      </c>
      <c r="E3022" t="s">
        <v>8315</v>
      </c>
      <c r="F3022" t="s">
        <v>8355</v>
      </c>
    </row>
    <row r="3023" spans="1:6" hidden="1" x14ac:dyDescent="0.3">
      <c r="A3023">
        <v>4500</v>
      </c>
      <c r="B3023" t="s">
        <v>8223</v>
      </c>
      <c r="C3023">
        <v>116</v>
      </c>
      <c r="D3023">
        <v>50.69</v>
      </c>
      <c r="E3023" t="s">
        <v>8315</v>
      </c>
      <c r="F3023" t="s">
        <v>8355</v>
      </c>
    </row>
    <row r="3024" spans="1:6" hidden="1" x14ac:dyDescent="0.3">
      <c r="A3024">
        <v>10000</v>
      </c>
      <c r="B3024" t="s">
        <v>8223</v>
      </c>
      <c r="C3024">
        <v>101</v>
      </c>
      <c r="D3024">
        <v>162.71</v>
      </c>
      <c r="E3024" t="s">
        <v>8315</v>
      </c>
      <c r="F3024" t="s">
        <v>8355</v>
      </c>
    </row>
    <row r="3025" spans="1:6" hidden="1" x14ac:dyDescent="0.3">
      <c r="A3025">
        <v>700</v>
      </c>
      <c r="B3025" t="s">
        <v>8224</v>
      </c>
      <c r="C3025">
        <v>103</v>
      </c>
      <c r="D3025">
        <v>120.17</v>
      </c>
      <c r="E3025" t="s">
        <v>8315</v>
      </c>
      <c r="F3025" t="s">
        <v>8355</v>
      </c>
    </row>
    <row r="3026" spans="1:6" hidden="1" x14ac:dyDescent="0.3">
      <c r="A3026">
        <v>5000</v>
      </c>
      <c r="B3026" t="s">
        <v>8223</v>
      </c>
      <c r="C3026">
        <v>246</v>
      </c>
      <c r="D3026">
        <v>67.7</v>
      </c>
      <c r="E3026" t="s">
        <v>8315</v>
      </c>
      <c r="F3026" t="s">
        <v>8355</v>
      </c>
    </row>
    <row r="3027" spans="1:6" hidden="1" x14ac:dyDescent="0.3">
      <c r="A3027">
        <v>2500</v>
      </c>
      <c r="B3027" t="s">
        <v>8224</v>
      </c>
      <c r="C3027">
        <v>302</v>
      </c>
      <c r="D3027">
        <v>52.1</v>
      </c>
      <c r="E3027" t="s">
        <v>8315</v>
      </c>
      <c r="F3027" t="s">
        <v>8355</v>
      </c>
    </row>
    <row r="3028" spans="1:6" hidden="1" x14ac:dyDescent="0.3">
      <c r="A3028">
        <v>900</v>
      </c>
      <c r="B3028" t="s">
        <v>8224</v>
      </c>
      <c r="C3028">
        <v>143</v>
      </c>
      <c r="D3028">
        <v>51.6</v>
      </c>
      <c r="E3028" t="s">
        <v>8315</v>
      </c>
      <c r="F3028" t="s">
        <v>8355</v>
      </c>
    </row>
    <row r="3029" spans="1:6" hidden="1" x14ac:dyDescent="0.3">
      <c r="A3029">
        <v>40000</v>
      </c>
      <c r="B3029" t="s">
        <v>8223</v>
      </c>
      <c r="C3029">
        <v>131</v>
      </c>
      <c r="D3029">
        <v>164.3</v>
      </c>
      <c r="E3029" t="s">
        <v>8315</v>
      </c>
      <c r="F3029" t="s">
        <v>8355</v>
      </c>
    </row>
    <row r="3030" spans="1:6" hidden="1" x14ac:dyDescent="0.3">
      <c r="A3030">
        <v>5000</v>
      </c>
      <c r="B3030" t="s">
        <v>8223</v>
      </c>
      <c r="C3030">
        <v>168</v>
      </c>
      <c r="D3030">
        <v>84.86</v>
      </c>
      <c r="E3030" t="s">
        <v>8315</v>
      </c>
      <c r="F3030" t="s">
        <v>8355</v>
      </c>
    </row>
    <row r="3031" spans="1:6" hidden="1" x14ac:dyDescent="0.3">
      <c r="A3031">
        <v>30000</v>
      </c>
      <c r="B3031" t="s">
        <v>8223</v>
      </c>
      <c r="C3031">
        <v>110</v>
      </c>
      <c r="D3031">
        <v>94.55</v>
      </c>
      <c r="E3031" t="s">
        <v>8315</v>
      </c>
      <c r="F3031" t="s">
        <v>8355</v>
      </c>
    </row>
    <row r="3032" spans="1:6" hidden="1" x14ac:dyDescent="0.3">
      <c r="A3032">
        <v>1750</v>
      </c>
      <c r="B3032" t="s">
        <v>8223</v>
      </c>
      <c r="C3032">
        <v>107</v>
      </c>
      <c r="D3032">
        <v>45.54</v>
      </c>
      <c r="E3032" t="s">
        <v>8315</v>
      </c>
      <c r="F3032" t="s">
        <v>8355</v>
      </c>
    </row>
    <row r="3033" spans="1:6" hidden="1" x14ac:dyDescent="0.3">
      <c r="A3033">
        <v>1500</v>
      </c>
      <c r="B3033" t="s">
        <v>8223</v>
      </c>
      <c r="C3033">
        <v>100</v>
      </c>
      <c r="D3033">
        <v>51.72</v>
      </c>
      <c r="E3033" t="s">
        <v>8315</v>
      </c>
      <c r="F3033" t="s">
        <v>8355</v>
      </c>
    </row>
    <row r="3034" spans="1:6" hidden="1" x14ac:dyDescent="0.3">
      <c r="A3034">
        <v>1000</v>
      </c>
      <c r="B3034" t="s">
        <v>8223</v>
      </c>
      <c r="C3034">
        <v>127</v>
      </c>
      <c r="D3034">
        <v>50.88</v>
      </c>
      <c r="E3034" t="s">
        <v>8315</v>
      </c>
      <c r="F3034" t="s">
        <v>8355</v>
      </c>
    </row>
    <row r="3035" spans="1:6" hidden="1" x14ac:dyDescent="0.3">
      <c r="A3035">
        <v>3000</v>
      </c>
      <c r="B3035" t="s">
        <v>8223</v>
      </c>
      <c r="C3035">
        <v>147</v>
      </c>
      <c r="D3035">
        <v>191.13</v>
      </c>
      <c r="E3035" t="s">
        <v>8315</v>
      </c>
      <c r="F3035" t="s">
        <v>8355</v>
      </c>
    </row>
    <row r="3036" spans="1:6" hidden="1" x14ac:dyDescent="0.3">
      <c r="A3036">
        <v>100000</v>
      </c>
      <c r="B3036" t="s">
        <v>8223</v>
      </c>
      <c r="C3036">
        <v>113</v>
      </c>
      <c r="D3036">
        <v>89.31</v>
      </c>
      <c r="E3036" t="s">
        <v>8315</v>
      </c>
      <c r="F3036" t="s">
        <v>8355</v>
      </c>
    </row>
    <row r="3037" spans="1:6" hidden="1" x14ac:dyDescent="0.3">
      <c r="A3037">
        <v>25000</v>
      </c>
      <c r="B3037" t="s">
        <v>8223</v>
      </c>
      <c r="C3037">
        <v>109</v>
      </c>
      <c r="D3037">
        <v>88.59</v>
      </c>
      <c r="E3037" t="s">
        <v>8315</v>
      </c>
      <c r="F3037" t="s">
        <v>8355</v>
      </c>
    </row>
    <row r="3038" spans="1:6" hidden="1" x14ac:dyDescent="0.3">
      <c r="A3038">
        <v>25000</v>
      </c>
      <c r="B3038" t="s">
        <v>8223</v>
      </c>
      <c r="C3038">
        <v>127</v>
      </c>
      <c r="D3038">
        <v>96.3</v>
      </c>
      <c r="E3038" t="s">
        <v>8315</v>
      </c>
      <c r="F3038" t="s">
        <v>8355</v>
      </c>
    </row>
    <row r="3039" spans="1:6" hidden="1" x14ac:dyDescent="0.3">
      <c r="A3039">
        <v>500</v>
      </c>
      <c r="B3039" t="s">
        <v>8223</v>
      </c>
      <c r="C3039">
        <v>213</v>
      </c>
      <c r="D3039">
        <v>33.31</v>
      </c>
      <c r="E3039" t="s">
        <v>8315</v>
      </c>
      <c r="F3039" t="s">
        <v>8355</v>
      </c>
    </row>
    <row r="3040" spans="1:6" hidden="1" x14ac:dyDescent="0.3">
      <c r="A3040">
        <v>1000</v>
      </c>
      <c r="B3040" t="s">
        <v>8223</v>
      </c>
      <c r="C3040">
        <v>101</v>
      </c>
      <c r="D3040">
        <v>37.22</v>
      </c>
      <c r="E3040" t="s">
        <v>8315</v>
      </c>
      <c r="F3040" t="s">
        <v>8355</v>
      </c>
    </row>
    <row r="3041" spans="1:6" hidden="1" x14ac:dyDescent="0.3">
      <c r="A3041">
        <v>20000</v>
      </c>
      <c r="B3041" t="s">
        <v>8223</v>
      </c>
      <c r="C3041">
        <v>109</v>
      </c>
      <c r="D3041">
        <v>92.13</v>
      </c>
      <c r="E3041" t="s">
        <v>8315</v>
      </c>
      <c r="F3041" t="s">
        <v>8355</v>
      </c>
    </row>
    <row r="3042" spans="1:6" hidden="1" x14ac:dyDescent="0.3">
      <c r="A3042">
        <v>3000</v>
      </c>
      <c r="B3042" t="s">
        <v>8223</v>
      </c>
      <c r="C3042">
        <v>108</v>
      </c>
      <c r="D3042">
        <v>76.790000000000006</v>
      </c>
      <c r="E3042" t="s">
        <v>8315</v>
      </c>
      <c r="F3042" t="s">
        <v>8355</v>
      </c>
    </row>
    <row r="3043" spans="1:6" hidden="1" x14ac:dyDescent="0.3">
      <c r="A3043">
        <v>8300</v>
      </c>
      <c r="B3043" t="s">
        <v>8223</v>
      </c>
      <c r="C3043">
        <v>110</v>
      </c>
      <c r="D3043">
        <v>96.53</v>
      </c>
      <c r="E3043" t="s">
        <v>8315</v>
      </c>
      <c r="F3043" t="s">
        <v>8355</v>
      </c>
    </row>
    <row r="3044" spans="1:6" hidden="1" x14ac:dyDescent="0.3">
      <c r="A3044">
        <v>1500</v>
      </c>
      <c r="B3044" t="s">
        <v>8224</v>
      </c>
      <c r="C3044">
        <v>128</v>
      </c>
      <c r="D3044">
        <v>51.89</v>
      </c>
      <c r="E3044" t="s">
        <v>8315</v>
      </c>
      <c r="F3044" t="s">
        <v>8355</v>
      </c>
    </row>
    <row r="3045" spans="1:6" hidden="1" x14ac:dyDescent="0.3">
      <c r="A3045">
        <v>15000</v>
      </c>
      <c r="B3045" t="s">
        <v>8228</v>
      </c>
      <c r="C3045">
        <v>110</v>
      </c>
      <c r="D3045">
        <v>128.91</v>
      </c>
      <c r="E3045" t="s">
        <v>8315</v>
      </c>
      <c r="F3045" t="s">
        <v>8355</v>
      </c>
    </row>
    <row r="3046" spans="1:6" hidden="1" x14ac:dyDescent="0.3">
      <c r="A3046">
        <v>12000</v>
      </c>
      <c r="B3046" t="s">
        <v>8223</v>
      </c>
      <c r="C3046">
        <v>109</v>
      </c>
      <c r="D3046">
        <v>84.11</v>
      </c>
      <c r="E3046" t="s">
        <v>8315</v>
      </c>
      <c r="F3046" t="s">
        <v>8355</v>
      </c>
    </row>
    <row r="3047" spans="1:6" hidden="1" x14ac:dyDescent="0.3">
      <c r="A3047">
        <v>4000</v>
      </c>
      <c r="B3047" t="s">
        <v>8223</v>
      </c>
      <c r="C3047">
        <v>133</v>
      </c>
      <c r="D3047">
        <v>82.94</v>
      </c>
      <c r="E3047" t="s">
        <v>8315</v>
      </c>
      <c r="F3047" t="s">
        <v>8355</v>
      </c>
    </row>
    <row r="3048" spans="1:6" hidden="1" x14ac:dyDescent="0.3">
      <c r="A3048">
        <v>7900</v>
      </c>
      <c r="B3048" t="s">
        <v>8223</v>
      </c>
      <c r="C3048">
        <v>191</v>
      </c>
      <c r="D3048">
        <v>259.95</v>
      </c>
      <c r="E3048" t="s">
        <v>8315</v>
      </c>
      <c r="F3048" t="s">
        <v>8355</v>
      </c>
    </row>
    <row r="3049" spans="1:6" hidden="1" x14ac:dyDescent="0.3">
      <c r="A3049">
        <v>500</v>
      </c>
      <c r="B3049" t="s">
        <v>8223</v>
      </c>
      <c r="C3049">
        <v>149</v>
      </c>
      <c r="D3049">
        <v>37.25</v>
      </c>
      <c r="E3049" t="s">
        <v>8315</v>
      </c>
      <c r="F3049" t="s">
        <v>8355</v>
      </c>
    </row>
    <row r="3050" spans="1:6" hidden="1" x14ac:dyDescent="0.3">
      <c r="A3050">
        <v>5000</v>
      </c>
      <c r="B3050" t="s">
        <v>8223</v>
      </c>
      <c r="C3050">
        <v>166</v>
      </c>
      <c r="D3050">
        <v>177.02</v>
      </c>
      <c r="E3050" t="s">
        <v>8315</v>
      </c>
      <c r="F3050" t="s">
        <v>8355</v>
      </c>
    </row>
    <row r="3051" spans="1:6" hidden="1" x14ac:dyDescent="0.3">
      <c r="A3051">
        <v>3750</v>
      </c>
      <c r="B3051" t="s">
        <v>8223</v>
      </c>
      <c r="C3051">
        <v>107</v>
      </c>
      <c r="D3051">
        <v>74.069999999999993</v>
      </c>
      <c r="E3051" t="s">
        <v>8315</v>
      </c>
      <c r="F3051" t="s">
        <v>8355</v>
      </c>
    </row>
    <row r="3052" spans="1:6" hidden="1" x14ac:dyDescent="0.3">
      <c r="A3052">
        <v>600</v>
      </c>
      <c r="B3052" t="s">
        <v>8223</v>
      </c>
      <c r="C3052">
        <v>106</v>
      </c>
      <c r="D3052">
        <v>70.67</v>
      </c>
      <c r="E3052" t="s">
        <v>8315</v>
      </c>
      <c r="F3052" t="s">
        <v>8355</v>
      </c>
    </row>
    <row r="3053" spans="1:6" hidden="1" x14ac:dyDescent="0.3">
      <c r="A3053">
        <v>3500</v>
      </c>
      <c r="B3053" t="s">
        <v>8224</v>
      </c>
      <c r="C3053">
        <v>24</v>
      </c>
      <c r="D3053">
        <v>23.63</v>
      </c>
      <c r="E3053" t="s">
        <v>8315</v>
      </c>
      <c r="F3053" t="s">
        <v>8355</v>
      </c>
    </row>
    <row r="3054" spans="1:6" hidden="1" x14ac:dyDescent="0.3">
      <c r="A3054">
        <v>50000</v>
      </c>
      <c r="B3054" t="s">
        <v>8223</v>
      </c>
      <c r="C3054">
        <v>0</v>
      </c>
      <c r="D3054">
        <v>37.5</v>
      </c>
      <c r="E3054" t="s">
        <v>8315</v>
      </c>
      <c r="F3054" t="s">
        <v>8355</v>
      </c>
    </row>
    <row r="3055" spans="1:6" hidden="1" x14ac:dyDescent="0.3">
      <c r="A3055">
        <v>10000</v>
      </c>
      <c r="B3055" t="s">
        <v>8223</v>
      </c>
      <c r="C3055">
        <v>0</v>
      </c>
      <c r="D3055">
        <v>13.33</v>
      </c>
      <c r="E3055" t="s">
        <v>8315</v>
      </c>
      <c r="F3055" t="s">
        <v>8355</v>
      </c>
    </row>
    <row r="3056" spans="1:6" hidden="1" x14ac:dyDescent="0.3">
      <c r="A3056">
        <v>300</v>
      </c>
      <c r="B3056" t="s">
        <v>8223</v>
      </c>
      <c r="C3056">
        <v>0</v>
      </c>
      <c r="D3056">
        <v>0</v>
      </c>
      <c r="E3056" t="s">
        <v>8315</v>
      </c>
      <c r="F3056" t="s">
        <v>8355</v>
      </c>
    </row>
    <row r="3057" spans="1:6" hidden="1" x14ac:dyDescent="0.3">
      <c r="A3057">
        <v>20000</v>
      </c>
      <c r="B3057" t="s">
        <v>8223</v>
      </c>
      <c r="C3057">
        <v>0</v>
      </c>
      <c r="D3057">
        <v>1</v>
      </c>
      <c r="E3057" t="s">
        <v>8315</v>
      </c>
      <c r="F3057" t="s">
        <v>8355</v>
      </c>
    </row>
    <row r="3058" spans="1:6" hidden="1" x14ac:dyDescent="0.3">
      <c r="A3058">
        <v>25000</v>
      </c>
      <c r="B3058" t="s">
        <v>8223</v>
      </c>
      <c r="C3058">
        <v>0</v>
      </c>
      <c r="D3058">
        <v>0</v>
      </c>
      <c r="E3058" t="s">
        <v>8315</v>
      </c>
      <c r="F3058" t="s">
        <v>8355</v>
      </c>
    </row>
    <row r="3059" spans="1:6" hidden="1" x14ac:dyDescent="0.3">
      <c r="A3059">
        <v>50000</v>
      </c>
      <c r="B3059" t="s">
        <v>8224</v>
      </c>
      <c r="C3059">
        <v>0</v>
      </c>
      <c r="D3059">
        <v>0</v>
      </c>
      <c r="E3059" t="s">
        <v>8315</v>
      </c>
      <c r="F3059" t="s">
        <v>8355</v>
      </c>
    </row>
    <row r="3060" spans="1:6" hidden="1" x14ac:dyDescent="0.3">
      <c r="A3060">
        <v>18000</v>
      </c>
      <c r="B3060" t="s">
        <v>8236</v>
      </c>
      <c r="C3060">
        <v>0</v>
      </c>
      <c r="D3060">
        <v>1</v>
      </c>
      <c r="E3060" t="s">
        <v>8315</v>
      </c>
      <c r="F3060" t="s">
        <v>8355</v>
      </c>
    </row>
    <row r="3061" spans="1:6" hidden="1" x14ac:dyDescent="0.3">
      <c r="A3061">
        <v>15000</v>
      </c>
      <c r="B3061" t="s">
        <v>8223</v>
      </c>
      <c r="C3061">
        <v>3</v>
      </c>
      <c r="D3061">
        <v>41</v>
      </c>
      <c r="E3061" t="s">
        <v>8315</v>
      </c>
      <c r="F3061" t="s">
        <v>8355</v>
      </c>
    </row>
    <row r="3062" spans="1:6" hidden="1" x14ac:dyDescent="0.3">
      <c r="A3062">
        <v>220000</v>
      </c>
      <c r="B3062" t="s">
        <v>8223</v>
      </c>
      <c r="C3062">
        <v>0</v>
      </c>
      <c r="D3062">
        <v>55.83</v>
      </c>
      <c r="E3062" t="s">
        <v>8315</v>
      </c>
      <c r="F3062" t="s">
        <v>8355</v>
      </c>
    </row>
    <row r="3063" spans="1:6" hidden="1" x14ac:dyDescent="0.3">
      <c r="A3063">
        <v>1000000</v>
      </c>
      <c r="B3063" t="s">
        <v>8223</v>
      </c>
      <c r="C3063">
        <v>0</v>
      </c>
      <c r="D3063">
        <v>0</v>
      </c>
      <c r="E3063" t="s">
        <v>8315</v>
      </c>
      <c r="F3063" t="s">
        <v>8355</v>
      </c>
    </row>
    <row r="3064" spans="1:6" hidden="1" x14ac:dyDescent="0.3">
      <c r="A3064">
        <v>10000</v>
      </c>
      <c r="B3064" t="s">
        <v>8223</v>
      </c>
      <c r="C3064">
        <v>67</v>
      </c>
      <c r="D3064">
        <v>99.76</v>
      </c>
      <c r="E3064" t="s">
        <v>8315</v>
      </c>
      <c r="F3064" t="s">
        <v>8355</v>
      </c>
    </row>
    <row r="3065" spans="1:6" hidden="1" x14ac:dyDescent="0.3">
      <c r="A3065">
        <v>3000</v>
      </c>
      <c r="B3065" t="s">
        <v>8223</v>
      </c>
      <c r="C3065">
        <v>20</v>
      </c>
      <c r="D3065">
        <v>25.52</v>
      </c>
      <c r="E3065" t="s">
        <v>8315</v>
      </c>
      <c r="F3065" t="s">
        <v>8355</v>
      </c>
    </row>
    <row r="3066" spans="1:6" hidden="1" x14ac:dyDescent="0.3">
      <c r="A3066">
        <v>75000</v>
      </c>
      <c r="B3066" t="s">
        <v>8223</v>
      </c>
      <c r="C3066">
        <v>11</v>
      </c>
      <c r="D3066">
        <v>117.65</v>
      </c>
      <c r="E3066" t="s">
        <v>8315</v>
      </c>
      <c r="F3066" t="s">
        <v>8355</v>
      </c>
    </row>
    <row r="3067" spans="1:6" hidden="1" x14ac:dyDescent="0.3">
      <c r="A3067">
        <v>25000</v>
      </c>
      <c r="B3067" t="s">
        <v>8223</v>
      </c>
      <c r="C3067">
        <v>0</v>
      </c>
      <c r="D3067">
        <v>5</v>
      </c>
      <c r="E3067" t="s">
        <v>8315</v>
      </c>
      <c r="F3067" t="s">
        <v>8355</v>
      </c>
    </row>
    <row r="3068" spans="1:6" hidden="1" x14ac:dyDescent="0.3">
      <c r="A3068">
        <v>350000</v>
      </c>
      <c r="B3068" t="s">
        <v>8225</v>
      </c>
      <c r="C3068">
        <v>12</v>
      </c>
      <c r="D3068">
        <v>2796.67</v>
      </c>
      <c r="E3068" t="s">
        <v>8315</v>
      </c>
      <c r="F3068" t="s">
        <v>8355</v>
      </c>
    </row>
    <row r="3069" spans="1:6" hidden="1" x14ac:dyDescent="0.3">
      <c r="A3069">
        <v>8000</v>
      </c>
      <c r="B3069" t="s">
        <v>8227</v>
      </c>
      <c r="C3069">
        <v>3</v>
      </c>
      <c r="D3069">
        <v>200</v>
      </c>
      <c r="E3069" t="s">
        <v>8315</v>
      </c>
      <c r="F3069" t="s">
        <v>8355</v>
      </c>
    </row>
    <row r="3070" spans="1:6" hidden="1" x14ac:dyDescent="0.3">
      <c r="A3070">
        <v>250000</v>
      </c>
      <c r="B3070" t="s">
        <v>8223</v>
      </c>
      <c r="C3070">
        <v>0</v>
      </c>
      <c r="D3070">
        <v>87.5</v>
      </c>
      <c r="E3070" t="s">
        <v>8315</v>
      </c>
      <c r="F3070" t="s">
        <v>8355</v>
      </c>
    </row>
    <row r="3071" spans="1:6" hidden="1" x14ac:dyDescent="0.3">
      <c r="A3071">
        <v>1000</v>
      </c>
      <c r="B3071" t="s">
        <v>8223</v>
      </c>
      <c r="C3071">
        <v>14</v>
      </c>
      <c r="D3071">
        <v>20.14</v>
      </c>
      <c r="E3071" t="s">
        <v>8315</v>
      </c>
      <c r="F3071" t="s">
        <v>8355</v>
      </c>
    </row>
    <row r="3072" spans="1:6" hidden="1" x14ac:dyDescent="0.3">
      <c r="A3072">
        <v>10000</v>
      </c>
      <c r="B3072" t="s">
        <v>8224</v>
      </c>
      <c r="C3072">
        <v>3</v>
      </c>
      <c r="D3072">
        <v>20.88</v>
      </c>
      <c r="E3072" t="s">
        <v>8315</v>
      </c>
      <c r="F3072" t="s">
        <v>8355</v>
      </c>
    </row>
    <row r="3073" spans="1:6" hidden="1" x14ac:dyDescent="0.3">
      <c r="A3073">
        <v>12000</v>
      </c>
      <c r="B3073" t="s">
        <v>8223</v>
      </c>
      <c r="C3073">
        <v>60</v>
      </c>
      <c r="D3073">
        <v>61.31</v>
      </c>
      <c r="E3073" t="s">
        <v>8315</v>
      </c>
      <c r="F3073" t="s">
        <v>8355</v>
      </c>
    </row>
    <row r="3074" spans="1:6" hidden="1" x14ac:dyDescent="0.3">
      <c r="A3074">
        <v>12000</v>
      </c>
      <c r="B3074" t="s">
        <v>8223</v>
      </c>
      <c r="C3074">
        <v>0</v>
      </c>
      <c r="D3074">
        <v>1</v>
      </c>
      <c r="E3074" t="s">
        <v>8315</v>
      </c>
      <c r="F3074" t="s">
        <v>8355</v>
      </c>
    </row>
    <row r="3075" spans="1:6" hidden="1" x14ac:dyDescent="0.3">
      <c r="A3075">
        <v>2800000</v>
      </c>
      <c r="B3075" t="s">
        <v>8223</v>
      </c>
      <c r="C3075">
        <v>0</v>
      </c>
      <c r="D3075">
        <v>92.14</v>
      </c>
      <c r="E3075" t="s">
        <v>8315</v>
      </c>
      <c r="F3075" t="s">
        <v>8355</v>
      </c>
    </row>
    <row r="3076" spans="1:6" hidden="1" x14ac:dyDescent="0.3">
      <c r="A3076">
        <v>25000</v>
      </c>
      <c r="B3076" t="s">
        <v>8229</v>
      </c>
      <c r="C3076">
        <v>0</v>
      </c>
      <c r="D3076">
        <v>7.33</v>
      </c>
      <c r="E3076" t="s">
        <v>8315</v>
      </c>
      <c r="F3076" t="s">
        <v>8355</v>
      </c>
    </row>
    <row r="3077" spans="1:6" hidden="1" x14ac:dyDescent="0.3">
      <c r="A3077">
        <v>15000</v>
      </c>
      <c r="B3077" t="s">
        <v>8223</v>
      </c>
      <c r="C3077">
        <v>9</v>
      </c>
      <c r="D3077">
        <v>64.8</v>
      </c>
      <c r="E3077" t="s">
        <v>8315</v>
      </c>
      <c r="F3077" t="s">
        <v>8355</v>
      </c>
    </row>
    <row r="3078" spans="1:6" hidden="1" x14ac:dyDescent="0.3">
      <c r="A3078">
        <v>10000</v>
      </c>
      <c r="B3078" t="s">
        <v>8223</v>
      </c>
      <c r="C3078">
        <v>15</v>
      </c>
      <c r="D3078">
        <v>30.12</v>
      </c>
      <c r="E3078" t="s">
        <v>8315</v>
      </c>
      <c r="F3078" t="s">
        <v>8355</v>
      </c>
    </row>
    <row r="3079" spans="1:6" hidden="1" x14ac:dyDescent="0.3">
      <c r="A3079">
        <v>22000</v>
      </c>
      <c r="B3079" t="s">
        <v>8228</v>
      </c>
      <c r="C3079">
        <v>0</v>
      </c>
      <c r="D3079">
        <v>52.5</v>
      </c>
      <c r="E3079" t="s">
        <v>8315</v>
      </c>
      <c r="F3079" t="s">
        <v>8355</v>
      </c>
    </row>
    <row r="3080" spans="1:6" hidden="1" x14ac:dyDescent="0.3">
      <c r="A3080">
        <v>60000</v>
      </c>
      <c r="B3080" t="s">
        <v>8223</v>
      </c>
      <c r="C3080">
        <v>0</v>
      </c>
      <c r="D3080">
        <v>23.67</v>
      </c>
      <c r="E3080" t="s">
        <v>8315</v>
      </c>
      <c r="F3080" t="s">
        <v>8355</v>
      </c>
    </row>
    <row r="3081" spans="1:6" hidden="1" x14ac:dyDescent="0.3">
      <c r="A3081">
        <v>1333666</v>
      </c>
      <c r="B3081" t="s">
        <v>8223</v>
      </c>
      <c r="C3081">
        <v>1</v>
      </c>
      <c r="D3081">
        <v>415.78</v>
      </c>
      <c r="E3081" t="s">
        <v>8315</v>
      </c>
      <c r="F3081" t="s">
        <v>8355</v>
      </c>
    </row>
    <row r="3082" spans="1:6" hidden="1" x14ac:dyDescent="0.3">
      <c r="A3082">
        <v>2000000</v>
      </c>
      <c r="B3082" t="s">
        <v>8223</v>
      </c>
      <c r="C3082">
        <v>0</v>
      </c>
      <c r="D3082">
        <v>53.71</v>
      </c>
      <c r="E3082" t="s">
        <v>8315</v>
      </c>
      <c r="F3082" t="s">
        <v>8355</v>
      </c>
    </row>
    <row r="3083" spans="1:6" hidden="1" x14ac:dyDescent="0.3">
      <c r="A3083">
        <v>1000000</v>
      </c>
      <c r="B3083" t="s">
        <v>8223</v>
      </c>
      <c r="C3083">
        <v>0</v>
      </c>
      <c r="D3083">
        <v>420.6</v>
      </c>
      <c r="E3083" t="s">
        <v>8315</v>
      </c>
      <c r="F3083" t="s">
        <v>8355</v>
      </c>
    </row>
    <row r="3084" spans="1:6" hidden="1" x14ac:dyDescent="0.3">
      <c r="A3084">
        <v>9000</v>
      </c>
      <c r="B3084" t="s">
        <v>8223</v>
      </c>
      <c r="C3084">
        <v>0</v>
      </c>
      <c r="D3084">
        <v>0</v>
      </c>
      <c r="E3084" t="s">
        <v>8315</v>
      </c>
      <c r="F3084" t="s">
        <v>8355</v>
      </c>
    </row>
    <row r="3085" spans="1:6" hidden="1" x14ac:dyDescent="0.3">
      <c r="A3085">
        <v>20000</v>
      </c>
      <c r="B3085" t="s">
        <v>8223</v>
      </c>
      <c r="C3085">
        <v>0</v>
      </c>
      <c r="D3085">
        <v>18.670000000000002</v>
      </c>
      <c r="E3085" t="s">
        <v>8315</v>
      </c>
      <c r="F3085" t="s">
        <v>8355</v>
      </c>
    </row>
    <row r="3086" spans="1:6" hidden="1" x14ac:dyDescent="0.3">
      <c r="A3086">
        <v>4059</v>
      </c>
      <c r="B3086" t="s">
        <v>8223</v>
      </c>
      <c r="C3086">
        <v>12</v>
      </c>
      <c r="D3086">
        <v>78.33</v>
      </c>
      <c r="E3086" t="s">
        <v>8315</v>
      </c>
      <c r="F3086" t="s">
        <v>8355</v>
      </c>
    </row>
    <row r="3087" spans="1:6" hidden="1" x14ac:dyDescent="0.3">
      <c r="A3087">
        <v>25000</v>
      </c>
      <c r="B3087" t="s">
        <v>8223</v>
      </c>
      <c r="C3087">
        <v>2</v>
      </c>
      <c r="D3087">
        <v>67.78</v>
      </c>
      <c r="E3087" t="s">
        <v>8315</v>
      </c>
      <c r="F3087" t="s">
        <v>8355</v>
      </c>
    </row>
    <row r="3088" spans="1:6" hidden="1" x14ac:dyDescent="0.3">
      <c r="A3088">
        <v>20000</v>
      </c>
      <c r="B3088" t="s">
        <v>8236</v>
      </c>
      <c r="C3088">
        <v>0</v>
      </c>
      <c r="D3088">
        <v>16.670000000000002</v>
      </c>
      <c r="E3088" t="s">
        <v>8315</v>
      </c>
      <c r="F3088" t="s">
        <v>8355</v>
      </c>
    </row>
    <row r="3089" spans="1:6" hidden="1" x14ac:dyDescent="0.3">
      <c r="A3089">
        <v>20000</v>
      </c>
      <c r="B3089" t="s">
        <v>8223</v>
      </c>
      <c r="C3089">
        <v>1</v>
      </c>
      <c r="D3089">
        <v>62.5</v>
      </c>
      <c r="E3089" t="s">
        <v>8315</v>
      </c>
      <c r="F3089" t="s">
        <v>8355</v>
      </c>
    </row>
    <row r="3090" spans="1:6" hidden="1" x14ac:dyDescent="0.3">
      <c r="A3090">
        <v>65000</v>
      </c>
      <c r="B3090" t="s">
        <v>8223</v>
      </c>
      <c r="C3090">
        <v>0</v>
      </c>
      <c r="D3090">
        <v>42</v>
      </c>
      <c r="E3090" t="s">
        <v>8315</v>
      </c>
      <c r="F3090" t="s">
        <v>8355</v>
      </c>
    </row>
    <row r="3091" spans="1:6" hidden="1" x14ac:dyDescent="0.3">
      <c r="A3091">
        <v>25000</v>
      </c>
      <c r="B3091" t="s">
        <v>8223</v>
      </c>
      <c r="C3091">
        <v>23</v>
      </c>
      <c r="D3091">
        <v>130.09</v>
      </c>
      <c r="E3091" t="s">
        <v>8315</v>
      </c>
      <c r="F3091" t="s">
        <v>8355</v>
      </c>
    </row>
    <row r="3092" spans="1:6" hidden="1" x14ac:dyDescent="0.3">
      <c r="A3092">
        <v>225000</v>
      </c>
      <c r="B3092" t="s">
        <v>8223</v>
      </c>
      <c r="C3092">
        <v>5</v>
      </c>
      <c r="D3092">
        <v>1270.22</v>
      </c>
      <c r="E3092" t="s">
        <v>8315</v>
      </c>
      <c r="F3092" t="s">
        <v>8355</v>
      </c>
    </row>
    <row r="3093" spans="1:6" hidden="1" x14ac:dyDescent="0.3">
      <c r="A3093">
        <v>5000</v>
      </c>
      <c r="B3093" t="s">
        <v>8223</v>
      </c>
      <c r="C3093">
        <v>16</v>
      </c>
      <c r="D3093">
        <v>88.44</v>
      </c>
      <c r="E3093" t="s">
        <v>8315</v>
      </c>
      <c r="F3093" t="s">
        <v>8355</v>
      </c>
    </row>
    <row r="3094" spans="1:6" hidden="1" x14ac:dyDescent="0.3">
      <c r="A3094">
        <v>100000</v>
      </c>
      <c r="B3094" t="s">
        <v>8223</v>
      </c>
      <c r="C3094">
        <v>1</v>
      </c>
      <c r="D3094">
        <v>56.34</v>
      </c>
      <c r="E3094" t="s">
        <v>8315</v>
      </c>
      <c r="F3094" t="s">
        <v>8355</v>
      </c>
    </row>
    <row r="3095" spans="1:6" hidden="1" x14ac:dyDescent="0.3">
      <c r="A3095">
        <v>4000</v>
      </c>
      <c r="B3095" t="s">
        <v>8228</v>
      </c>
      <c r="C3095">
        <v>23</v>
      </c>
      <c r="D3095">
        <v>53.53</v>
      </c>
      <c r="E3095" t="s">
        <v>8315</v>
      </c>
      <c r="F3095" t="s">
        <v>8355</v>
      </c>
    </row>
    <row r="3096" spans="1:6" hidden="1" x14ac:dyDescent="0.3">
      <c r="A3096">
        <v>100000</v>
      </c>
      <c r="B3096" t="s">
        <v>8223</v>
      </c>
      <c r="C3096">
        <v>0</v>
      </c>
      <c r="D3096">
        <v>25</v>
      </c>
      <c r="E3096" t="s">
        <v>8315</v>
      </c>
      <c r="F3096" t="s">
        <v>8355</v>
      </c>
    </row>
    <row r="3097" spans="1:6" hidden="1" x14ac:dyDescent="0.3">
      <c r="A3097">
        <v>14920</v>
      </c>
      <c r="B3097" t="s">
        <v>8223</v>
      </c>
      <c r="C3097">
        <v>0</v>
      </c>
      <c r="D3097">
        <v>50</v>
      </c>
      <c r="E3097" t="s">
        <v>8315</v>
      </c>
      <c r="F3097" t="s">
        <v>8355</v>
      </c>
    </row>
    <row r="3098" spans="1:6" hidden="1" x14ac:dyDescent="0.3">
      <c r="A3098">
        <v>20000</v>
      </c>
      <c r="B3098" t="s">
        <v>8223</v>
      </c>
      <c r="C3098">
        <v>4</v>
      </c>
      <c r="D3098">
        <v>56.79</v>
      </c>
      <c r="E3098" t="s">
        <v>8315</v>
      </c>
      <c r="F3098" t="s">
        <v>8355</v>
      </c>
    </row>
    <row r="3099" spans="1:6" hidden="1" x14ac:dyDescent="0.3">
      <c r="A3099">
        <v>10000</v>
      </c>
      <c r="B3099" t="s">
        <v>8224</v>
      </c>
      <c r="C3099">
        <v>17</v>
      </c>
      <c r="D3099">
        <v>40.83</v>
      </c>
      <c r="E3099" t="s">
        <v>8315</v>
      </c>
      <c r="F3099" t="s">
        <v>8355</v>
      </c>
    </row>
    <row r="3100" spans="1:6" hidden="1" x14ac:dyDescent="0.3">
      <c r="A3100">
        <v>48725</v>
      </c>
      <c r="B3100" t="s">
        <v>8223</v>
      </c>
      <c r="C3100">
        <v>4</v>
      </c>
      <c r="D3100">
        <v>65.11</v>
      </c>
      <c r="E3100" t="s">
        <v>8315</v>
      </c>
      <c r="F3100" t="s">
        <v>8355</v>
      </c>
    </row>
    <row r="3101" spans="1:6" hidden="1" x14ac:dyDescent="0.3">
      <c r="A3101">
        <v>2000</v>
      </c>
      <c r="B3101" t="s">
        <v>8223</v>
      </c>
      <c r="C3101">
        <v>14</v>
      </c>
      <c r="D3101">
        <v>55.6</v>
      </c>
      <c r="E3101" t="s">
        <v>8315</v>
      </c>
      <c r="F3101" t="s">
        <v>8355</v>
      </c>
    </row>
    <row r="3102" spans="1:6" hidden="1" x14ac:dyDescent="0.3">
      <c r="A3102">
        <v>12000</v>
      </c>
      <c r="B3102" t="s">
        <v>8223</v>
      </c>
      <c r="C3102">
        <v>15</v>
      </c>
      <c r="D3102">
        <v>140.54</v>
      </c>
      <c r="E3102" t="s">
        <v>8315</v>
      </c>
      <c r="F3102" t="s">
        <v>8355</v>
      </c>
    </row>
    <row r="3103" spans="1:6" hidden="1" x14ac:dyDescent="0.3">
      <c r="A3103">
        <v>2500</v>
      </c>
      <c r="B3103" t="s">
        <v>8229</v>
      </c>
      <c r="C3103">
        <v>12</v>
      </c>
      <c r="D3103">
        <v>25</v>
      </c>
      <c r="E3103" t="s">
        <v>8315</v>
      </c>
      <c r="F3103" t="s">
        <v>8355</v>
      </c>
    </row>
    <row r="3104" spans="1:6" hidden="1" x14ac:dyDescent="0.3">
      <c r="A3104">
        <v>16000</v>
      </c>
      <c r="B3104" t="s">
        <v>8224</v>
      </c>
      <c r="C3104">
        <v>39</v>
      </c>
      <c r="D3104">
        <v>69.53</v>
      </c>
      <c r="E3104" t="s">
        <v>8315</v>
      </c>
      <c r="F3104" t="s">
        <v>8355</v>
      </c>
    </row>
    <row r="3105" spans="1:6" hidden="1" x14ac:dyDescent="0.3">
      <c r="A3105">
        <v>4100</v>
      </c>
      <c r="B3105" t="s">
        <v>8223</v>
      </c>
      <c r="C3105">
        <v>0</v>
      </c>
      <c r="D3105">
        <v>5.5</v>
      </c>
      <c r="E3105" t="s">
        <v>8315</v>
      </c>
      <c r="F3105" t="s">
        <v>8355</v>
      </c>
    </row>
    <row r="3106" spans="1:6" hidden="1" x14ac:dyDescent="0.3">
      <c r="A3106">
        <v>4000</v>
      </c>
      <c r="B3106" t="s">
        <v>8225</v>
      </c>
      <c r="C3106">
        <v>30</v>
      </c>
      <c r="D3106">
        <v>237</v>
      </c>
      <c r="E3106" t="s">
        <v>8315</v>
      </c>
      <c r="F3106" t="s">
        <v>8355</v>
      </c>
    </row>
    <row r="3107" spans="1:6" hidden="1" x14ac:dyDescent="0.3">
      <c r="A3107">
        <v>5845</v>
      </c>
      <c r="B3107" t="s">
        <v>8223</v>
      </c>
      <c r="C3107">
        <v>42</v>
      </c>
      <c r="D3107">
        <v>79.87</v>
      </c>
      <c r="E3107" t="s">
        <v>8315</v>
      </c>
      <c r="F3107" t="s">
        <v>8355</v>
      </c>
    </row>
    <row r="3108" spans="1:6" hidden="1" x14ac:dyDescent="0.3">
      <c r="A3108">
        <v>1000</v>
      </c>
      <c r="B3108" t="s">
        <v>8224</v>
      </c>
      <c r="C3108">
        <v>4</v>
      </c>
      <c r="D3108">
        <v>10.25</v>
      </c>
      <c r="E3108" t="s">
        <v>8315</v>
      </c>
      <c r="F3108" t="s">
        <v>8355</v>
      </c>
    </row>
    <row r="3109" spans="1:6" hidden="1" x14ac:dyDescent="0.3">
      <c r="A3109">
        <v>40000</v>
      </c>
      <c r="B3109" t="s">
        <v>8223</v>
      </c>
      <c r="C3109">
        <v>20</v>
      </c>
      <c r="D3109">
        <v>272.58999999999997</v>
      </c>
      <c r="E3109" t="s">
        <v>8315</v>
      </c>
      <c r="F3109" t="s">
        <v>8355</v>
      </c>
    </row>
    <row r="3110" spans="1:6" hidden="1" x14ac:dyDescent="0.3">
      <c r="A3110">
        <v>50000</v>
      </c>
      <c r="B3110" t="s">
        <v>8223</v>
      </c>
      <c r="C3110">
        <v>0</v>
      </c>
      <c r="D3110">
        <v>13</v>
      </c>
      <c r="E3110" t="s">
        <v>8315</v>
      </c>
      <c r="F3110" t="s">
        <v>8355</v>
      </c>
    </row>
    <row r="3111" spans="1:6" hidden="1" x14ac:dyDescent="0.3">
      <c r="A3111">
        <v>26500</v>
      </c>
      <c r="B3111" t="s">
        <v>8223</v>
      </c>
      <c r="C3111">
        <v>25</v>
      </c>
      <c r="D3111">
        <v>58.18</v>
      </c>
      <c r="E3111" t="s">
        <v>8315</v>
      </c>
      <c r="F3111" t="s">
        <v>8355</v>
      </c>
    </row>
    <row r="3112" spans="1:6" hidden="1" x14ac:dyDescent="0.3">
      <c r="A3112">
        <v>25000</v>
      </c>
      <c r="B3112" t="s">
        <v>8223</v>
      </c>
      <c r="C3112">
        <v>0</v>
      </c>
      <c r="D3112">
        <v>10</v>
      </c>
      <c r="E3112" t="s">
        <v>8315</v>
      </c>
      <c r="F3112" t="s">
        <v>8355</v>
      </c>
    </row>
    <row r="3113" spans="1:6" hidden="1" x14ac:dyDescent="0.3">
      <c r="A3113">
        <v>20000</v>
      </c>
      <c r="B3113" t="s">
        <v>8223</v>
      </c>
      <c r="C3113">
        <v>27</v>
      </c>
      <c r="D3113">
        <v>70.11</v>
      </c>
      <c r="E3113" t="s">
        <v>8315</v>
      </c>
      <c r="F3113" t="s">
        <v>8355</v>
      </c>
    </row>
    <row r="3114" spans="1:6" hidden="1" x14ac:dyDescent="0.3">
      <c r="A3114">
        <v>11000</v>
      </c>
      <c r="B3114" t="s">
        <v>8223</v>
      </c>
      <c r="C3114">
        <v>5</v>
      </c>
      <c r="D3114">
        <v>57.89</v>
      </c>
      <c r="E3114" t="s">
        <v>8315</v>
      </c>
      <c r="F3114" t="s">
        <v>8355</v>
      </c>
    </row>
    <row r="3115" spans="1:6" hidden="1" x14ac:dyDescent="0.3">
      <c r="A3115">
        <v>109225</v>
      </c>
      <c r="B3115" t="s">
        <v>8223</v>
      </c>
      <c r="C3115">
        <v>4</v>
      </c>
      <c r="D3115">
        <v>125.27</v>
      </c>
      <c r="E3115" t="s">
        <v>8315</v>
      </c>
      <c r="F3115" t="s">
        <v>8355</v>
      </c>
    </row>
    <row r="3116" spans="1:6" hidden="1" x14ac:dyDescent="0.3">
      <c r="A3116">
        <v>75000</v>
      </c>
      <c r="B3116" t="s">
        <v>8223</v>
      </c>
      <c r="C3116">
        <v>0</v>
      </c>
      <c r="D3116">
        <v>0</v>
      </c>
      <c r="E3116" t="s">
        <v>8315</v>
      </c>
      <c r="F3116" t="s">
        <v>8355</v>
      </c>
    </row>
    <row r="3117" spans="1:6" hidden="1" x14ac:dyDescent="0.3">
      <c r="A3117">
        <v>10000</v>
      </c>
      <c r="B3117" t="s">
        <v>8234</v>
      </c>
      <c r="C3117">
        <v>3</v>
      </c>
      <c r="D3117">
        <v>300</v>
      </c>
      <c r="E3117" t="s">
        <v>8315</v>
      </c>
      <c r="F3117" t="s">
        <v>8355</v>
      </c>
    </row>
    <row r="3118" spans="1:6" hidden="1" x14ac:dyDescent="0.3">
      <c r="A3118">
        <v>750</v>
      </c>
      <c r="B3118" t="s">
        <v>8223</v>
      </c>
      <c r="C3118">
        <v>57</v>
      </c>
      <c r="D3118">
        <v>43</v>
      </c>
      <c r="E3118" t="s">
        <v>8315</v>
      </c>
      <c r="F3118" t="s">
        <v>8355</v>
      </c>
    </row>
    <row r="3119" spans="1:6" hidden="1" x14ac:dyDescent="0.3">
      <c r="A3119">
        <v>1000</v>
      </c>
      <c r="B3119" t="s">
        <v>8224</v>
      </c>
      <c r="C3119">
        <v>0</v>
      </c>
      <c r="D3119">
        <v>1</v>
      </c>
      <c r="E3119" t="s">
        <v>8315</v>
      </c>
      <c r="F3119" t="s">
        <v>8355</v>
      </c>
    </row>
    <row r="3120" spans="1:6" hidden="1" x14ac:dyDescent="0.3">
      <c r="A3120">
        <v>500000</v>
      </c>
      <c r="B3120" t="s">
        <v>8234</v>
      </c>
      <c r="C3120">
        <v>0</v>
      </c>
      <c r="D3120">
        <v>775</v>
      </c>
      <c r="E3120" t="s">
        <v>8315</v>
      </c>
      <c r="F3120" t="s">
        <v>8355</v>
      </c>
    </row>
    <row r="3121" spans="1:6" hidden="1" x14ac:dyDescent="0.3">
      <c r="A3121">
        <v>10000</v>
      </c>
      <c r="B3121" t="s">
        <v>8223</v>
      </c>
      <c r="C3121">
        <v>0</v>
      </c>
      <c r="D3121">
        <v>5</v>
      </c>
      <c r="E3121" t="s">
        <v>8315</v>
      </c>
      <c r="F3121" t="s">
        <v>8355</v>
      </c>
    </row>
    <row r="3122" spans="1:6" hidden="1" x14ac:dyDescent="0.3">
      <c r="A3122">
        <v>1300000</v>
      </c>
      <c r="B3122" t="s">
        <v>8232</v>
      </c>
      <c r="C3122">
        <v>0</v>
      </c>
      <c r="D3122">
        <v>12.8</v>
      </c>
      <c r="E3122" t="s">
        <v>8315</v>
      </c>
      <c r="F3122" t="s">
        <v>8355</v>
      </c>
    </row>
    <row r="3123" spans="1:6" hidden="1" x14ac:dyDescent="0.3">
      <c r="A3123">
        <v>1500</v>
      </c>
      <c r="B3123" t="s">
        <v>8228</v>
      </c>
      <c r="C3123">
        <v>1</v>
      </c>
      <c r="D3123">
        <v>10</v>
      </c>
      <c r="E3123" t="s">
        <v>8315</v>
      </c>
      <c r="F3123" t="s">
        <v>8355</v>
      </c>
    </row>
    <row r="3124" spans="1:6" hidden="1" x14ac:dyDescent="0.3">
      <c r="A3124">
        <v>199</v>
      </c>
      <c r="B3124" t="s">
        <v>8223</v>
      </c>
      <c r="C3124">
        <v>58</v>
      </c>
      <c r="D3124">
        <v>58</v>
      </c>
      <c r="E3124" t="s">
        <v>8315</v>
      </c>
      <c r="F3124" t="s">
        <v>8355</v>
      </c>
    </row>
    <row r="3125" spans="1:6" hidden="1" x14ac:dyDescent="0.3">
      <c r="A3125">
        <v>125000</v>
      </c>
      <c r="B3125" t="s">
        <v>8223</v>
      </c>
      <c r="C3125">
        <v>68</v>
      </c>
      <c r="D3125">
        <v>244.8</v>
      </c>
      <c r="E3125" t="s">
        <v>8315</v>
      </c>
      <c r="F3125" t="s">
        <v>8355</v>
      </c>
    </row>
    <row r="3126" spans="1:6" hidden="1" x14ac:dyDescent="0.3">
      <c r="A3126">
        <v>800000</v>
      </c>
      <c r="B3126" t="s">
        <v>8223</v>
      </c>
      <c r="C3126">
        <v>0</v>
      </c>
      <c r="D3126">
        <v>6.5</v>
      </c>
      <c r="E3126" t="s">
        <v>8315</v>
      </c>
      <c r="F3126" t="s">
        <v>8355</v>
      </c>
    </row>
    <row r="3127" spans="1:6" hidden="1" x14ac:dyDescent="0.3">
      <c r="A3127">
        <v>1500000</v>
      </c>
      <c r="B3127" t="s">
        <v>8223</v>
      </c>
      <c r="C3127">
        <v>0</v>
      </c>
      <c r="D3127">
        <v>0</v>
      </c>
      <c r="E3127" t="s">
        <v>8315</v>
      </c>
      <c r="F3127" t="s">
        <v>8355</v>
      </c>
    </row>
    <row r="3128" spans="1:6" hidden="1" x14ac:dyDescent="0.3">
      <c r="A3128">
        <v>25000</v>
      </c>
      <c r="B3128" t="s">
        <v>8223</v>
      </c>
      <c r="C3128">
        <v>4</v>
      </c>
      <c r="D3128">
        <v>61.18</v>
      </c>
      <c r="E3128" t="s">
        <v>8315</v>
      </c>
      <c r="F3128" t="s">
        <v>8355</v>
      </c>
    </row>
    <row r="3129" spans="1:6" hidden="1" x14ac:dyDescent="0.3">
      <c r="A3129">
        <v>100000</v>
      </c>
      <c r="B3129" t="s">
        <v>8223</v>
      </c>
      <c r="C3129">
        <v>0</v>
      </c>
      <c r="D3129">
        <v>0</v>
      </c>
      <c r="E3129" t="s">
        <v>8315</v>
      </c>
      <c r="F3129" t="s">
        <v>8355</v>
      </c>
    </row>
    <row r="3130" spans="1:6" x14ac:dyDescent="0.3">
      <c r="A3130">
        <v>15000</v>
      </c>
      <c r="B3130" t="s">
        <v>8223</v>
      </c>
      <c r="C3130">
        <v>109</v>
      </c>
      <c r="D3130">
        <v>139.24</v>
      </c>
      <c r="E3130" t="s">
        <v>8315</v>
      </c>
      <c r="F3130" t="s">
        <v>8316</v>
      </c>
    </row>
    <row r="3131" spans="1:6" hidden="1" x14ac:dyDescent="0.3">
      <c r="A3131">
        <v>1250</v>
      </c>
      <c r="B3131" t="s">
        <v>8223</v>
      </c>
      <c r="C3131">
        <v>1</v>
      </c>
      <c r="D3131">
        <v>10</v>
      </c>
      <c r="E3131" t="s">
        <v>8315</v>
      </c>
      <c r="F3131" t="s">
        <v>8316</v>
      </c>
    </row>
    <row r="3132" spans="1:6" x14ac:dyDescent="0.3">
      <c r="A3132">
        <v>10000</v>
      </c>
      <c r="B3132" t="s">
        <v>8223</v>
      </c>
      <c r="C3132">
        <v>4</v>
      </c>
      <c r="D3132">
        <v>93.75</v>
      </c>
      <c r="E3132" t="s">
        <v>8315</v>
      </c>
      <c r="F3132" t="s">
        <v>8316</v>
      </c>
    </row>
    <row r="3133" spans="1:6" hidden="1" x14ac:dyDescent="0.3">
      <c r="A3133">
        <v>4100</v>
      </c>
      <c r="B3133" t="s">
        <v>8223</v>
      </c>
      <c r="C3133">
        <v>16</v>
      </c>
      <c r="D3133">
        <v>53.75</v>
      </c>
      <c r="E3133" t="s">
        <v>8315</v>
      </c>
      <c r="F3133" t="s">
        <v>8316</v>
      </c>
    </row>
    <row r="3134" spans="1:6" hidden="1" x14ac:dyDescent="0.3">
      <c r="A3134">
        <v>30000</v>
      </c>
      <c r="B3134" t="s">
        <v>8223</v>
      </c>
      <c r="C3134">
        <v>0</v>
      </c>
      <c r="D3134">
        <v>10</v>
      </c>
      <c r="E3134" t="s">
        <v>8315</v>
      </c>
      <c r="F3134" t="s">
        <v>8316</v>
      </c>
    </row>
    <row r="3135" spans="1:6" hidden="1" x14ac:dyDescent="0.3">
      <c r="A3135">
        <v>500</v>
      </c>
      <c r="B3135" t="s">
        <v>8224</v>
      </c>
      <c r="C3135">
        <v>108</v>
      </c>
      <c r="D3135">
        <v>33.75</v>
      </c>
      <c r="E3135" t="s">
        <v>8315</v>
      </c>
      <c r="F3135" t="s">
        <v>8316</v>
      </c>
    </row>
    <row r="3136" spans="1:6" hidden="1" x14ac:dyDescent="0.3">
      <c r="A3136">
        <v>1000</v>
      </c>
      <c r="B3136" t="s">
        <v>8224</v>
      </c>
      <c r="C3136">
        <v>23</v>
      </c>
      <c r="D3136">
        <v>18.75</v>
      </c>
      <c r="E3136" t="s">
        <v>8315</v>
      </c>
      <c r="F3136" t="s">
        <v>8316</v>
      </c>
    </row>
    <row r="3137" spans="1:6" hidden="1" x14ac:dyDescent="0.3">
      <c r="A3137">
        <v>777</v>
      </c>
      <c r="B3137" t="s">
        <v>8223</v>
      </c>
      <c r="C3137">
        <v>21</v>
      </c>
      <c r="D3137">
        <v>23.14</v>
      </c>
      <c r="E3137" t="s">
        <v>8315</v>
      </c>
      <c r="F3137" t="s">
        <v>8316</v>
      </c>
    </row>
    <row r="3138" spans="1:6" hidden="1" x14ac:dyDescent="0.3">
      <c r="A3138">
        <v>500</v>
      </c>
      <c r="B3138" t="s">
        <v>8224</v>
      </c>
      <c r="C3138">
        <v>128</v>
      </c>
      <c r="D3138">
        <v>29.05</v>
      </c>
      <c r="E3138" t="s">
        <v>8315</v>
      </c>
      <c r="F3138" t="s">
        <v>8316</v>
      </c>
    </row>
    <row r="3139" spans="1:6" hidden="1" x14ac:dyDescent="0.3">
      <c r="A3139">
        <v>1500</v>
      </c>
      <c r="B3139" t="s">
        <v>8223</v>
      </c>
      <c r="C3139">
        <v>3</v>
      </c>
      <c r="D3139">
        <v>50</v>
      </c>
      <c r="E3139" t="s">
        <v>8315</v>
      </c>
      <c r="F3139" t="s">
        <v>8316</v>
      </c>
    </row>
    <row r="3140" spans="1:6" hidden="1" x14ac:dyDescent="0.3">
      <c r="A3140">
        <v>200</v>
      </c>
      <c r="B3140" t="s">
        <v>8224</v>
      </c>
      <c r="C3140">
        <v>0</v>
      </c>
      <c r="D3140">
        <v>0</v>
      </c>
      <c r="E3140" t="s">
        <v>8315</v>
      </c>
      <c r="F3140" t="s">
        <v>8316</v>
      </c>
    </row>
    <row r="3141" spans="1:6" hidden="1" x14ac:dyDescent="0.3">
      <c r="A3141">
        <v>50000</v>
      </c>
      <c r="B3141" t="s">
        <v>8237</v>
      </c>
      <c r="C3141">
        <v>5</v>
      </c>
      <c r="D3141">
        <v>450</v>
      </c>
      <c r="E3141" t="s">
        <v>8315</v>
      </c>
      <c r="F3141" t="s">
        <v>8316</v>
      </c>
    </row>
    <row r="3142" spans="1:6" hidden="1" x14ac:dyDescent="0.3">
      <c r="A3142">
        <v>10000</v>
      </c>
      <c r="B3142" t="s">
        <v>8229</v>
      </c>
      <c r="C3142">
        <v>1</v>
      </c>
      <c r="D3142">
        <v>24</v>
      </c>
      <c r="E3142" t="s">
        <v>8315</v>
      </c>
      <c r="F3142" t="s">
        <v>8316</v>
      </c>
    </row>
    <row r="3143" spans="1:6" hidden="1" x14ac:dyDescent="0.3">
      <c r="A3143">
        <v>500</v>
      </c>
      <c r="B3143" t="s">
        <v>8232</v>
      </c>
      <c r="C3143">
        <v>52</v>
      </c>
      <c r="D3143">
        <v>32.25</v>
      </c>
      <c r="E3143" t="s">
        <v>8315</v>
      </c>
      <c r="F3143" t="s">
        <v>8316</v>
      </c>
    </row>
    <row r="3144" spans="1:6" hidden="1" x14ac:dyDescent="0.3">
      <c r="A3144">
        <v>2750</v>
      </c>
      <c r="B3144" t="s">
        <v>8224</v>
      </c>
      <c r="C3144">
        <v>2</v>
      </c>
      <c r="D3144">
        <v>15</v>
      </c>
      <c r="E3144" t="s">
        <v>8315</v>
      </c>
      <c r="F3144" t="s">
        <v>8316</v>
      </c>
    </row>
    <row r="3145" spans="1:6" hidden="1" x14ac:dyDescent="0.3">
      <c r="A3145">
        <v>700</v>
      </c>
      <c r="B3145" t="s">
        <v>8224</v>
      </c>
      <c r="C3145">
        <v>0</v>
      </c>
      <c r="D3145">
        <v>0</v>
      </c>
      <c r="E3145" t="s">
        <v>8315</v>
      </c>
      <c r="F3145" t="s">
        <v>8316</v>
      </c>
    </row>
    <row r="3146" spans="1:6" x14ac:dyDescent="0.3">
      <c r="A3146">
        <v>10000</v>
      </c>
      <c r="B3146" t="s">
        <v>8223</v>
      </c>
      <c r="C3146">
        <v>75</v>
      </c>
      <c r="D3146">
        <v>251.33</v>
      </c>
      <c r="E3146" t="s">
        <v>8315</v>
      </c>
      <c r="F3146" t="s">
        <v>8316</v>
      </c>
    </row>
    <row r="3147" spans="1:6" hidden="1" x14ac:dyDescent="0.3">
      <c r="A3147">
        <v>25000</v>
      </c>
      <c r="B3147" t="s">
        <v>8223</v>
      </c>
      <c r="C3147">
        <v>0</v>
      </c>
      <c r="D3147">
        <v>0</v>
      </c>
      <c r="E3147" t="s">
        <v>8315</v>
      </c>
      <c r="F3147" t="s">
        <v>8316</v>
      </c>
    </row>
    <row r="3148" spans="1:6" hidden="1" x14ac:dyDescent="0.3">
      <c r="A3148">
        <v>50000</v>
      </c>
      <c r="B3148" t="s">
        <v>8237</v>
      </c>
      <c r="C3148">
        <v>11</v>
      </c>
      <c r="D3148">
        <v>437.5</v>
      </c>
      <c r="E3148" t="s">
        <v>8315</v>
      </c>
      <c r="F3148" t="s">
        <v>8316</v>
      </c>
    </row>
    <row r="3149" spans="1:6" hidden="1" x14ac:dyDescent="0.3">
      <c r="A3149">
        <v>20000</v>
      </c>
      <c r="B3149" t="s">
        <v>8223</v>
      </c>
      <c r="C3149">
        <v>118</v>
      </c>
      <c r="D3149">
        <v>110.35</v>
      </c>
      <c r="E3149" t="s">
        <v>8315</v>
      </c>
      <c r="F3149" t="s">
        <v>8316</v>
      </c>
    </row>
    <row r="3150" spans="1:6" hidden="1" x14ac:dyDescent="0.3">
      <c r="A3150">
        <v>1800</v>
      </c>
      <c r="B3150" t="s">
        <v>8223</v>
      </c>
      <c r="C3150">
        <v>131</v>
      </c>
      <c r="D3150">
        <v>41.42</v>
      </c>
      <c r="E3150" t="s">
        <v>8315</v>
      </c>
      <c r="F3150" t="s">
        <v>8316</v>
      </c>
    </row>
    <row r="3151" spans="1:6" hidden="1" x14ac:dyDescent="0.3">
      <c r="A3151">
        <v>1250</v>
      </c>
      <c r="B3151" t="s">
        <v>8223</v>
      </c>
      <c r="C3151">
        <v>104</v>
      </c>
      <c r="D3151">
        <v>52</v>
      </c>
      <c r="E3151" t="s">
        <v>8315</v>
      </c>
      <c r="F3151" t="s">
        <v>8316</v>
      </c>
    </row>
    <row r="3152" spans="1:6" hidden="1" x14ac:dyDescent="0.3">
      <c r="A3152">
        <v>3500</v>
      </c>
      <c r="B3152" t="s">
        <v>8223</v>
      </c>
      <c r="C3152">
        <v>101</v>
      </c>
      <c r="D3152">
        <v>33.99</v>
      </c>
      <c r="E3152" t="s">
        <v>8315</v>
      </c>
      <c r="F3152" t="s">
        <v>8316</v>
      </c>
    </row>
    <row r="3153" spans="1:6" hidden="1" x14ac:dyDescent="0.3">
      <c r="A3153">
        <v>3500</v>
      </c>
      <c r="B3153" t="s">
        <v>8223</v>
      </c>
      <c r="C3153">
        <v>100</v>
      </c>
      <c r="D3153">
        <v>103.35</v>
      </c>
      <c r="E3153" t="s">
        <v>8315</v>
      </c>
      <c r="F3153" t="s">
        <v>8316</v>
      </c>
    </row>
    <row r="3154" spans="1:6" hidden="1" x14ac:dyDescent="0.3">
      <c r="A3154">
        <v>2200</v>
      </c>
      <c r="B3154" t="s">
        <v>8224</v>
      </c>
      <c r="C3154">
        <v>106</v>
      </c>
      <c r="D3154">
        <v>34.79</v>
      </c>
      <c r="E3154" t="s">
        <v>8315</v>
      </c>
      <c r="F3154" t="s">
        <v>8316</v>
      </c>
    </row>
    <row r="3155" spans="1:6" hidden="1" x14ac:dyDescent="0.3">
      <c r="A3155">
        <v>3000</v>
      </c>
      <c r="B3155" t="s">
        <v>8223</v>
      </c>
      <c r="C3155">
        <v>336</v>
      </c>
      <c r="D3155">
        <v>41.77</v>
      </c>
      <c r="E3155" t="s">
        <v>8315</v>
      </c>
      <c r="F3155" t="s">
        <v>8316</v>
      </c>
    </row>
    <row r="3156" spans="1:6" hidden="1" x14ac:dyDescent="0.3">
      <c r="A3156">
        <v>7000</v>
      </c>
      <c r="B3156" t="s">
        <v>8223</v>
      </c>
      <c r="C3156">
        <v>113</v>
      </c>
      <c r="D3156">
        <v>64.27</v>
      </c>
      <c r="E3156" t="s">
        <v>8315</v>
      </c>
      <c r="F3156" t="s">
        <v>8316</v>
      </c>
    </row>
    <row r="3157" spans="1:6" hidden="1" x14ac:dyDescent="0.3">
      <c r="A3157">
        <v>5000</v>
      </c>
      <c r="B3157" t="s">
        <v>8224</v>
      </c>
      <c r="C3157">
        <v>189</v>
      </c>
      <c r="D3157">
        <v>31.21</v>
      </c>
      <c r="E3157" t="s">
        <v>8315</v>
      </c>
      <c r="F3157" t="s">
        <v>8316</v>
      </c>
    </row>
    <row r="3158" spans="1:6" hidden="1" x14ac:dyDescent="0.3">
      <c r="A3158">
        <v>5500</v>
      </c>
      <c r="B3158" t="s">
        <v>8223</v>
      </c>
      <c r="C3158">
        <v>102</v>
      </c>
      <c r="D3158">
        <v>62.92</v>
      </c>
      <c r="E3158" t="s">
        <v>8315</v>
      </c>
      <c r="F3158" t="s">
        <v>8316</v>
      </c>
    </row>
    <row r="3159" spans="1:6" hidden="1" x14ac:dyDescent="0.3">
      <c r="A3159">
        <v>4000</v>
      </c>
      <c r="B3159" t="s">
        <v>8223</v>
      </c>
      <c r="C3159">
        <v>101</v>
      </c>
      <c r="D3159">
        <v>98.54</v>
      </c>
      <c r="E3159" t="s">
        <v>8315</v>
      </c>
      <c r="F3159" t="s">
        <v>8316</v>
      </c>
    </row>
    <row r="3160" spans="1:6" hidden="1" x14ac:dyDescent="0.3">
      <c r="A3160">
        <v>5000</v>
      </c>
      <c r="B3160" t="s">
        <v>8223</v>
      </c>
      <c r="C3160">
        <v>114</v>
      </c>
      <c r="D3160">
        <v>82.61</v>
      </c>
      <c r="E3160" t="s">
        <v>8315</v>
      </c>
      <c r="F3160" t="s">
        <v>8316</v>
      </c>
    </row>
    <row r="3161" spans="1:6" hidden="1" x14ac:dyDescent="0.3">
      <c r="A3161">
        <v>1500</v>
      </c>
      <c r="B3161" t="s">
        <v>8223</v>
      </c>
      <c r="C3161">
        <v>133</v>
      </c>
      <c r="D3161">
        <v>38.5</v>
      </c>
      <c r="E3161" t="s">
        <v>8315</v>
      </c>
      <c r="F3161" t="s">
        <v>8316</v>
      </c>
    </row>
    <row r="3162" spans="1:6" hidden="1" x14ac:dyDescent="0.3">
      <c r="A3162">
        <v>4500</v>
      </c>
      <c r="B3162" t="s">
        <v>8223</v>
      </c>
      <c r="C3162">
        <v>102</v>
      </c>
      <c r="D3162">
        <v>80.16</v>
      </c>
      <c r="E3162" t="s">
        <v>8315</v>
      </c>
      <c r="F3162" t="s">
        <v>8316</v>
      </c>
    </row>
    <row r="3163" spans="1:6" hidden="1" x14ac:dyDescent="0.3">
      <c r="A3163">
        <v>2000</v>
      </c>
      <c r="B3163" t="s">
        <v>8224</v>
      </c>
      <c r="C3163">
        <v>105</v>
      </c>
      <c r="D3163">
        <v>28.41</v>
      </c>
      <c r="E3163" t="s">
        <v>8315</v>
      </c>
      <c r="F3163" t="s">
        <v>8316</v>
      </c>
    </row>
    <row r="3164" spans="1:6" hidden="1" x14ac:dyDescent="0.3">
      <c r="A3164">
        <v>4000</v>
      </c>
      <c r="B3164" t="s">
        <v>8223</v>
      </c>
      <c r="C3164">
        <v>127</v>
      </c>
      <c r="D3164">
        <v>80.73</v>
      </c>
      <c r="E3164" t="s">
        <v>8315</v>
      </c>
      <c r="F3164" t="s">
        <v>8316</v>
      </c>
    </row>
    <row r="3165" spans="1:6" x14ac:dyDescent="0.3">
      <c r="A3165">
        <v>13000</v>
      </c>
      <c r="B3165" t="s">
        <v>8223</v>
      </c>
      <c r="C3165">
        <v>111</v>
      </c>
      <c r="D3165">
        <v>200.69</v>
      </c>
      <c r="E3165" t="s">
        <v>8315</v>
      </c>
      <c r="F3165" t="s">
        <v>8316</v>
      </c>
    </row>
    <row r="3166" spans="1:6" hidden="1" x14ac:dyDescent="0.3">
      <c r="A3166">
        <v>2500</v>
      </c>
      <c r="B3166" t="s">
        <v>8223</v>
      </c>
      <c r="C3166">
        <v>107</v>
      </c>
      <c r="D3166">
        <v>37.590000000000003</v>
      </c>
      <c r="E3166" t="s">
        <v>8315</v>
      </c>
      <c r="F3166" t="s">
        <v>8316</v>
      </c>
    </row>
    <row r="3167" spans="1:6" hidden="1" x14ac:dyDescent="0.3">
      <c r="A3167">
        <v>750</v>
      </c>
      <c r="B3167" t="s">
        <v>8223</v>
      </c>
      <c r="C3167">
        <v>163</v>
      </c>
      <c r="D3167">
        <v>58.1</v>
      </c>
      <c r="E3167" t="s">
        <v>8315</v>
      </c>
      <c r="F3167" t="s">
        <v>8316</v>
      </c>
    </row>
    <row r="3168" spans="1:6" hidden="1" x14ac:dyDescent="0.3">
      <c r="A3168">
        <v>35000</v>
      </c>
      <c r="B3168" t="s">
        <v>8223</v>
      </c>
      <c r="C3168">
        <v>160</v>
      </c>
      <c r="D3168">
        <v>60.3</v>
      </c>
      <c r="E3168" t="s">
        <v>8315</v>
      </c>
      <c r="F3168" t="s">
        <v>8316</v>
      </c>
    </row>
    <row r="3169" spans="1:6" hidden="1" x14ac:dyDescent="0.3">
      <c r="A3169">
        <v>3000</v>
      </c>
      <c r="B3169" t="s">
        <v>8223</v>
      </c>
      <c r="C3169">
        <v>116</v>
      </c>
      <c r="D3169">
        <v>63.36</v>
      </c>
      <c r="E3169" t="s">
        <v>8315</v>
      </c>
      <c r="F3169" t="s">
        <v>8316</v>
      </c>
    </row>
    <row r="3170" spans="1:6" hidden="1" x14ac:dyDescent="0.3">
      <c r="A3170">
        <v>2500</v>
      </c>
      <c r="B3170" t="s">
        <v>8223</v>
      </c>
      <c r="C3170">
        <v>124</v>
      </c>
      <c r="D3170">
        <v>50.9</v>
      </c>
      <c r="E3170" t="s">
        <v>8315</v>
      </c>
      <c r="F3170" t="s">
        <v>8316</v>
      </c>
    </row>
    <row r="3171" spans="1:6" hidden="1" x14ac:dyDescent="0.3">
      <c r="A3171">
        <v>8000</v>
      </c>
      <c r="B3171" t="s">
        <v>8223</v>
      </c>
      <c r="C3171">
        <v>103</v>
      </c>
      <c r="D3171">
        <v>100.5</v>
      </c>
      <c r="E3171" t="s">
        <v>8315</v>
      </c>
      <c r="F3171" t="s">
        <v>8316</v>
      </c>
    </row>
    <row r="3172" spans="1:6" hidden="1" x14ac:dyDescent="0.3">
      <c r="A3172">
        <v>2000</v>
      </c>
      <c r="B3172" t="s">
        <v>8223</v>
      </c>
      <c r="C3172">
        <v>112</v>
      </c>
      <c r="D3172">
        <v>31.62</v>
      </c>
      <c r="E3172" t="s">
        <v>8315</v>
      </c>
      <c r="F3172" t="s">
        <v>8316</v>
      </c>
    </row>
    <row r="3173" spans="1:6" hidden="1" x14ac:dyDescent="0.3">
      <c r="A3173">
        <v>7000</v>
      </c>
      <c r="B3173" t="s">
        <v>8224</v>
      </c>
      <c r="C3173">
        <v>109</v>
      </c>
      <c r="D3173">
        <v>65.099999999999994</v>
      </c>
      <c r="E3173" t="s">
        <v>8315</v>
      </c>
      <c r="F3173" t="s">
        <v>8316</v>
      </c>
    </row>
    <row r="3174" spans="1:6" hidden="1" x14ac:dyDescent="0.3">
      <c r="A3174">
        <v>2000</v>
      </c>
      <c r="B3174" t="s">
        <v>8223</v>
      </c>
      <c r="C3174">
        <v>115</v>
      </c>
      <c r="D3174">
        <v>79.31</v>
      </c>
      <c r="E3174" t="s">
        <v>8315</v>
      </c>
      <c r="F3174" t="s">
        <v>8316</v>
      </c>
    </row>
    <row r="3175" spans="1:6" x14ac:dyDescent="0.3">
      <c r="A3175">
        <v>10000</v>
      </c>
      <c r="B3175" t="s">
        <v>8223</v>
      </c>
      <c r="C3175">
        <v>103</v>
      </c>
      <c r="D3175">
        <v>139.19</v>
      </c>
      <c r="E3175" t="s">
        <v>8315</v>
      </c>
      <c r="F3175" t="s">
        <v>8316</v>
      </c>
    </row>
    <row r="3176" spans="1:6" hidden="1" x14ac:dyDescent="0.3">
      <c r="A3176">
        <v>3000</v>
      </c>
      <c r="B3176" t="s">
        <v>8223</v>
      </c>
      <c r="C3176">
        <v>101</v>
      </c>
      <c r="D3176">
        <v>131.91</v>
      </c>
      <c r="E3176" t="s">
        <v>8315</v>
      </c>
      <c r="F3176" t="s">
        <v>8316</v>
      </c>
    </row>
    <row r="3177" spans="1:6" hidden="1" x14ac:dyDescent="0.3">
      <c r="A3177">
        <v>5000</v>
      </c>
      <c r="B3177" t="s">
        <v>8223</v>
      </c>
      <c r="C3177">
        <v>110</v>
      </c>
      <c r="D3177">
        <v>91.3</v>
      </c>
      <c r="E3177" t="s">
        <v>8315</v>
      </c>
      <c r="F3177" t="s">
        <v>8316</v>
      </c>
    </row>
    <row r="3178" spans="1:6" hidden="1" x14ac:dyDescent="0.3">
      <c r="A3178">
        <v>1900</v>
      </c>
      <c r="B3178" t="s">
        <v>8223</v>
      </c>
      <c r="C3178">
        <v>115</v>
      </c>
      <c r="D3178">
        <v>39.67</v>
      </c>
      <c r="E3178" t="s">
        <v>8315</v>
      </c>
      <c r="F3178" t="s">
        <v>8316</v>
      </c>
    </row>
    <row r="3179" spans="1:6" hidden="1" x14ac:dyDescent="0.3">
      <c r="A3179">
        <v>2500</v>
      </c>
      <c r="B3179" t="s">
        <v>8223</v>
      </c>
      <c r="C3179">
        <v>117</v>
      </c>
      <c r="D3179">
        <v>57.55</v>
      </c>
      <c r="E3179" t="s">
        <v>8315</v>
      </c>
      <c r="F3179" t="s">
        <v>8316</v>
      </c>
    </row>
    <row r="3180" spans="1:6" hidden="1" x14ac:dyDescent="0.3">
      <c r="A3180">
        <v>1500</v>
      </c>
      <c r="B3180" t="s">
        <v>8224</v>
      </c>
      <c r="C3180">
        <v>172</v>
      </c>
      <c r="D3180">
        <v>33.03</v>
      </c>
      <c r="E3180" t="s">
        <v>8315</v>
      </c>
      <c r="F3180" t="s">
        <v>8316</v>
      </c>
    </row>
    <row r="3181" spans="1:6" hidden="1" x14ac:dyDescent="0.3">
      <c r="A3181">
        <v>4200</v>
      </c>
      <c r="B3181" t="s">
        <v>8223</v>
      </c>
      <c r="C3181">
        <v>114</v>
      </c>
      <c r="D3181">
        <v>77.34</v>
      </c>
      <c r="E3181" t="s">
        <v>8315</v>
      </c>
      <c r="F3181" t="s">
        <v>8316</v>
      </c>
    </row>
    <row r="3182" spans="1:6" hidden="1" x14ac:dyDescent="0.3">
      <c r="A3182">
        <v>1200</v>
      </c>
      <c r="B3182" t="s">
        <v>8224</v>
      </c>
      <c r="C3182">
        <v>120</v>
      </c>
      <c r="D3182">
        <v>31.93</v>
      </c>
      <c r="E3182" t="s">
        <v>8315</v>
      </c>
      <c r="F3182" t="s">
        <v>8316</v>
      </c>
    </row>
    <row r="3183" spans="1:6" hidden="1" x14ac:dyDescent="0.3">
      <c r="A3183">
        <v>500</v>
      </c>
      <c r="B3183" t="s">
        <v>8224</v>
      </c>
      <c r="C3183">
        <v>109</v>
      </c>
      <c r="D3183">
        <v>36.33</v>
      </c>
      <c r="E3183" t="s">
        <v>8315</v>
      </c>
      <c r="F3183" t="s">
        <v>8316</v>
      </c>
    </row>
    <row r="3184" spans="1:6" hidden="1" x14ac:dyDescent="0.3">
      <c r="A3184">
        <v>7000</v>
      </c>
      <c r="B3184" t="s">
        <v>8223</v>
      </c>
      <c r="C3184">
        <v>101</v>
      </c>
      <c r="D3184">
        <v>46.77</v>
      </c>
      <c r="E3184" t="s">
        <v>8315</v>
      </c>
      <c r="F3184" t="s">
        <v>8316</v>
      </c>
    </row>
    <row r="3185" spans="1:6" hidden="1" x14ac:dyDescent="0.3">
      <c r="A3185">
        <v>2500</v>
      </c>
      <c r="B3185" t="s">
        <v>8223</v>
      </c>
      <c r="C3185">
        <v>109</v>
      </c>
      <c r="D3185">
        <v>40.07</v>
      </c>
      <c r="E3185" t="s">
        <v>8315</v>
      </c>
      <c r="F3185" t="s">
        <v>8316</v>
      </c>
    </row>
    <row r="3186" spans="1:6" hidden="1" x14ac:dyDescent="0.3">
      <c r="A3186">
        <v>4300</v>
      </c>
      <c r="B3186" t="s">
        <v>8223</v>
      </c>
      <c r="C3186">
        <v>107</v>
      </c>
      <c r="D3186">
        <v>100.22</v>
      </c>
      <c r="E3186" t="s">
        <v>8315</v>
      </c>
      <c r="F3186" t="s">
        <v>8316</v>
      </c>
    </row>
    <row r="3187" spans="1:6" hidden="1" x14ac:dyDescent="0.3">
      <c r="A3187">
        <v>1000</v>
      </c>
      <c r="B3187" t="s">
        <v>8224</v>
      </c>
      <c r="C3187">
        <v>100</v>
      </c>
      <c r="D3187">
        <v>41.67</v>
      </c>
      <c r="E3187" t="s">
        <v>8315</v>
      </c>
      <c r="F3187" t="s">
        <v>8316</v>
      </c>
    </row>
    <row r="3188" spans="1:6" hidden="1" x14ac:dyDescent="0.3">
      <c r="A3188">
        <v>3200</v>
      </c>
      <c r="B3188" t="s">
        <v>8224</v>
      </c>
      <c r="C3188">
        <v>102</v>
      </c>
      <c r="D3188">
        <v>46.71</v>
      </c>
      <c r="E3188" t="s">
        <v>8315</v>
      </c>
      <c r="F3188" t="s">
        <v>8316</v>
      </c>
    </row>
    <row r="3189" spans="1:6" x14ac:dyDescent="0.3">
      <c r="A3189">
        <v>15000</v>
      </c>
      <c r="B3189" t="s">
        <v>8223</v>
      </c>
      <c r="C3189">
        <v>116</v>
      </c>
      <c r="D3189">
        <v>71.489999999999995</v>
      </c>
      <c r="E3189" t="s">
        <v>8315</v>
      </c>
      <c r="F3189" t="s">
        <v>8316</v>
      </c>
    </row>
    <row r="3190" spans="1:6" hidden="1" x14ac:dyDescent="0.3">
      <c r="A3190">
        <v>200</v>
      </c>
      <c r="B3190" t="s">
        <v>8224</v>
      </c>
      <c r="C3190">
        <v>65</v>
      </c>
      <c r="D3190">
        <v>14.44</v>
      </c>
      <c r="E3190" t="s">
        <v>8315</v>
      </c>
      <c r="F3190" t="s">
        <v>8357</v>
      </c>
    </row>
    <row r="3191" spans="1:6" hidden="1" x14ac:dyDescent="0.3">
      <c r="A3191">
        <v>55000</v>
      </c>
      <c r="B3191" t="s">
        <v>8234</v>
      </c>
      <c r="C3191">
        <v>12</v>
      </c>
      <c r="D3191">
        <v>356.84</v>
      </c>
      <c r="E3191" t="s">
        <v>8315</v>
      </c>
      <c r="F3191" t="s">
        <v>8357</v>
      </c>
    </row>
    <row r="3192" spans="1:6" hidden="1" x14ac:dyDescent="0.3">
      <c r="A3192">
        <v>4000</v>
      </c>
      <c r="B3192" t="s">
        <v>8228</v>
      </c>
      <c r="C3192">
        <v>0</v>
      </c>
      <c r="D3192">
        <v>0</v>
      </c>
      <c r="E3192" t="s">
        <v>8315</v>
      </c>
      <c r="F3192" t="s">
        <v>8357</v>
      </c>
    </row>
    <row r="3193" spans="1:6" hidden="1" x14ac:dyDescent="0.3">
      <c r="A3193">
        <v>3750</v>
      </c>
      <c r="B3193" t="s">
        <v>8223</v>
      </c>
      <c r="C3193">
        <v>4</v>
      </c>
      <c r="D3193">
        <v>37.75</v>
      </c>
      <c r="E3193" t="s">
        <v>8315</v>
      </c>
      <c r="F3193" t="s">
        <v>8357</v>
      </c>
    </row>
    <row r="3194" spans="1:6" hidden="1" x14ac:dyDescent="0.3">
      <c r="A3194">
        <v>10000</v>
      </c>
      <c r="B3194" t="s">
        <v>8224</v>
      </c>
      <c r="C3194">
        <v>1</v>
      </c>
      <c r="D3194">
        <v>12.75</v>
      </c>
      <c r="E3194" t="s">
        <v>8315</v>
      </c>
      <c r="F3194" t="s">
        <v>8357</v>
      </c>
    </row>
    <row r="3195" spans="1:6" hidden="1" x14ac:dyDescent="0.3">
      <c r="A3195">
        <v>5000</v>
      </c>
      <c r="B3195" t="s">
        <v>8224</v>
      </c>
      <c r="C3195">
        <v>12</v>
      </c>
      <c r="D3195">
        <v>24.46</v>
      </c>
      <c r="E3195" t="s">
        <v>8315</v>
      </c>
      <c r="F3195" t="s">
        <v>8357</v>
      </c>
    </row>
    <row r="3196" spans="1:6" hidden="1" x14ac:dyDescent="0.3">
      <c r="A3196">
        <v>11000</v>
      </c>
      <c r="B3196" t="s">
        <v>8223</v>
      </c>
      <c r="C3196">
        <v>0</v>
      </c>
      <c r="D3196">
        <v>0</v>
      </c>
      <c r="E3196" t="s">
        <v>8315</v>
      </c>
      <c r="F3196" t="s">
        <v>8357</v>
      </c>
    </row>
    <row r="3197" spans="1:6" hidden="1" x14ac:dyDescent="0.3">
      <c r="A3197">
        <v>3500</v>
      </c>
      <c r="B3197" t="s">
        <v>8223</v>
      </c>
      <c r="C3197">
        <v>59</v>
      </c>
      <c r="D3197">
        <v>53.08</v>
      </c>
      <c r="E3197" t="s">
        <v>8315</v>
      </c>
      <c r="F3197" t="s">
        <v>8357</v>
      </c>
    </row>
    <row r="3198" spans="1:6" hidden="1" x14ac:dyDescent="0.3">
      <c r="A3198">
        <v>3000000</v>
      </c>
      <c r="B3198" t="s">
        <v>8223</v>
      </c>
      <c r="C3198">
        <v>0</v>
      </c>
      <c r="D3198">
        <v>300</v>
      </c>
      <c r="E3198" t="s">
        <v>8315</v>
      </c>
      <c r="F3198" t="s">
        <v>8357</v>
      </c>
    </row>
    <row r="3199" spans="1:6" hidden="1" x14ac:dyDescent="0.3">
      <c r="A3199">
        <v>10000</v>
      </c>
      <c r="B3199" t="s">
        <v>8233</v>
      </c>
      <c r="C3199">
        <v>11</v>
      </c>
      <c r="D3199">
        <v>286.25</v>
      </c>
      <c r="E3199" t="s">
        <v>8315</v>
      </c>
      <c r="F3199" t="s">
        <v>8357</v>
      </c>
    </row>
    <row r="3200" spans="1:6" hidden="1" x14ac:dyDescent="0.3">
      <c r="A3200">
        <v>30000</v>
      </c>
      <c r="B3200" t="s">
        <v>8231</v>
      </c>
      <c r="C3200">
        <v>0</v>
      </c>
      <c r="D3200">
        <v>36.67</v>
      </c>
      <c r="E3200" t="s">
        <v>8315</v>
      </c>
      <c r="F3200" t="s">
        <v>8357</v>
      </c>
    </row>
    <row r="3201" spans="1:6" hidden="1" x14ac:dyDescent="0.3">
      <c r="A3201">
        <v>5000</v>
      </c>
      <c r="B3201" t="s">
        <v>8223</v>
      </c>
      <c r="C3201">
        <v>52</v>
      </c>
      <c r="D3201">
        <v>49.21</v>
      </c>
      <c r="E3201" t="s">
        <v>8315</v>
      </c>
      <c r="F3201" t="s">
        <v>8357</v>
      </c>
    </row>
    <row r="3202" spans="1:6" hidden="1" x14ac:dyDescent="0.3">
      <c r="A3202">
        <v>50000</v>
      </c>
      <c r="B3202" t="s">
        <v>8223</v>
      </c>
      <c r="C3202">
        <v>0</v>
      </c>
      <c r="D3202">
        <v>1</v>
      </c>
      <c r="E3202" t="s">
        <v>8315</v>
      </c>
      <c r="F3202" t="s">
        <v>8357</v>
      </c>
    </row>
    <row r="3203" spans="1:6" hidden="1" x14ac:dyDescent="0.3">
      <c r="A3203">
        <v>2000</v>
      </c>
      <c r="B3203" t="s">
        <v>8224</v>
      </c>
      <c r="C3203">
        <v>1</v>
      </c>
      <c r="D3203">
        <v>12.5</v>
      </c>
      <c r="E3203" t="s">
        <v>8315</v>
      </c>
      <c r="F3203" t="s">
        <v>8357</v>
      </c>
    </row>
    <row r="3204" spans="1:6" hidden="1" x14ac:dyDescent="0.3">
      <c r="A3204">
        <v>5000</v>
      </c>
      <c r="B3204" t="s">
        <v>8223</v>
      </c>
      <c r="C3204">
        <v>55</v>
      </c>
      <c r="D3204">
        <v>109.04</v>
      </c>
      <c r="E3204" t="s">
        <v>8315</v>
      </c>
      <c r="F3204" t="s">
        <v>8357</v>
      </c>
    </row>
    <row r="3205" spans="1:6" hidden="1" x14ac:dyDescent="0.3">
      <c r="A3205">
        <v>1000</v>
      </c>
      <c r="B3205" t="s">
        <v>8223</v>
      </c>
      <c r="C3205">
        <v>25</v>
      </c>
      <c r="D3205">
        <v>41.67</v>
      </c>
      <c r="E3205" t="s">
        <v>8315</v>
      </c>
      <c r="F3205" t="s">
        <v>8357</v>
      </c>
    </row>
    <row r="3206" spans="1:6" hidden="1" x14ac:dyDescent="0.3">
      <c r="A3206">
        <v>500</v>
      </c>
      <c r="B3206" t="s">
        <v>8223</v>
      </c>
      <c r="C3206">
        <v>0</v>
      </c>
      <c r="D3206">
        <v>0</v>
      </c>
      <c r="E3206" t="s">
        <v>8315</v>
      </c>
      <c r="F3206" t="s">
        <v>8357</v>
      </c>
    </row>
    <row r="3207" spans="1:6" hidden="1" x14ac:dyDescent="0.3">
      <c r="A3207">
        <v>8000</v>
      </c>
      <c r="B3207" t="s">
        <v>8224</v>
      </c>
      <c r="C3207">
        <v>3</v>
      </c>
      <c r="D3207">
        <v>22.75</v>
      </c>
      <c r="E3207" t="s">
        <v>8315</v>
      </c>
      <c r="F3207" t="s">
        <v>8357</v>
      </c>
    </row>
    <row r="3208" spans="1:6" hidden="1" x14ac:dyDescent="0.3">
      <c r="A3208">
        <v>5000</v>
      </c>
      <c r="B3208" t="s">
        <v>8223</v>
      </c>
      <c r="C3208">
        <v>0</v>
      </c>
      <c r="D3208">
        <v>0</v>
      </c>
      <c r="E3208" t="s">
        <v>8315</v>
      </c>
      <c r="F3208" t="s">
        <v>8357</v>
      </c>
    </row>
    <row r="3209" spans="1:6" hidden="1" x14ac:dyDescent="0.3">
      <c r="A3209">
        <v>5500</v>
      </c>
      <c r="B3209" t="s">
        <v>8223</v>
      </c>
      <c r="C3209">
        <v>46</v>
      </c>
      <c r="D3209">
        <v>70.83</v>
      </c>
      <c r="E3209" t="s">
        <v>8315</v>
      </c>
      <c r="F3209" t="s">
        <v>8357</v>
      </c>
    </row>
    <row r="3210" spans="1:6" hidden="1" x14ac:dyDescent="0.3">
      <c r="A3210">
        <v>5000</v>
      </c>
      <c r="B3210" t="s">
        <v>8223</v>
      </c>
      <c r="C3210">
        <v>104</v>
      </c>
      <c r="D3210">
        <v>63.11</v>
      </c>
      <c r="E3210" t="s">
        <v>8315</v>
      </c>
      <c r="F3210" t="s">
        <v>8316</v>
      </c>
    </row>
    <row r="3211" spans="1:6" hidden="1" x14ac:dyDescent="0.3">
      <c r="A3211">
        <v>9500</v>
      </c>
      <c r="B3211" t="s">
        <v>8223</v>
      </c>
      <c r="C3211">
        <v>119</v>
      </c>
      <c r="D3211">
        <v>50.16</v>
      </c>
      <c r="E3211" t="s">
        <v>8315</v>
      </c>
      <c r="F3211" t="s">
        <v>8316</v>
      </c>
    </row>
    <row r="3212" spans="1:6" hidden="1" x14ac:dyDescent="0.3">
      <c r="A3212">
        <v>3000</v>
      </c>
      <c r="B3212" t="s">
        <v>8223</v>
      </c>
      <c r="C3212">
        <v>126</v>
      </c>
      <c r="D3212">
        <v>62.88</v>
      </c>
      <c r="E3212" t="s">
        <v>8315</v>
      </c>
      <c r="F3212" t="s">
        <v>8316</v>
      </c>
    </row>
    <row r="3213" spans="1:6" hidden="1" x14ac:dyDescent="0.3">
      <c r="A3213">
        <v>23000</v>
      </c>
      <c r="B3213" t="s">
        <v>8223</v>
      </c>
      <c r="C3213">
        <v>120</v>
      </c>
      <c r="D3213">
        <v>85.53</v>
      </c>
      <c r="E3213" t="s">
        <v>8315</v>
      </c>
      <c r="F3213" t="s">
        <v>8316</v>
      </c>
    </row>
    <row r="3214" spans="1:6" hidden="1" x14ac:dyDescent="0.3">
      <c r="A3214">
        <v>4000</v>
      </c>
      <c r="B3214" t="s">
        <v>8223</v>
      </c>
      <c r="C3214">
        <v>126</v>
      </c>
      <c r="D3214">
        <v>53.72</v>
      </c>
      <c r="E3214" t="s">
        <v>8315</v>
      </c>
      <c r="F3214" t="s">
        <v>8316</v>
      </c>
    </row>
    <row r="3215" spans="1:6" hidden="1" x14ac:dyDescent="0.3">
      <c r="A3215">
        <v>6000</v>
      </c>
      <c r="B3215" t="s">
        <v>8224</v>
      </c>
      <c r="C3215">
        <v>100</v>
      </c>
      <c r="D3215">
        <v>127.81</v>
      </c>
      <c r="E3215" t="s">
        <v>8315</v>
      </c>
      <c r="F3215" t="s">
        <v>8316</v>
      </c>
    </row>
    <row r="3216" spans="1:6" hidden="1" x14ac:dyDescent="0.3">
      <c r="A3216">
        <v>12000</v>
      </c>
      <c r="B3216" t="s">
        <v>8224</v>
      </c>
      <c r="C3216">
        <v>102</v>
      </c>
      <c r="D3216">
        <v>106.57</v>
      </c>
      <c r="E3216" t="s">
        <v>8315</v>
      </c>
      <c r="F3216" t="s">
        <v>8316</v>
      </c>
    </row>
    <row r="3217" spans="1:6" hidden="1" x14ac:dyDescent="0.3">
      <c r="A3217">
        <v>35000</v>
      </c>
      <c r="B3217" t="s">
        <v>8223</v>
      </c>
      <c r="C3217">
        <v>100</v>
      </c>
      <c r="D3217">
        <v>262.11</v>
      </c>
      <c r="E3217" t="s">
        <v>8315</v>
      </c>
      <c r="F3217" t="s">
        <v>8316</v>
      </c>
    </row>
    <row r="3218" spans="1:6" hidden="1" x14ac:dyDescent="0.3">
      <c r="A3218">
        <v>2000</v>
      </c>
      <c r="B3218" t="s">
        <v>8224</v>
      </c>
      <c r="C3218">
        <v>100</v>
      </c>
      <c r="D3218">
        <v>57.17</v>
      </c>
      <c r="E3218" t="s">
        <v>8315</v>
      </c>
      <c r="F3218" t="s">
        <v>8316</v>
      </c>
    </row>
    <row r="3219" spans="1:6" hidden="1" x14ac:dyDescent="0.3">
      <c r="A3219">
        <v>4500</v>
      </c>
      <c r="B3219" t="s">
        <v>8223</v>
      </c>
      <c r="C3219">
        <v>116</v>
      </c>
      <c r="D3219">
        <v>50.2</v>
      </c>
      <c r="E3219" t="s">
        <v>8315</v>
      </c>
      <c r="F3219" t="s">
        <v>8316</v>
      </c>
    </row>
    <row r="3220" spans="1:6" hidden="1" x14ac:dyDescent="0.3">
      <c r="A3220">
        <v>12000</v>
      </c>
      <c r="B3220" t="s">
        <v>8224</v>
      </c>
      <c r="C3220">
        <v>102</v>
      </c>
      <c r="D3220">
        <v>66.59</v>
      </c>
      <c r="E3220" t="s">
        <v>8315</v>
      </c>
      <c r="F3220" t="s">
        <v>8316</v>
      </c>
    </row>
    <row r="3221" spans="1:6" hidden="1" x14ac:dyDescent="0.3">
      <c r="A3221">
        <v>20000</v>
      </c>
      <c r="B3221" t="s">
        <v>8223</v>
      </c>
      <c r="C3221">
        <v>100</v>
      </c>
      <c r="D3221">
        <v>168.25</v>
      </c>
      <c r="E3221" t="s">
        <v>8315</v>
      </c>
      <c r="F3221" t="s">
        <v>8316</v>
      </c>
    </row>
    <row r="3222" spans="1:6" x14ac:dyDescent="0.3">
      <c r="A3222">
        <v>15000</v>
      </c>
      <c r="B3222" t="s">
        <v>8223</v>
      </c>
      <c r="C3222">
        <v>101</v>
      </c>
      <c r="D3222">
        <v>256.37</v>
      </c>
      <c r="E3222" t="s">
        <v>8315</v>
      </c>
      <c r="F3222" t="s">
        <v>8316</v>
      </c>
    </row>
    <row r="3223" spans="1:6" hidden="1" x14ac:dyDescent="0.3">
      <c r="A3223">
        <v>4000</v>
      </c>
      <c r="B3223" t="s">
        <v>8224</v>
      </c>
      <c r="C3223">
        <v>103</v>
      </c>
      <c r="D3223">
        <v>36.61</v>
      </c>
      <c r="E3223" t="s">
        <v>8315</v>
      </c>
      <c r="F3223" t="s">
        <v>8316</v>
      </c>
    </row>
    <row r="3224" spans="1:6" hidden="1" x14ac:dyDescent="0.3">
      <c r="A3224">
        <v>2500</v>
      </c>
      <c r="B3224" t="s">
        <v>8223</v>
      </c>
      <c r="C3224">
        <v>125</v>
      </c>
      <c r="D3224">
        <v>37.14</v>
      </c>
      <c r="E3224" t="s">
        <v>8315</v>
      </c>
      <c r="F3224" t="s">
        <v>8316</v>
      </c>
    </row>
    <row r="3225" spans="1:6" hidden="1" x14ac:dyDescent="0.3">
      <c r="A3225">
        <v>3100</v>
      </c>
      <c r="B3225" t="s">
        <v>8223</v>
      </c>
      <c r="C3225">
        <v>110</v>
      </c>
      <c r="D3225">
        <v>45.88</v>
      </c>
      <c r="E3225" t="s">
        <v>8315</v>
      </c>
      <c r="F3225" t="s">
        <v>8316</v>
      </c>
    </row>
    <row r="3226" spans="1:6" hidden="1" x14ac:dyDescent="0.3">
      <c r="A3226">
        <v>30000</v>
      </c>
      <c r="B3226" t="s">
        <v>8223</v>
      </c>
      <c r="C3226">
        <v>102</v>
      </c>
      <c r="D3226">
        <v>141.71</v>
      </c>
      <c r="E3226" t="s">
        <v>8315</v>
      </c>
      <c r="F3226" t="s">
        <v>8316</v>
      </c>
    </row>
    <row r="3227" spans="1:6" hidden="1" x14ac:dyDescent="0.3">
      <c r="A3227">
        <v>2000</v>
      </c>
      <c r="B3227" t="s">
        <v>8223</v>
      </c>
      <c r="C3227">
        <v>102</v>
      </c>
      <c r="D3227">
        <v>52.49</v>
      </c>
      <c r="E3227" t="s">
        <v>8315</v>
      </c>
      <c r="F3227" t="s">
        <v>8316</v>
      </c>
    </row>
    <row r="3228" spans="1:6" hidden="1" x14ac:dyDescent="0.3">
      <c r="A3228">
        <v>1200</v>
      </c>
      <c r="B3228" t="s">
        <v>8224</v>
      </c>
      <c r="C3228">
        <v>104</v>
      </c>
      <c r="D3228">
        <v>59.52</v>
      </c>
      <c r="E3228" t="s">
        <v>8315</v>
      </c>
      <c r="F3228" t="s">
        <v>8316</v>
      </c>
    </row>
    <row r="3229" spans="1:6" hidden="1" x14ac:dyDescent="0.3">
      <c r="A3229">
        <v>1200</v>
      </c>
      <c r="B3229" t="s">
        <v>8224</v>
      </c>
      <c r="C3229">
        <v>125</v>
      </c>
      <c r="D3229">
        <v>50</v>
      </c>
      <c r="E3229" t="s">
        <v>8315</v>
      </c>
      <c r="F3229" t="s">
        <v>8316</v>
      </c>
    </row>
    <row r="3230" spans="1:6" hidden="1" x14ac:dyDescent="0.3">
      <c r="A3230">
        <v>7000</v>
      </c>
      <c r="B3230" t="s">
        <v>8223</v>
      </c>
      <c r="C3230">
        <v>102</v>
      </c>
      <c r="D3230">
        <v>193.62</v>
      </c>
      <c r="E3230" t="s">
        <v>8315</v>
      </c>
      <c r="F3230" t="s">
        <v>8316</v>
      </c>
    </row>
    <row r="3231" spans="1:6" hidden="1" x14ac:dyDescent="0.3">
      <c r="A3231">
        <v>20000</v>
      </c>
      <c r="B3231" t="s">
        <v>8223</v>
      </c>
      <c r="C3231">
        <v>108</v>
      </c>
      <c r="D3231">
        <v>106.8</v>
      </c>
      <c r="E3231" t="s">
        <v>8315</v>
      </c>
      <c r="F3231" t="s">
        <v>8316</v>
      </c>
    </row>
    <row r="3232" spans="1:6" hidden="1" x14ac:dyDescent="0.3">
      <c r="A3232">
        <v>2600</v>
      </c>
      <c r="B3232" t="s">
        <v>8223</v>
      </c>
      <c r="C3232">
        <v>110</v>
      </c>
      <c r="D3232">
        <v>77.22</v>
      </c>
      <c r="E3232" t="s">
        <v>8315</v>
      </c>
      <c r="F3232" t="s">
        <v>8316</v>
      </c>
    </row>
    <row r="3233" spans="1:6" hidden="1" x14ac:dyDescent="0.3">
      <c r="A3233">
        <v>1000</v>
      </c>
      <c r="B3233" t="s">
        <v>8223</v>
      </c>
      <c r="C3233">
        <v>161</v>
      </c>
      <c r="D3233">
        <v>57.5</v>
      </c>
      <c r="E3233" t="s">
        <v>8315</v>
      </c>
      <c r="F3233" t="s">
        <v>8316</v>
      </c>
    </row>
    <row r="3234" spans="1:6" hidden="1" x14ac:dyDescent="0.3">
      <c r="A3234">
        <v>1000</v>
      </c>
      <c r="B3234" t="s">
        <v>8223</v>
      </c>
      <c r="C3234">
        <v>131</v>
      </c>
      <c r="D3234">
        <v>50.46</v>
      </c>
      <c r="E3234" t="s">
        <v>8315</v>
      </c>
      <c r="F3234" t="s">
        <v>8316</v>
      </c>
    </row>
    <row r="3235" spans="1:6" hidden="1" x14ac:dyDescent="0.3">
      <c r="A3235">
        <v>5000</v>
      </c>
      <c r="B3235" t="s">
        <v>8223</v>
      </c>
      <c r="C3235">
        <v>119</v>
      </c>
      <c r="D3235">
        <v>97.38</v>
      </c>
      <c r="E3235" t="s">
        <v>8315</v>
      </c>
      <c r="F3235" t="s">
        <v>8316</v>
      </c>
    </row>
    <row r="3236" spans="1:6" hidden="1" x14ac:dyDescent="0.3">
      <c r="A3236">
        <v>4000</v>
      </c>
      <c r="B3236" t="s">
        <v>8224</v>
      </c>
      <c r="C3236">
        <v>100</v>
      </c>
      <c r="D3236">
        <v>34.92</v>
      </c>
      <c r="E3236" t="s">
        <v>8315</v>
      </c>
      <c r="F3236" t="s">
        <v>8316</v>
      </c>
    </row>
    <row r="3237" spans="1:6" x14ac:dyDescent="0.3">
      <c r="A3237">
        <v>15000</v>
      </c>
      <c r="B3237" t="s">
        <v>8223</v>
      </c>
      <c r="C3237">
        <v>103</v>
      </c>
      <c r="D3237">
        <v>85.53</v>
      </c>
      <c r="E3237" t="s">
        <v>8315</v>
      </c>
      <c r="F3237" t="s">
        <v>8316</v>
      </c>
    </row>
    <row r="3238" spans="1:6" hidden="1" x14ac:dyDescent="0.3">
      <c r="A3238">
        <v>20000</v>
      </c>
      <c r="B3238" t="s">
        <v>8223</v>
      </c>
      <c r="C3238">
        <v>101</v>
      </c>
      <c r="D3238">
        <v>182.91</v>
      </c>
      <c r="E3238" t="s">
        <v>8315</v>
      </c>
      <c r="F3238" t="s">
        <v>8316</v>
      </c>
    </row>
    <row r="3239" spans="1:6" hidden="1" x14ac:dyDescent="0.3">
      <c r="A3239">
        <v>35000</v>
      </c>
      <c r="B3239" t="s">
        <v>8223</v>
      </c>
      <c r="C3239">
        <v>101</v>
      </c>
      <c r="D3239">
        <v>131.13999999999999</v>
      </c>
      <c r="E3239" t="s">
        <v>8315</v>
      </c>
      <c r="F3239" t="s">
        <v>8316</v>
      </c>
    </row>
    <row r="3240" spans="1:6" hidden="1" x14ac:dyDescent="0.3">
      <c r="A3240">
        <v>2800</v>
      </c>
      <c r="B3240" t="s">
        <v>8224</v>
      </c>
      <c r="C3240">
        <v>112</v>
      </c>
      <c r="D3240">
        <v>39.81</v>
      </c>
      <c r="E3240" t="s">
        <v>8315</v>
      </c>
      <c r="F3240" t="s">
        <v>8316</v>
      </c>
    </row>
    <row r="3241" spans="1:6" hidden="1" x14ac:dyDescent="0.3">
      <c r="A3241">
        <v>5862</v>
      </c>
      <c r="B3241" t="s">
        <v>8224</v>
      </c>
      <c r="C3241">
        <v>106</v>
      </c>
      <c r="D3241">
        <v>59.7</v>
      </c>
      <c r="E3241" t="s">
        <v>8315</v>
      </c>
      <c r="F3241" t="s">
        <v>8316</v>
      </c>
    </row>
    <row r="3242" spans="1:6" hidden="1" x14ac:dyDescent="0.3">
      <c r="A3242">
        <v>3000</v>
      </c>
      <c r="B3242" t="s">
        <v>8224</v>
      </c>
      <c r="C3242">
        <v>101</v>
      </c>
      <c r="D3242">
        <v>88.74</v>
      </c>
      <c r="E3242" t="s">
        <v>8315</v>
      </c>
      <c r="F3242" t="s">
        <v>8316</v>
      </c>
    </row>
    <row r="3243" spans="1:6" hidden="1" x14ac:dyDescent="0.3">
      <c r="A3243">
        <v>8500</v>
      </c>
      <c r="B3243" t="s">
        <v>8223</v>
      </c>
      <c r="C3243">
        <v>115</v>
      </c>
      <c r="D3243">
        <v>58.69</v>
      </c>
      <c r="E3243" t="s">
        <v>8315</v>
      </c>
      <c r="F3243" t="s">
        <v>8316</v>
      </c>
    </row>
    <row r="3244" spans="1:6" x14ac:dyDescent="0.3">
      <c r="A3244">
        <v>10000</v>
      </c>
      <c r="B3244" t="s">
        <v>8223</v>
      </c>
      <c r="C3244">
        <v>127</v>
      </c>
      <c r="D3244">
        <v>69.569999999999993</v>
      </c>
      <c r="E3244" t="s">
        <v>8315</v>
      </c>
      <c r="F3244" t="s">
        <v>8316</v>
      </c>
    </row>
    <row r="3245" spans="1:6" hidden="1" x14ac:dyDescent="0.3">
      <c r="A3245">
        <v>8000</v>
      </c>
      <c r="B3245" t="s">
        <v>8223</v>
      </c>
      <c r="C3245">
        <v>103</v>
      </c>
      <c r="D3245">
        <v>115.87</v>
      </c>
      <c r="E3245" t="s">
        <v>8315</v>
      </c>
      <c r="F3245" t="s">
        <v>8316</v>
      </c>
    </row>
    <row r="3246" spans="1:6" hidden="1" x14ac:dyDescent="0.3">
      <c r="A3246">
        <v>1600</v>
      </c>
      <c r="B3246" t="s">
        <v>8224</v>
      </c>
      <c r="C3246">
        <v>103</v>
      </c>
      <c r="D3246">
        <v>23.87</v>
      </c>
      <c r="E3246" t="s">
        <v>8315</v>
      </c>
      <c r="F3246" t="s">
        <v>8316</v>
      </c>
    </row>
    <row r="3247" spans="1:6" hidden="1" x14ac:dyDescent="0.3">
      <c r="A3247">
        <v>21000</v>
      </c>
      <c r="B3247" t="s">
        <v>8223</v>
      </c>
      <c r="C3247">
        <v>104</v>
      </c>
      <c r="D3247">
        <v>81.13</v>
      </c>
      <c r="E3247" t="s">
        <v>8315</v>
      </c>
      <c r="F3247" t="s">
        <v>8316</v>
      </c>
    </row>
    <row r="3248" spans="1:6" x14ac:dyDescent="0.3">
      <c r="A3248">
        <v>10000</v>
      </c>
      <c r="B3248" t="s">
        <v>8223</v>
      </c>
      <c r="C3248">
        <v>111</v>
      </c>
      <c r="D3248">
        <v>57.63</v>
      </c>
      <c r="E3248" t="s">
        <v>8315</v>
      </c>
      <c r="F3248" t="s">
        <v>8316</v>
      </c>
    </row>
    <row r="3249" spans="1:6" hidden="1" x14ac:dyDescent="0.3">
      <c r="A3249">
        <v>2500</v>
      </c>
      <c r="B3249" t="s">
        <v>8224</v>
      </c>
      <c r="C3249">
        <v>106</v>
      </c>
      <c r="D3249">
        <v>46.43</v>
      </c>
      <c r="E3249" t="s">
        <v>8315</v>
      </c>
      <c r="F3249" t="s">
        <v>8316</v>
      </c>
    </row>
    <row r="3250" spans="1:6" x14ac:dyDescent="0.3">
      <c r="A3250">
        <v>12000</v>
      </c>
      <c r="B3250" t="s">
        <v>8223</v>
      </c>
      <c r="C3250">
        <v>101</v>
      </c>
      <c r="D3250">
        <v>60.48</v>
      </c>
      <c r="E3250" t="s">
        <v>8315</v>
      </c>
      <c r="F3250" t="s">
        <v>8316</v>
      </c>
    </row>
    <row r="3251" spans="1:6" hidden="1" x14ac:dyDescent="0.3">
      <c r="A3251">
        <v>5500</v>
      </c>
      <c r="B3251" t="s">
        <v>8223</v>
      </c>
      <c r="C3251">
        <v>105</v>
      </c>
      <c r="D3251">
        <v>65.58</v>
      </c>
      <c r="E3251" t="s">
        <v>8315</v>
      </c>
      <c r="F3251" t="s">
        <v>8316</v>
      </c>
    </row>
    <row r="3252" spans="1:6" hidden="1" x14ac:dyDescent="0.3">
      <c r="A3252">
        <v>25000</v>
      </c>
      <c r="B3252" t="s">
        <v>8223</v>
      </c>
      <c r="C3252">
        <v>102</v>
      </c>
      <c r="D3252">
        <v>119.19</v>
      </c>
      <c r="E3252" t="s">
        <v>8315</v>
      </c>
      <c r="F3252" t="s">
        <v>8316</v>
      </c>
    </row>
    <row r="3253" spans="1:6" hidden="1" x14ac:dyDescent="0.3">
      <c r="A3253">
        <v>1500</v>
      </c>
      <c r="B3253" t="s">
        <v>8223</v>
      </c>
      <c r="C3253">
        <v>111</v>
      </c>
      <c r="D3253">
        <v>83.05</v>
      </c>
      <c r="E3253" t="s">
        <v>8315</v>
      </c>
      <c r="F3253" t="s">
        <v>8316</v>
      </c>
    </row>
    <row r="3254" spans="1:6" hidden="1" x14ac:dyDescent="0.3">
      <c r="A3254">
        <v>2250</v>
      </c>
      <c r="B3254" t="s">
        <v>8224</v>
      </c>
      <c r="C3254">
        <v>128</v>
      </c>
      <c r="D3254">
        <v>57.52</v>
      </c>
      <c r="E3254" t="s">
        <v>8315</v>
      </c>
      <c r="F3254" t="s">
        <v>8316</v>
      </c>
    </row>
    <row r="3255" spans="1:6" hidden="1" x14ac:dyDescent="0.3">
      <c r="A3255">
        <v>20000</v>
      </c>
      <c r="B3255" t="s">
        <v>8223</v>
      </c>
      <c r="C3255">
        <v>102</v>
      </c>
      <c r="D3255">
        <v>177.09</v>
      </c>
      <c r="E3255" t="s">
        <v>8315</v>
      </c>
      <c r="F3255" t="s">
        <v>8316</v>
      </c>
    </row>
    <row r="3256" spans="1:6" hidden="1" x14ac:dyDescent="0.3">
      <c r="A3256">
        <v>13000</v>
      </c>
      <c r="B3256" t="s">
        <v>8224</v>
      </c>
      <c r="C3256">
        <v>101</v>
      </c>
      <c r="D3256">
        <v>70.77</v>
      </c>
      <c r="E3256" t="s">
        <v>8315</v>
      </c>
      <c r="F3256" t="s">
        <v>8316</v>
      </c>
    </row>
    <row r="3257" spans="1:6" hidden="1" x14ac:dyDescent="0.3">
      <c r="A3257">
        <v>300</v>
      </c>
      <c r="B3257" t="s">
        <v>8224</v>
      </c>
      <c r="C3257">
        <v>175</v>
      </c>
      <c r="D3257">
        <v>29.17</v>
      </c>
      <c r="E3257" t="s">
        <v>8315</v>
      </c>
      <c r="F3257" t="s">
        <v>8316</v>
      </c>
    </row>
    <row r="3258" spans="1:6" x14ac:dyDescent="0.3">
      <c r="A3258">
        <v>10000</v>
      </c>
      <c r="B3258" t="s">
        <v>8223</v>
      </c>
      <c r="C3258">
        <v>128</v>
      </c>
      <c r="D3258">
        <v>72.760000000000005</v>
      </c>
      <c r="E3258" t="s">
        <v>8315</v>
      </c>
      <c r="F3258" t="s">
        <v>8316</v>
      </c>
    </row>
    <row r="3259" spans="1:6" hidden="1" x14ac:dyDescent="0.3">
      <c r="A3259">
        <v>2000</v>
      </c>
      <c r="B3259" t="s">
        <v>8224</v>
      </c>
      <c r="C3259">
        <v>106</v>
      </c>
      <c r="D3259">
        <v>51.85</v>
      </c>
      <c r="E3259" t="s">
        <v>8315</v>
      </c>
      <c r="F3259" t="s">
        <v>8316</v>
      </c>
    </row>
    <row r="3260" spans="1:6" hidden="1" x14ac:dyDescent="0.3">
      <c r="A3260">
        <v>7000</v>
      </c>
      <c r="B3260" t="s">
        <v>8223</v>
      </c>
      <c r="C3260">
        <v>105</v>
      </c>
      <c r="D3260">
        <v>98.2</v>
      </c>
      <c r="E3260" t="s">
        <v>8315</v>
      </c>
      <c r="F3260" t="s">
        <v>8316</v>
      </c>
    </row>
    <row r="3261" spans="1:6" hidden="1" x14ac:dyDescent="0.3">
      <c r="A3261">
        <v>23000</v>
      </c>
      <c r="B3261" t="s">
        <v>8223</v>
      </c>
      <c r="C3261">
        <v>106</v>
      </c>
      <c r="D3261">
        <v>251.74</v>
      </c>
      <c r="E3261" t="s">
        <v>8315</v>
      </c>
      <c r="F3261" t="s">
        <v>8316</v>
      </c>
    </row>
    <row r="3262" spans="1:6" hidden="1" x14ac:dyDescent="0.3">
      <c r="A3262">
        <v>5000</v>
      </c>
      <c r="B3262" t="s">
        <v>8223</v>
      </c>
      <c r="C3262">
        <v>109</v>
      </c>
      <c r="D3262">
        <v>74.819999999999993</v>
      </c>
      <c r="E3262" t="s">
        <v>8315</v>
      </c>
      <c r="F3262" t="s">
        <v>8316</v>
      </c>
    </row>
    <row r="3263" spans="1:6" hidden="1" x14ac:dyDescent="0.3">
      <c r="A3263">
        <v>3300</v>
      </c>
      <c r="B3263" t="s">
        <v>8223</v>
      </c>
      <c r="C3263">
        <v>100</v>
      </c>
      <c r="D3263">
        <v>67.650000000000006</v>
      </c>
      <c r="E3263" t="s">
        <v>8315</v>
      </c>
      <c r="F3263" t="s">
        <v>8316</v>
      </c>
    </row>
    <row r="3264" spans="1:6" x14ac:dyDescent="0.3">
      <c r="A3264">
        <v>12200</v>
      </c>
      <c r="B3264" t="s">
        <v>8223</v>
      </c>
      <c r="C3264">
        <v>103</v>
      </c>
      <c r="D3264">
        <v>93.81</v>
      </c>
      <c r="E3264" t="s">
        <v>8315</v>
      </c>
      <c r="F3264" t="s">
        <v>8316</v>
      </c>
    </row>
    <row r="3265" spans="1:6" hidden="1" x14ac:dyDescent="0.3">
      <c r="A3265">
        <v>2500</v>
      </c>
      <c r="B3265" t="s">
        <v>8223</v>
      </c>
      <c r="C3265">
        <v>112</v>
      </c>
      <c r="D3265">
        <v>41.24</v>
      </c>
      <c r="E3265" t="s">
        <v>8315</v>
      </c>
      <c r="F3265" t="s">
        <v>8316</v>
      </c>
    </row>
    <row r="3266" spans="1:6" hidden="1" x14ac:dyDescent="0.3">
      <c r="A3266">
        <v>2500</v>
      </c>
      <c r="B3266" t="s">
        <v>8223</v>
      </c>
      <c r="C3266">
        <v>103</v>
      </c>
      <c r="D3266">
        <v>52.55</v>
      </c>
      <c r="E3266" t="s">
        <v>8315</v>
      </c>
      <c r="F3266" t="s">
        <v>8316</v>
      </c>
    </row>
    <row r="3267" spans="1:6" hidden="1" x14ac:dyDescent="0.3">
      <c r="A3267">
        <v>2700</v>
      </c>
      <c r="B3267" t="s">
        <v>8240</v>
      </c>
      <c r="C3267">
        <v>164</v>
      </c>
      <c r="D3267">
        <v>70.290000000000006</v>
      </c>
      <c r="E3267" t="s">
        <v>8315</v>
      </c>
      <c r="F3267" t="s">
        <v>8316</v>
      </c>
    </row>
    <row r="3268" spans="1:6" hidden="1" x14ac:dyDescent="0.3">
      <c r="A3268">
        <v>6000</v>
      </c>
      <c r="B3268" t="s">
        <v>8223</v>
      </c>
      <c r="C3268">
        <v>131</v>
      </c>
      <c r="D3268">
        <v>48.33</v>
      </c>
      <c r="E3268" t="s">
        <v>8315</v>
      </c>
      <c r="F3268" t="s">
        <v>8316</v>
      </c>
    </row>
    <row r="3269" spans="1:6" x14ac:dyDescent="0.3">
      <c r="A3269">
        <v>15000</v>
      </c>
      <c r="B3269" t="s">
        <v>8223</v>
      </c>
      <c r="C3269">
        <v>102</v>
      </c>
      <c r="D3269">
        <v>53.18</v>
      </c>
      <c r="E3269" t="s">
        <v>8315</v>
      </c>
      <c r="F3269" t="s">
        <v>8316</v>
      </c>
    </row>
    <row r="3270" spans="1:6" hidden="1" x14ac:dyDescent="0.3">
      <c r="A3270">
        <v>2000</v>
      </c>
      <c r="B3270" t="s">
        <v>8223</v>
      </c>
      <c r="C3270">
        <v>128</v>
      </c>
      <c r="D3270">
        <v>60.95</v>
      </c>
      <c r="E3270" t="s">
        <v>8315</v>
      </c>
      <c r="F3270" t="s">
        <v>8316</v>
      </c>
    </row>
    <row r="3271" spans="1:6" hidden="1" x14ac:dyDescent="0.3">
      <c r="A3271">
        <v>8000</v>
      </c>
      <c r="B3271" t="s">
        <v>8224</v>
      </c>
      <c r="C3271">
        <v>102</v>
      </c>
      <c r="D3271">
        <v>116</v>
      </c>
      <c r="E3271" t="s">
        <v>8315</v>
      </c>
      <c r="F3271" t="s">
        <v>8316</v>
      </c>
    </row>
    <row r="3272" spans="1:6" hidden="1" x14ac:dyDescent="0.3">
      <c r="A3272">
        <v>1800</v>
      </c>
      <c r="B3272" t="s">
        <v>8224</v>
      </c>
      <c r="C3272">
        <v>102</v>
      </c>
      <c r="D3272">
        <v>61</v>
      </c>
      <c r="E3272" t="s">
        <v>8315</v>
      </c>
      <c r="F3272" t="s">
        <v>8316</v>
      </c>
    </row>
    <row r="3273" spans="1:6" hidden="1" x14ac:dyDescent="0.3">
      <c r="A3273">
        <v>1500</v>
      </c>
      <c r="B3273" t="s">
        <v>8224</v>
      </c>
      <c r="C3273">
        <v>130</v>
      </c>
      <c r="D3273">
        <v>38.24</v>
      </c>
      <c r="E3273" t="s">
        <v>8315</v>
      </c>
      <c r="F3273" t="s">
        <v>8316</v>
      </c>
    </row>
    <row r="3274" spans="1:6" x14ac:dyDescent="0.3">
      <c r="A3274">
        <v>10000</v>
      </c>
      <c r="B3274" t="s">
        <v>8223</v>
      </c>
      <c r="C3274">
        <v>154</v>
      </c>
      <c r="D3274">
        <v>106.5</v>
      </c>
      <c r="E3274" t="s">
        <v>8315</v>
      </c>
      <c r="F3274" t="s">
        <v>8316</v>
      </c>
    </row>
    <row r="3275" spans="1:6" hidden="1" x14ac:dyDescent="0.3">
      <c r="A3275">
        <v>4000</v>
      </c>
      <c r="B3275" t="s">
        <v>8223</v>
      </c>
      <c r="C3275">
        <v>107</v>
      </c>
      <c r="D3275">
        <v>204.57</v>
      </c>
      <c r="E3275" t="s">
        <v>8315</v>
      </c>
      <c r="F3275" t="s">
        <v>8316</v>
      </c>
    </row>
    <row r="3276" spans="1:6" hidden="1" x14ac:dyDescent="0.3">
      <c r="A3276">
        <v>15500</v>
      </c>
      <c r="B3276" t="s">
        <v>8223</v>
      </c>
      <c r="C3276">
        <v>101</v>
      </c>
      <c r="D3276">
        <v>54.91</v>
      </c>
      <c r="E3276" t="s">
        <v>8315</v>
      </c>
      <c r="F3276" t="s">
        <v>8316</v>
      </c>
    </row>
    <row r="3277" spans="1:6" hidden="1" x14ac:dyDescent="0.3">
      <c r="A3277">
        <v>1800</v>
      </c>
      <c r="B3277" t="s">
        <v>8223</v>
      </c>
      <c r="C3277">
        <v>100</v>
      </c>
      <c r="D3277">
        <v>150.41999999999999</v>
      </c>
      <c r="E3277" t="s">
        <v>8315</v>
      </c>
      <c r="F3277" t="s">
        <v>8316</v>
      </c>
    </row>
    <row r="3278" spans="1:6" hidden="1" x14ac:dyDescent="0.3">
      <c r="A3278">
        <v>4500</v>
      </c>
      <c r="B3278" t="s">
        <v>8228</v>
      </c>
      <c r="C3278">
        <v>117</v>
      </c>
      <c r="D3278">
        <v>52.58</v>
      </c>
      <c r="E3278" t="s">
        <v>8315</v>
      </c>
      <c r="F3278" t="s">
        <v>8316</v>
      </c>
    </row>
    <row r="3279" spans="1:6" hidden="1" x14ac:dyDescent="0.3">
      <c r="A3279">
        <v>5000</v>
      </c>
      <c r="B3279" t="s">
        <v>8224</v>
      </c>
      <c r="C3279">
        <v>109</v>
      </c>
      <c r="D3279">
        <v>54.3</v>
      </c>
      <c r="E3279" t="s">
        <v>8315</v>
      </c>
      <c r="F3279" t="s">
        <v>8316</v>
      </c>
    </row>
    <row r="3280" spans="1:6" hidden="1" x14ac:dyDescent="0.3">
      <c r="A3280">
        <v>2500</v>
      </c>
      <c r="B3280" t="s">
        <v>8224</v>
      </c>
      <c r="C3280">
        <v>103</v>
      </c>
      <c r="D3280">
        <v>76.03</v>
      </c>
      <c r="E3280" t="s">
        <v>8315</v>
      </c>
      <c r="F3280" t="s">
        <v>8316</v>
      </c>
    </row>
    <row r="3281" spans="1:6" hidden="1" x14ac:dyDescent="0.3">
      <c r="A3281">
        <v>5800</v>
      </c>
      <c r="B3281" t="s">
        <v>8223</v>
      </c>
      <c r="C3281">
        <v>114</v>
      </c>
      <c r="D3281">
        <v>105.21</v>
      </c>
      <c r="E3281" t="s">
        <v>8315</v>
      </c>
      <c r="F3281" t="s">
        <v>8316</v>
      </c>
    </row>
    <row r="3282" spans="1:6" hidden="1" x14ac:dyDescent="0.3">
      <c r="A3282">
        <v>2000</v>
      </c>
      <c r="B3282" t="s">
        <v>8223</v>
      </c>
      <c r="C3282">
        <v>103</v>
      </c>
      <c r="D3282">
        <v>68.67</v>
      </c>
      <c r="E3282" t="s">
        <v>8315</v>
      </c>
      <c r="F3282" t="s">
        <v>8316</v>
      </c>
    </row>
    <row r="3283" spans="1:6" hidden="1" x14ac:dyDescent="0.3">
      <c r="A3283">
        <v>5000</v>
      </c>
      <c r="B3283" t="s">
        <v>8223</v>
      </c>
      <c r="C3283">
        <v>122</v>
      </c>
      <c r="D3283">
        <v>129.36000000000001</v>
      </c>
      <c r="E3283" t="s">
        <v>8315</v>
      </c>
      <c r="F3283" t="s">
        <v>8316</v>
      </c>
    </row>
    <row r="3284" spans="1:6" hidden="1" x14ac:dyDescent="0.3">
      <c r="A3284">
        <v>31000</v>
      </c>
      <c r="B3284" t="s">
        <v>8223</v>
      </c>
      <c r="C3284">
        <v>103</v>
      </c>
      <c r="D3284">
        <v>134.26</v>
      </c>
      <c r="E3284" t="s">
        <v>8315</v>
      </c>
      <c r="F3284" t="s">
        <v>8316</v>
      </c>
    </row>
    <row r="3285" spans="1:6" hidden="1" x14ac:dyDescent="0.3">
      <c r="A3285">
        <v>800</v>
      </c>
      <c r="B3285" t="s">
        <v>8224</v>
      </c>
      <c r="C3285">
        <v>105</v>
      </c>
      <c r="D3285">
        <v>17.829999999999998</v>
      </c>
      <c r="E3285" t="s">
        <v>8315</v>
      </c>
      <c r="F3285" t="s">
        <v>8316</v>
      </c>
    </row>
    <row r="3286" spans="1:6" hidden="1" x14ac:dyDescent="0.3">
      <c r="A3286">
        <v>3000</v>
      </c>
      <c r="B3286" t="s">
        <v>8223</v>
      </c>
      <c r="C3286">
        <v>102</v>
      </c>
      <c r="D3286">
        <v>203.2</v>
      </c>
      <c r="E3286" t="s">
        <v>8315</v>
      </c>
      <c r="F3286" t="s">
        <v>8316</v>
      </c>
    </row>
    <row r="3287" spans="1:6" hidden="1" x14ac:dyDescent="0.3">
      <c r="A3287">
        <v>4999</v>
      </c>
      <c r="B3287" t="s">
        <v>8223</v>
      </c>
      <c r="C3287">
        <v>112</v>
      </c>
      <c r="D3287">
        <v>69.19</v>
      </c>
      <c r="E3287" t="s">
        <v>8315</v>
      </c>
      <c r="F3287" t="s">
        <v>8316</v>
      </c>
    </row>
    <row r="3288" spans="1:6" x14ac:dyDescent="0.3">
      <c r="A3288">
        <v>15000</v>
      </c>
      <c r="B3288" t="s">
        <v>8223</v>
      </c>
      <c r="C3288">
        <v>102</v>
      </c>
      <c r="D3288">
        <v>125.12</v>
      </c>
      <c r="E3288" t="s">
        <v>8315</v>
      </c>
      <c r="F3288" t="s">
        <v>8316</v>
      </c>
    </row>
    <row r="3289" spans="1:6" hidden="1" x14ac:dyDescent="0.3">
      <c r="A3289">
        <v>2500</v>
      </c>
      <c r="B3289" t="s">
        <v>8228</v>
      </c>
      <c r="C3289">
        <v>100</v>
      </c>
      <c r="D3289">
        <v>73.53</v>
      </c>
      <c r="E3289" t="s">
        <v>8315</v>
      </c>
      <c r="F3289" t="s">
        <v>8316</v>
      </c>
    </row>
    <row r="3290" spans="1:6" hidden="1" x14ac:dyDescent="0.3">
      <c r="A3290">
        <v>10000</v>
      </c>
      <c r="B3290" t="s">
        <v>8224</v>
      </c>
      <c r="C3290">
        <v>100</v>
      </c>
      <c r="D3290">
        <v>48.44</v>
      </c>
      <c r="E3290" t="s">
        <v>8315</v>
      </c>
      <c r="F3290" t="s">
        <v>8316</v>
      </c>
    </row>
    <row r="3291" spans="1:6" hidden="1" x14ac:dyDescent="0.3">
      <c r="A3291">
        <v>500</v>
      </c>
      <c r="B3291" t="s">
        <v>8224</v>
      </c>
      <c r="C3291">
        <v>133</v>
      </c>
      <c r="D3291">
        <v>26.61</v>
      </c>
      <c r="E3291" t="s">
        <v>8315</v>
      </c>
      <c r="F3291" t="s">
        <v>8316</v>
      </c>
    </row>
    <row r="3292" spans="1:6" hidden="1" x14ac:dyDescent="0.3">
      <c r="A3292">
        <v>2000</v>
      </c>
      <c r="B3292" t="s">
        <v>8224</v>
      </c>
      <c r="C3292">
        <v>121</v>
      </c>
      <c r="D3292">
        <v>33.67</v>
      </c>
      <c r="E3292" t="s">
        <v>8315</v>
      </c>
      <c r="F3292" t="s">
        <v>8316</v>
      </c>
    </row>
    <row r="3293" spans="1:6" hidden="1" x14ac:dyDescent="0.3">
      <c r="A3293">
        <v>500</v>
      </c>
      <c r="B3293" t="s">
        <v>8223</v>
      </c>
      <c r="C3293">
        <v>114</v>
      </c>
      <c r="D3293">
        <v>40.71</v>
      </c>
      <c r="E3293" t="s">
        <v>8315</v>
      </c>
      <c r="F3293" t="s">
        <v>8316</v>
      </c>
    </row>
    <row r="3294" spans="1:6" hidden="1" x14ac:dyDescent="0.3">
      <c r="A3294">
        <v>101</v>
      </c>
      <c r="B3294" t="s">
        <v>8224</v>
      </c>
      <c r="C3294">
        <v>286</v>
      </c>
      <c r="D3294">
        <v>19.27</v>
      </c>
      <c r="E3294" t="s">
        <v>8315</v>
      </c>
      <c r="F3294" t="s">
        <v>8316</v>
      </c>
    </row>
    <row r="3295" spans="1:6" hidden="1" x14ac:dyDescent="0.3">
      <c r="A3295">
        <v>4500</v>
      </c>
      <c r="B3295" t="s">
        <v>8227</v>
      </c>
      <c r="C3295">
        <v>170</v>
      </c>
      <c r="D3295">
        <v>84.29</v>
      </c>
      <c r="E3295" t="s">
        <v>8315</v>
      </c>
      <c r="F3295" t="s">
        <v>8316</v>
      </c>
    </row>
    <row r="3296" spans="1:6" hidden="1" x14ac:dyDescent="0.3">
      <c r="A3296">
        <v>600</v>
      </c>
      <c r="B3296" t="s">
        <v>8224</v>
      </c>
      <c r="C3296">
        <v>118</v>
      </c>
      <c r="D3296">
        <v>29.58</v>
      </c>
      <c r="E3296" t="s">
        <v>8315</v>
      </c>
      <c r="F3296" t="s">
        <v>8316</v>
      </c>
    </row>
    <row r="3297" spans="1:6" hidden="1" x14ac:dyDescent="0.3">
      <c r="A3297">
        <v>700</v>
      </c>
      <c r="B3297" t="s">
        <v>8224</v>
      </c>
      <c r="C3297">
        <v>103</v>
      </c>
      <c r="D3297">
        <v>26.67</v>
      </c>
      <c r="E3297" t="s">
        <v>8315</v>
      </c>
      <c r="F3297" t="s">
        <v>8316</v>
      </c>
    </row>
    <row r="3298" spans="1:6" hidden="1" x14ac:dyDescent="0.3">
      <c r="A3298">
        <v>1500</v>
      </c>
      <c r="B3298" t="s">
        <v>8224</v>
      </c>
      <c r="C3298">
        <v>144</v>
      </c>
      <c r="D3298">
        <v>45.98</v>
      </c>
      <c r="E3298" t="s">
        <v>8315</v>
      </c>
      <c r="F3298" t="s">
        <v>8316</v>
      </c>
    </row>
    <row r="3299" spans="1:6" hidden="1" x14ac:dyDescent="0.3">
      <c r="A3299">
        <v>5500</v>
      </c>
      <c r="B3299" t="s">
        <v>8224</v>
      </c>
      <c r="C3299">
        <v>100</v>
      </c>
      <c r="D3299">
        <v>125.09</v>
      </c>
      <c r="E3299" t="s">
        <v>8315</v>
      </c>
      <c r="F3299" t="s">
        <v>8316</v>
      </c>
    </row>
    <row r="3300" spans="1:6" x14ac:dyDescent="0.3">
      <c r="A3300">
        <v>10000</v>
      </c>
      <c r="B3300" t="s">
        <v>8223</v>
      </c>
      <c r="C3300">
        <v>102</v>
      </c>
      <c r="D3300">
        <v>141.29</v>
      </c>
      <c r="E3300" t="s">
        <v>8315</v>
      </c>
      <c r="F3300" t="s">
        <v>8316</v>
      </c>
    </row>
    <row r="3301" spans="1:6" hidden="1" x14ac:dyDescent="0.3">
      <c r="A3301">
        <v>3000</v>
      </c>
      <c r="B3301" t="s">
        <v>8223</v>
      </c>
      <c r="C3301">
        <v>116</v>
      </c>
      <c r="D3301">
        <v>55.33</v>
      </c>
      <c r="E3301" t="s">
        <v>8315</v>
      </c>
      <c r="F3301" t="s">
        <v>8316</v>
      </c>
    </row>
    <row r="3302" spans="1:6" hidden="1" x14ac:dyDescent="0.3">
      <c r="A3302">
        <v>3000</v>
      </c>
      <c r="B3302" t="s">
        <v>8223</v>
      </c>
      <c r="C3302">
        <v>136</v>
      </c>
      <c r="D3302">
        <v>46.42</v>
      </c>
      <c r="E3302" t="s">
        <v>8315</v>
      </c>
      <c r="F3302" t="s">
        <v>8316</v>
      </c>
    </row>
    <row r="3303" spans="1:6" hidden="1" x14ac:dyDescent="0.3">
      <c r="A3303">
        <v>3000</v>
      </c>
      <c r="B3303" t="s">
        <v>8223</v>
      </c>
      <c r="C3303">
        <v>133</v>
      </c>
      <c r="D3303">
        <v>57.2</v>
      </c>
      <c r="E3303" t="s">
        <v>8315</v>
      </c>
      <c r="F3303" t="s">
        <v>8316</v>
      </c>
    </row>
    <row r="3304" spans="1:6" hidden="1" x14ac:dyDescent="0.3">
      <c r="A3304">
        <v>8400</v>
      </c>
      <c r="B3304" t="s">
        <v>8226</v>
      </c>
      <c r="C3304">
        <v>103</v>
      </c>
      <c r="D3304">
        <v>173.7</v>
      </c>
      <c r="E3304" t="s">
        <v>8315</v>
      </c>
      <c r="F3304" t="s">
        <v>8316</v>
      </c>
    </row>
    <row r="3305" spans="1:6" hidden="1" x14ac:dyDescent="0.3">
      <c r="A3305">
        <v>1800</v>
      </c>
      <c r="B3305" t="s">
        <v>8223</v>
      </c>
      <c r="C3305">
        <v>116</v>
      </c>
      <c r="D3305">
        <v>59.6</v>
      </c>
      <c r="E3305" t="s">
        <v>8315</v>
      </c>
      <c r="F3305" t="s">
        <v>8316</v>
      </c>
    </row>
    <row r="3306" spans="1:6" x14ac:dyDescent="0.3">
      <c r="A3306">
        <v>15000</v>
      </c>
      <c r="B3306" t="s">
        <v>8223</v>
      </c>
      <c r="C3306">
        <v>105</v>
      </c>
      <c r="D3306">
        <v>89.59</v>
      </c>
      <c r="E3306" t="s">
        <v>8315</v>
      </c>
      <c r="F3306" t="s">
        <v>8316</v>
      </c>
    </row>
    <row r="3307" spans="1:6" hidden="1" x14ac:dyDescent="0.3">
      <c r="A3307">
        <v>4000</v>
      </c>
      <c r="B3307" t="s">
        <v>8223</v>
      </c>
      <c r="C3307">
        <v>102</v>
      </c>
      <c r="D3307">
        <v>204.05</v>
      </c>
      <c r="E3307" t="s">
        <v>8315</v>
      </c>
      <c r="F3307" t="s">
        <v>8316</v>
      </c>
    </row>
    <row r="3308" spans="1:6" hidden="1" x14ac:dyDescent="0.3">
      <c r="A3308">
        <v>1500</v>
      </c>
      <c r="B3308" t="s">
        <v>8223</v>
      </c>
      <c r="C3308">
        <v>175</v>
      </c>
      <c r="D3308">
        <v>48.7</v>
      </c>
      <c r="E3308" t="s">
        <v>8315</v>
      </c>
      <c r="F3308" t="s">
        <v>8316</v>
      </c>
    </row>
    <row r="3309" spans="1:6" hidden="1" x14ac:dyDescent="0.3">
      <c r="A3309">
        <v>1000</v>
      </c>
      <c r="B3309" t="s">
        <v>8223</v>
      </c>
      <c r="C3309">
        <v>107</v>
      </c>
      <c r="D3309">
        <v>53.34</v>
      </c>
      <c r="E3309" t="s">
        <v>8315</v>
      </c>
      <c r="F3309" t="s">
        <v>8316</v>
      </c>
    </row>
    <row r="3310" spans="1:6" hidden="1" x14ac:dyDescent="0.3">
      <c r="A3310">
        <v>3500</v>
      </c>
      <c r="B3310" t="s">
        <v>8223</v>
      </c>
      <c r="C3310">
        <v>122</v>
      </c>
      <c r="D3310">
        <v>75.09</v>
      </c>
      <c r="E3310" t="s">
        <v>8315</v>
      </c>
      <c r="F3310" t="s">
        <v>8316</v>
      </c>
    </row>
    <row r="3311" spans="1:6" hidden="1" x14ac:dyDescent="0.3">
      <c r="A3311">
        <v>350</v>
      </c>
      <c r="B3311" t="s">
        <v>8224</v>
      </c>
      <c r="C3311">
        <v>159</v>
      </c>
      <c r="D3311">
        <v>18</v>
      </c>
      <c r="E3311" t="s">
        <v>8315</v>
      </c>
      <c r="F3311" t="s">
        <v>8316</v>
      </c>
    </row>
    <row r="3312" spans="1:6" hidden="1" x14ac:dyDescent="0.3">
      <c r="A3312">
        <v>6500</v>
      </c>
      <c r="B3312" t="s">
        <v>8223</v>
      </c>
      <c r="C3312">
        <v>100</v>
      </c>
      <c r="D3312">
        <v>209.84</v>
      </c>
      <c r="E3312" t="s">
        <v>8315</v>
      </c>
      <c r="F3312" t="s">
        <v>8316</v>
      </c>
    </row>
    <row r="3313" spans="1:6" hidden="1" x14ac:dyDescent="0.3">
      <c r="A3313">
        <v>2500</v>
      </c>
      <c r="B3313" t="s">
        <v>8223</v>
      </c>
      <c r="C3313">
        <v>110</v>
      </c>
      <c r="D3313">
        <v>61.02</v>
      </c>
      <c r="E3313" t="s">
        <v>8315</v>
      </c>
      <c r="F3313" t="s">
        <v>8316</v>
      </c>
    </row>
    <row r="3314" spans="1:6" hidden="1" x14ac:dyDescent="0.3">
      <c r="A3314">
        <v>2500</v>
      </c>
      <c r="B3314" t="s">
        <v>8223</v>
      </c>
      <c r="C3314">
        <v>100</v>
      </c>
      <c r="D3314">
        <v>61</v>
      </c>
      <c r="E3314" t="s">
        <v>8315</v>
      </c>
      <c r="F3314" t="s">
        <v>8316</v>
      </c>
    </row>
    <row r="3315" spans="1:6" hidden="1" x14ac:dyDescent="0.3">
      <c r="A3315">
        <v>2000</v>
      </c>
      <c r="B3315" t="s">
        <v>8223</v>
      </c>
      <c r="C3315">
        <v>116</v>
      </c>
      <c r="D3315">
        <v>80.03</v>
      </c>
      <c r="E3315" t="s">
        <v>8315</v>
      </c>
      <c r="F3315" t="s">
        <v>8316</v>
      </c>
    </row>
    <row r="3316" spans="1:6" hidden="1" x14ac:dyDescent="0.3">
      <c r="A3316">
        <v>800</v>
      </c>
      <c r="B3316" t="s">
        <v>8224</v>
      </c>
      <c r="C3316">
        <v>211</v>
      </c>
      <c r="D3316">
        <v>29.07</v>
      </c>
      <c r="E3316" t="s">
        <v>8315</v>
      </c>
      <c r="F3316" t="s">
        <v>8316</v>
      </c>
    </row>
    <row r="3317" spans="1:6" hidden="1" x14ac:dyDescent="0.3">
      <c r="A3317">
        <v>4000</v>
      </c>
      <c r="B3317" t="s">
        <v>8224</v>
      </c>
      <c r="C3317">
        <v>110</v>
      </c>
      <c r="D3317">
        <v>49.44</v>
      </c>
      <c r="E3317" t="s">
        <v>8315</v>
      </c>
      <c r="F3317" t="s">
        <v>8316</v>
      </c>
    </row>
    <row r="3318" spans="1:6" x14ac:dyDescent="0.3">
      <c r="A3318">
        <v>11737</v>
      </c>
      <c r="B3318" t="s">
        <v>8223</v>
      </c>
      <c r="C3318">
        <v>100</v>
      </c>
      <c r="D3318">
        <v>93.98</v>
      </c>
      <c r="E3318" t="s">
        <v>8315</v>
      </c>
      <c r="F3318" t="s">
        <v>8316</v>
      </c>
    </row>
    <row r="3319" spans="1:6" hidden="1" x14ac:dyDescent="0.3">
      <c r="A3319">
        <v>1050</v>
      </c>
      <c r="B3319" t="s">
        <v>8223</v>
      </c>
      <c r="C3319">
        <v>106</v>
      </c>
      <c r="D3319">
        <v>61.94</v>
      </c>
      <c r="E3319" t="s">
        <v>8315</v>
      </c>
      <c r="F3319" t="s">
        <v>8316</v>
      </c>
    </row>
    <row r="3320" spans="1:6" hidden="1" x14ac:dyDescent="0.3">
      <c r="A3320">
        <v>2000</v>
      </c>
      <c r="B3320" t="s">
        <v>8228</v>
      </c>
      <c r="C3320">
        <v>126</v>
      </c>
      <c r="D3320">
        <v>78.5</v>
      </c>
      <c r="E3320" t="s">
        <v>8315</v>
      </c>
      <c r="F3320" t="s">
        <v>8316</v>
      </c>
    </row>
    <row r="3321" spans="1:6" hidden="1" x14ac:dyDescent="0.3">
      <c r="A3321">
        <v>500</v>
      </c>
      <c r="B3321" t="s">
        <v>8224</v>
      </c>
      <c r="C3321">
        <v>108</v>
      </c>
      <c r="D3321">
        <v>33.75</v>
      </c>
      <c r="E3321" t="s">
        <v>8315</v>
      </c>
      <c r="F3321" t="s">
        <v>8316</v>
      </c>
    </row>
    <row r="3322" spans="1:6" hidden="1" x14ac:dyDescent="0.3">
      <c r="A3322">
        <v>2500</v>
      </c>
      <c r="B3322" t="s">
        <v>8223</v>
      </c>
      <c r="C3322">
        <v>101</v>
      </c>
      <c r="D3322">
        <v>66.45</v>
      </c>
      <c r="E3322" t="s">
        <v>8315</v>
      </c>
      <c r="F3322" t="s">
        <v>8316</v>
      </c>
    </row>
    <row r="3323" spans="1:6" hidden="1" x14ac:dyDescent="0.3">
      <c r="A3323">
        <v>500</v>
      </c>
      <c r="B3323" t="s">
        <v>8223</v>
      </c>
      <c r="C3323">
        <v>107</v>
      </c>
      <c r="D3323">
        <v>35.799999999999997</v>
      </c>
      <c r="E3323" t="s">
        <v>8315</v>
      </c>
      <c r="F3323" t="s">
        <v>8316</v>
      </c>
    </row>
    <row r="3324" spans="1:6" hidden="1" x14ac:dyDescent="0.3">
      <c r="A3324">
        <v>3300</v>
      </c>
      <c r="B3324" t="s">
        <v>8223</v>
      </c>
      <c r="C3324">
        <v>102</v>
      </c>
      <c r="D3324">
        <v>145.65</v>
      </c>
      <c r="E3324" t="s">
        <v>8315</v>
      </c>
      <c r="F3324" t="s">
        <v>8316</v>
      </c>
    </row>
    <row r="3325" spans="1:6" hidden="1" x14ac:dyDescent="0.3">
      <c r="A3325">
        <v>1000</v>
      </c>
      <c r="B3325" t="s">
        <v>8224</v>
      </c>
      <c r="C3325">
        <v>126</v>
      </c>
      <c r="D3325">
        <v>25.69</v>
      </c>
      <c r="E3325" t="s">
        <v>8315</v>
      </c>
      <c r="F3325" t="s">
        <v>8316</v>
      </c>
    </row>
    <row r="3326" spans="1:6" hidden="1" x14ac:dyDescent="0.3">
      <c r="A3326">
        <v>1500</v>
      </c>
      <c r="B3326" t="s">
        <v>8240</v>
      </c>
      <c r="C3326">
        <v>102</v>
      </c>
      <c r="D3326">
        <v>152.5</v>
      </c>
      <c r="E3326" t="s">
        <v>8315</v>
      </c>
      <c r="F3326" t="s">
        <v>8316</v>
      </c>
    </row>
    <row r="3327" spans="1:6" hidden="1" x14ac:dyDescent="0.3">
      <c r="A3327">
        <v>400</v>
      </c>
      <c r="B3327" t="s">
        <v>8224</v>
      </c>
      <c r="C3327">
        <v>113</v>
      </c>
      <c r="D3327">
        <v>30</v>
      </c>
      <c r="E3327" t="s">
        <v>8315</v>
      </c>
      <c r="F3327" t="s">
        <v>8316</v>
      </c>
    </row>
    <row r="3328" spans="1:6" hidden="1" x14ac:dyDescent="0.3">
      <c r="A3328">
        <v>8000</v>
      </c>
      <c r="B3328" t="s">
        <v>8223</v>
      </c>
      <c r="C3328">
        <v>101</v>
      </c>
      <c r="D3328">
        <v>142.28</v>
      </c>
      <c r="E3328" t="s">
        <v>8315</v>
      </c>
      <c r="F3328" t="s">
        <v>8316</v>
      </c>
    </row>
    <row r="3329" spans="1:6" hidden="1" x14ac:dyDescent="0.3">
      <c r="A3329">
        <v>800</v>
      </c>
      <c r="B3329" t="s">
        <v>8224</v>
      </c>
      <c r="C3329">
        <v>101</v>
      </c>
      <c r="D3329">
        <v>24.55</v>
      </c>
      <c r="E3329" t="s">
        <v>8315</v>
      </c>
      <c r="F3329" t="s">
        <v>8316</v>
      </c>
    </row>
    <row r="3330" spans="1:6" hidden="1" x14ac:dyDescent="0.3">
      <c r="A3330">
        <v>1800</v>
      </c>
      <c r="B3330" t="s">
        <v>8223</v>
      </c>
      <c r="C3330">
        <v>146</v>
      </c>
      <c r="D3330">
        <v>292.77999999999997</v>
      </c>
      <c r="E3330" t="s">
        <v>8315</v>
      </c>
      <c r="F3330" t="s">
        <v>8316</v>
      </c>
    </row>
    <row r="3331" spans="1:6" hidden="1" x14ac:dyDescent="0.3">
      <c r="A3331">
        <v>1000</v>
      </c>
      <c r="B3331" t="s">
        <v>8224</v>
      </c>
      <c r="C3331">
        <v>117</v>
      </c>
      <c r="D3331">
        <v>44.92</v>
      </c>
      <c r="E3331" t="s">
        <v>8315</v>
      </c>
      <c r="F3331" t="s">
        <v>8316</v>
      </c>
    </row>
    <row r="3332" spans="1:6" hidden="1" x14ac:dyDescent="0.3">
      <c r="A3332">
        <v>1500</v>
      </c>
      <c r="B3332" t="s">
        <v>8224</v>
      </c>
      <c r="C3332">
        <v>106</v>
      </c>
      <c r="D3332">
        <v>23.1</v>
      </c>
      <c r="E3332" t="s">
        <v>8315</v>
      </c>
      <c r="F3332" t="s">
        <v>8316</v>
      </c>
    </row>
    <row r="3333" spans="1:6" hidden="1" x14ac:dyDescent="0.3">
      <c r="A3333">
        <v>5000</v>
      </c>
      <c r="B3333" t="s">
        <v>8223</v>
      </c>
      <c r="C3333">
        <v>105</v>
      </c>
      <c r="D3333">
        <v>80.400000000000006</v>
      </c>
      <c r="E3333" t="s">
        <v>8315</v>
      </c>
      <c r="F3333" t="s">
        <v>8316</v>
      </c>
    </row>
    <row r="3334" spans="1:6" hidden="1" x14ac:dyDescent="0.3">
      <c r="A3334">
        <v>6000</v>
      </c>
      <c r="B3334" t="s">
        <v>8223</v>
      </c>
      <c r="C3334">
        <v>100</v>
      </c>
      <c r="D3334">
        <v>72.290000000000006</v>
      </c>
      <c r="E3334" t="s">
        <v>8315</v>
      </c>
      <c r="F3334" t="s">
        <v>8316</v>
      </c>
    </row>
    <row r="3335" spans="1:6" hidden="1" x14ac:dyDescent="0.3">
      <c r="A3335">
        <v>3500</v>
      </c>
      <c r="B3335" t="s">
        <v>8223</v>
      </c>
      <c r="C3335">
        <v>105</v>
      </c>
      <c r="D3335">
        <v>32.97</v>
      </c>
      <c r="E3335" t="s">
        <v>8315</v>
      </c>
      <c r="F3335" t="s">
        <v>8316</v>
      </c>
    </row>
    <row r="3336" spans="1:6" hidden="1" x14ac:dyDescent="0.3">
      <c r="A3336">
        <v>3871</v>
      </c>
      <c r="B3336" t="s">
        <v>8223</v>
      </c>
      <c r="C3336">
        <v>139</v>
      </c>
      <c r="D3336">
        <v>116.65</v>
      </c>
      <c r="E3336" t="s">
        <v>8315</v>
      </c>
      <c r="F3336" t="s">
        <v>8316</v>
      </c>
    </row>
    <row r="3337" spans="1:6" hidden="1" x14ac:dyDescent="0.3">
      <c r="A3337">
        <v>5000</v>
      </c>
      <c r="B3337" t="s">
        <v>8224</v>
      </c>
      <c r="C3337">
        <v>100</v>
      </c>
      <c r="D3337">
        <v>79.62</v>
      </c>
      <c r="E3337" t="s">
        <v>8315</v>
      </c>
      <c r="F3337" t="s">
        <v>8316</v>
      </c>
    </row>
    <row r="3338" spans="1:6" hidden="1" x14ac:dyDescent="0.3">
      <c r="A3338">
        <v>250</v>
      </c>
      <c r="B3338" t="s">
        <v>8224</v>
      </c>
      <c r="C3338">
        <v>100</v>
      </c>
      <c r="D3338">
        <v>27.78</v>
      </c>
      <c r="E3338" t="s">
        <v>8315</v>
      </c>
      <c r="F3338" t="s">
        <v>8316</v>
      </c>
    </row>
    <row r="3339" spans="1:6" hidden="1" x14ac:dyDescent="0.3">
      <c r="A3339">
        <v>2500</v>
      </c>
      <c r="B3339" t="s">
        <v>8224</v>
      </c>
      <c r="C3339">
        <v>110</v>
      </c>
      <c r="D3339">
        <v>81.03</v>
      </c>
      <c r="E3339" t="s">
        <v>8315</v>
      </c>
      <c r="F3339" t="s">
        <v>8316</v>
      </c>
    </row>
    <row r="3340" spans="1:6" x14ac:dyDescent="0.3">
      <c r="A3340">
        <v>15000</v>
      </c>
      <c r="B3340" t="s">
        <v>8223</v>
      </c>
      <c r="C3340">
        <v>102</v>
      </c>
      <c r="D3340">
        <v>136.85</v>
      </c>
      <c r="E3340" t="s">
        <v>8315</v>
      </c>
      <c r="F3340" t="s">
        <v>8316</v>
      </c>
    </row>
    <row r="3341" spans="1:6" hidden="1" x14ac:dyDescent="0.3">
      <c r="A3341">
        <v>8000</v>
      </c>
      <c r="B3341" t="s">
        <v>8223</v>
      </c>
      <c r="C3341">
        <v>104</v>
      </c>
      <c r="D3341">
        <v>177.62</v>
      </c>
      <c r="E3341" t="s">
        <v>8315</v>
      </c>
      <c r="F3341" t="s">
        <v>8316</v>
      </c>
    </row>
    <row r="3342" spans="1:6" hidden="1" x14ac:dyDescent="0.3">
      <c r="A3342">
        <v>3000</v>
      </c>
      <c r="B3342" t="s">
        <v>8223</v>
      </c>
      <c r="C3342">
        <v>138</v>
      </c>
      <c r="D3342">
        <v>109.08</v>
      </c>
      <c r="E3342" t="s">
        <v>8315</v>
      </c>
      <c r="F3342" t="s">
        <v>8316</v>
      </c>
    </row>
    <row r="3343" spans="1:6" hidden="1" x14ac:dyDescent="0.3">
      <c r="A3343">
        <v>3350</v>
      </c>
      <c r="B3343" t="s">
        <v>8224</v>
      </c>
      <c r="C3343">
        <v>100</v>
      </c>
      <c r="D3343">
        <v>119.64</v>
      </c>
      <c r="E3343" t="s">
        <v>8315</v>
      </c>
      <c r="F3343" t="s">
        <v>8316</v>
      </c>
    </row>
    <row r="3344" spans="1:6" hidden="1" x14ac:dyDescent="0.3">
      <c r="A3344">
        <v>6000</v>
      </c>
      <c r="B3344" t="s">
        <v>8223</v>
      </c>
      <c r="C3344">
        <v>102</v>
      </c>
      <c r="D3344">
        <v>78.209999999999994</v>
      </c>
      <c r="E3344" t="s">
        <v>8315</v>
      </c>
      <c r="F3344" t="s">
        <v>8316</v>
      </c>
    </row>
    <row r="3345" spans="1:6" hidden="1" x14ac:dyDescent="0.3">
      <c r="A3345">
        <v>700</v>
      </c>
      <c r="B3345" t="s">
        <v>8224</v>
      </c>
      <c r="C3345">
        <v>171</v>
      </c>
      <c r="D3345">
        <v>52.17</v>
      </c>
      <c r="E3345" t="s">
        <v>8315</v>
      </c>
      <c r="F3345" t="s">
        <v>8316</v>
      </c>
    </row>
    <row r="3346" spans="1:6" hidden="1" x14ac:dyDescent="0.3">
      <c r="A3346">
        <v>4500</v>
      </c>
      <c r="B3346" t="s">
        <v>8223</v>
      </c>
      <c r="C3346">
        <v>101</v>
      </c>
      <c r="D3346">
        <v>114.13</v>
      </c>
      <c r="E3346" t="s">
        <v>8315</v>
      </c>
      <c r="F3346" t="s">
        <v>8316</v>
      </c>
    </row>
    <row r="3347" spans="1:6" hidden="1" x14ac:dyDescent="0.3">
      <c r="A3347">
        <v>500</v>
      </c>
      <c r="B3347" t="s">
        <v>8223</v>
      </c>
      <c r="C3347">
        <v>130</v>
      </c>
      <c r="D3347">
        <v>50</v>
      </c>
      <c r="E3347" t="s">
        <v>8315</v>
      </c>
      <c r="F3347" t="s">
        <v>8316</v>
      </c>
    </row>
    <row r="3348" spans="1:6" hidden="1" x14ac:dyDescent="0.3">
      <c r="A3348">
        <v>1500</v>
      </c>
      <c r="B3348" t="s">
        <v>8223</v>
      </c>
      <c r="C3348">
        <v>110</v>
      </c>
      <c r="D3348">
        <v>91.67</v>
      </c>
      <c r="E3348" t="s">
        <v>8315</v>
      </c>
      <c r="F3348" t="s">
        <v>8316</v>
      </c>
    </row>
    <row r="3349" spans="1:6" hidden="1" x14ac:dyDescent="0.3">
      <c r="A3349">
        <v>2000</v>
      </c>
      <c r="B3349" t="s">
        <v>8224</v>
      </c>
      <c r="C3349">
        <v>119</v>
      </c>
      <c r="D3349">
        <v>108.59</v>
      </c>
      <c r="E3349" t="s">
        <v>8315</v>
      </c>
      <c r="F3349" t="s">
        <v>8316</v>
      </c>
    </row>
    <row r="3350" spans="1:6" hidden="1" x14ac:dyDescent="0.3">
      <c r="A3350">
        <v>5500</v>
      </c>
      <c r="B3350" t="s">
        <v>8223</v>
      </c>
      <c r="C3350">
        <v>100</v>
      </c>
      <c r="D3350">
        <v>69.819999999999993</v>
      </c>
      <c r="E3350" t="s">
        <v>8315</v>
      </c>
      <c r="F3350" t="s">
        <v>8316</v>
      </c>
    </row>
    <row r="3351" spans="1:6" hidden="1" x14ac:dyDescent="0.3">
      <c r="A3351">
        <v>1000</v>
      </c>
      <c r="B3351" t="s">
        <v>8223</v>
      </c>
      <c r="C3351">
        <v>153</v>
      </c>
      <c r="D3351">
        <v>109.57</v>
      </c>
      <c r="E3351" t="s">
        <v>8315</v>
      </c>
      <c r="F3351" t="s">
        <v>8316</v>
      </c>
    </row>
    <row r="3352" spans="1:6" hidden="1" x14ac:dyDescent="0.3">
      <c r="A3352">
        <v>3500</v>
      </c>
      <c r="B3352" t="s">
        <v>8242</v>
      </c>
      <c r="C3352">
        <v>104</v>
      </c>
      <c r="D3352">
        <v>71.67</v>
      </c>
      <c r="E3352" t="s">
        <v>8315</v>
      </c>
      <c r="F3352" t="s">
        <v>8316</v>
      </c>
    </row>
    <row r="3353" spans="1:6" hidden="1" x14ac:dyDescent="0.3">
      <c r="A3353">
        <v>5000</v>
      </c>
      <c r="B3353" t="s">
        <v>8224</v>
      </c>
      <c r="C3353">
        <v>101</v>
      </c>
      <c r="D3353">
        <v>93.61</v>
      </c>
      <c r="E3353" t="s">
        <v>8315</v>
      </c>
      <c r="F3353" t="s">
        <v>8316</v>
      </c>
    </row>
    <row r="3354" spans="1:6" hidden="1" x14ac:dyDescent="0.3">
      <c r="A3354">
        <v>5000</v>
      </c>
      <c r="B3354" t="s">
        <v>8224</v>
      </c>
      <c r="C3354">
        <v>108</v>
      </c>
      <c r="D3354">
        <v>76.8</v>
      </c>
      <c r="E3354" t="s">
        <v>8315</v>
      </c>
      <c r="F3354" t="s">
        <v>8316</v>
      </c>
    </row>
    <row r="3355" spans="1:6" hidden="1" x14ac:dyDescent="0.3">
      <c r="A3355">
        <v>500</v>
      </c>
      <c r="B3355" t="s">
        <v>8224</v>
      </c>
      <c r="C3355">
        <v>315</v>
      </c>
      <c r="D3355">
        <v>35.799999999999997</v>
      </c>
      <c r="E3355" t="s">
        <v>8315</v>
      </c>
      <c r="F3355" t="s">
        <v>8316</v>
      </c>
    </row>
    <row r="3356" spans="1:6" hidden="1" x14ac:dyDescent="0.3">
      <c r="A3356">
        <v>3000</v>
      </c>
      <c r="B3356" t="s">
        <v>8223</v>
      </c>
      <c r="C3356">
        <v>102</v>
      </c>
      <c r="D3356">
        <v>55.6</v>
      </c>
      <c r="E3356" t="s">
        <v>8315</v>
      </c>
      <c r="F3356" t="s">
        <v>8316</v>
      </c>
    </row>
    <row r="3357" spans="1:6" hidden="1" x14ac:dyDescent="0.3">
      <c r="A3357">
        <v>1750</v>
      </c>
      <c r="B3357" t="s">
        <v>8224</v>
      </c>
      <c r="C3357">
        <v>126</v>
      </c>
      <c r="D3357">
        <v>147.33000000000001</v>
      </c>
      <c r="E3357" t="s">
        <v>8315</v>
      </c>
      <c r="F3357" t="s">
        <v>8316</v>
      </c>
    </row>
    <row r="3358" spans="1:6" hidden="1" x14ac:dyDescent="0.3">
      <c r="A3358">
        <v>1500</v>
      </c>
      <c r="B3358" t="s">
        <v>8224</v>
      </c>
      <c r="C3358">
        <v>101</v>
      </c>
      <c r="D3358">
        <v>56.33</v>
      </c>
      <c r="E3358" t="s">
        <v>8315</v>
      </c>
      <c r="F3358" t="s">
        <v>8316</v>
      </c>
    </row>
    <row r="3359" spans="1:6" hidden="1" x14ac:dyDescent="0.3">
      <c r="A3359">
        <v>2000</v>
      </c>
      <c r="B3359" t="s">
        <v>8224</v>
      </c>
      <c r="C3359">
        <v>101</v>
      </c>
      <c r="D3359">
        <v>96.19</v>
      </c>
      <c r="E3359" t="s">
        <v>8315</v>
      </c>
      <c r="F3359" t="s">
        <v>8316</v>
      </c>
    </row>
    <row r="3360" spans="1:6" x14ac:dyDescent="0.3">
      <c r="A3360">
        <v>10000</v>
      </c>
      <c r="B3360" t="s">
        <v>8223</v>
      </c>
      <c r="C3360">
        <v>103</v>
      </c>
      <c r="D3360">
        <v>63.57</v>
      </c>
      <c r="E3360" t="s">
        <v>8315</v>
      </c>
      <c r="F3360" t="s">
        <v>8316</v>
      </c>
    </row>
    <row r="3361" spans="1:6" hidden="1" x14ac:dyDescent="0.3">
      <c r="A3361">
        <v>4000</v>
      </c>
      <c r="B3361" t="s">
        <v>8223</v>
      </c>
      <c r="C3361">
        <v>106</v>
      </c>
      <c r="D3361">
        <v>184.78</v>
      </c>
      <c r="E3361" t="s">
        <v>8315</v>
      </c>
      <c r="F3361" t="s">
        <v>8316</v>
      </c>
    </row>
    <row r="3362" spans="1:6" hidden="1" x14ac:dyDescent="0.3">
      <c r="A3362">
        <v>9000</v>
      </c>
      <c r="B3362" t="s">
        <v>8243</v>
      </c>
      <c r="C3362">
        <v>101</v>
      </c>
      <c r="D3362">
        <v>126.72</v>
      </c>
      <c r="E3362" t="s">
        <v>8315</v>
      </c>
      <c r="F3362" t="s">
        <v>8316</v>
      </c>
    </row>
    <row r="3363" spans="1:6" hidden="1" x14ac:dyDescent="0.3">
      <c r="A3363">
        <v>5000</v>
      </c>
      <c r="B3363" t="s">
        <v>8223</v>
      </c>
      <c r="C3363">
        <v>113</v>
      </c>
      <c r="D3363">
        <v>83.43</v>
      </c>
      <c r="E3363" t="s">
        <v>8315</v>
      </c>
      <c r="F3363" t="s">
        <v>8316</v>
      </c>
    </row>
    <row r="3364" spans="1:6" hidden="1" x14ac:dyDescent="0.3">
      <c r="A3364">
        <v>500</v>
      </c>
      <c r="B3364" t="s">
        <v>8223</v>
      </c>
      <c r="C3364">
        <v>218</v>
      </c>
      <c r="D3364">
        <v>54.5</v>
      </c>
      <c r="E3364" t="s">
        <v>8315</v>
      </c>
      <c r="F3364" t="s">
        <v>8316</v>
      </c>
    </row>
    <row r="3365" spans="1:6" hidden="1" x14ac:dyDescent="0.3">
      <c r="A3365">
        <v>7750</v>
      </c>
      <c r="B3365" t="s">
        <v>8223</v>
      </c>
      <c r="C3365">
        <v>101</v>
      </c>
      <c r="D3365">
        <v>302.31</v>
      </c>
      <c r="E3365" t="s">
        <v>8315</v>
      </c>
      <c r="F3365" t="s">
        <v>8316</v>
      </c>
    </row>
    <row r="3366" spans="1:6" hidden="1" x14ac:dyDescent="0.3">
      <c r="A3366">
        <v>3000</v>
      </c>
      <c r="B3366" t="s">
        <v>8224</v>
      </c>
      <c r="C3366">
        <v>106</v>
      </c>
      <c r="D3366">
        <v>44.14</v>
      </c>
      <c r="E3366" t="s">
        <v>8315</v>
      </c>
      <c r="F3366" t="s">
        <v>8316</v>
      </c>
    </row>
    <row r="3367" spans="1:6" hidden="1" x14ac:dyDescent="0.3">
      <c r="A3367">
        <v>2500</v>
      </c>
      <c r="B3367" t="s">
        <v>8223</v>
      </c>
      <c r="C3367">
        <v>104</v>
      </c>
      <c r="D3367">
        <v>866.67</v>
      </c>
      <c r="E3367" t="s">
        <v>8315</v>
      </c>
      <c r="F3367" t="s">
        <v>8316</v>
      </c>
    </row>
    <row r="3368" spans="1:6" hidden="1" x14ac:dyDescent="0.3">
      <c r="A3368">
        <v>500</v>
      </c>
      <c r="B3368" t="s">
        <v>8223</v>
      </c>
      <c r="C3368">
        <v>221</v>
      </c>
      <c r="D3368">
        <v>61.39</v>
      </c>
      <c r="E3368" t="s">
        <v>8315</v>
      </c>
      <c r="F3368" t="s">
        <v>8316</v>
      </c>
    </row>
    <row r="3369" spans="1:6" hidden="1" x14ac:dyDescent="0.3">
      <c r="A3369">
        <v>750</v>
      </c>
      <c r="B3369" t="s">
        <v>8224</v>
      </c>
      <c r="C3369">
        <v>119</v>
      </c>
      <c r="D3369">
        <v>29.67</v>
      </c>
      <c r="E3369" t="s">
        <v>8315</v>
      </c>
      <c r="F3369" t="s">
        <v>8316</v>
      </c>
    </row>
    <row r="3370" spans="1:6" hidden="1" x14ac:dyDescent="0.3">
      <c r="A3370">
        <v>1000</v>
      </c>
      <c r="B3370" t="s">
        <v>8223</v>
      </c>
      <c r="C3370">
        <v>105</v>
      </c>
      <c r="D3370">
        <v>45.48</v>
      </c>
      <c r="E3370" t="s">
        <v>8315</v>
      </c>
      <c r="F3370" t="s">
        <v>8316</v>
      </c>
    </row>
    <row r="3371" spans="1:6" hidden="1" x14ac:dyDescent="0.3">
      <c r="A3371">
        <v>5000</v>
      </c>
      <c r="B3371" t="s">
        <v>8240</v>
      </c>
      <c r="C3371">
        <v>104</v>
      </c>
      <c r="D3371">
        <v>96.2</v>
      </c>
      <c r="E3371" t="s">
        <v>8315</v>
      </c>
      <c r="F3371" t="s">
        <v>8316</v>
      </c>
    </row>
    <row r="3372" spans="1:6" hidden="1" x14ac:dyDescent="0.3">
      <c r="A3372">
        <v>1500</v>
      </c>
      <c r="B3372" t="s">
        <v>8223</v>
      </c>
      <c r="C3372">
        <v>118</v>
      </c>
      <c r="D3372">
        <v>67.92</v>
      </c>
      <c r="E3372" t="s">
        <v>8315</v>
      </c>
      <c r="F3372" t="s">
        <v>8316</v>
      </c>
    </row>
    <row r="3373" spans="1:6" hidden="1" x14ac:dyDescent="0.3">
      <c r="A3373">
        <v>200</v>
      </c>
      <c r="B3373" t="s">
        <v>8223</v>
      </c>
      <c r="C3373">
        <v>139</v>
      </c>
      <c r="D3373">
        <v>30.78</v>
      </c>
      <c r="E3373" t="s">
        <v>8315</v>
      </c>
      <c r="F3373" t="s">
        <v>8316</v>
      </c>
    </row>
    <row r="3374" spans="1:6" hidden="1" x14ac:dyDescent="0.3">
      <c r="A3374">
        <v>1000</v>
      </c>
      <c r="B3374" t="s">
        <v>8223</v>
      </c>
      <c r="C3374">
        <v>104</v>
      </c>
      <c r="D3374">
        <v>38.33</v>
      </c>
      <c r="E3374" t="s">
        <v>8315</v>
      </c>
      <c r="F3374" t="s">
        <v>8316</v>
      </c>
    </row>
    <row r="3375" spans="1:6" hidden="1" x14ac:dyDescent="0.3">
      <c r="A3375">
        <v>2000</v>
      </c>
      <c r="B3375" t="s">
        <v>8224</v>
      </c>
      <c r="C3375">
        <v>100</v>
      </c>
      <c r="D3375">
        <v>66.83</v>
      </c>
      <c r="E3375" t="s">
        <v>8315</v>
      </c>
      <c r="F3375" t="s">
        <v>8316</v>
      </c>
    </row>
    <row r="3376" spans="1:6" hidden="1" x14ac:dyDescent="0.3">
      <c r="A3376">
        <v>3500</v>
      </c>
      <c r="B3376" t="s">
        <v>8228</v>
      </c>
      <c r="C3376">
        <v>107</v>
      </c>
      <c r="D3376">
        <v>71.73</v>
      </c>
      <c r="E3376" t="s">
        <v>8315</v>
      </c>
      <c r="F3376" t="s">
        <v>8316</v>
      </c>
    </row>
    <row r="3377" spans="1:6" hidden="1" x14ac:dyDescent="0.3">
      <c r="A3377">
        <v>3000</v>
      </c>
      <c r="B3377" t="s">
        <v>8224</v>
      </c>
      <c r="C3377">
        <v>100</v>
      </c>
      <c r="D3377">
        <v>176.47</v>
      </c>
      <c r="E3377" t="s">
        <v>8315</v>
      </c>
      <c r="F3377" t="s">
        <v>8316</v>
      </c>
    </row>
    <row r="3378" spans="1:6" hidden="1" x14ac:dyDescent="0.3">
      <c r="A3378">
        <v>8000</v>
      </c>
      <c r="B3378" t="s">
        <v>8223</v>
      </c>
      <c r="C3378">
        <v>100</v>
      </c>
      <c r="D3378">
        <v>421.11</v>
      </c>
      <c r="E3378" t="s">
        <v>8315</v>
      </c>
      <c r="F3378" t="s">
        <v>8316</v>
      </c>
    </row>
    <row r="3379" spans="1:6" hidden="1" x14ac:dyDescent="0.3">
      <c r="A3379">
        <v>8000</v>
      </c>
      <c r="B3379" t="s">
        <v>8224</v>
      </c>
      <c r="C3379">
        <v>101</v>
      </c>
      <c r="D3379">
        <v>104.99</v>
      </c>
      <c r="E3379" t="s">
        <v>8315</v>
      </c>
      <c r="F3379" t="s">
        <v>8316</v>
      </c>
    </row>
    <row r="3380" spans="1:6" hidden="1" x14ac:dyDescent="0.3">
      <c r="A3380">
        <v>550</v>
      </c>
      <c r="B3380" t="s">
        <v>8224</v>
      </c>
      <c r="C3380">
        <v>108</v>
      </c>
      <c r="D3380">
        <v>28.19</v>
      </c>
      <c r="E3380" t="s">
        <v>8315</v>
      </c>
      <c r="F3380" t="s">
        <v>8316</v>
      </c>
    </row>
    <row r="3381" spans="1:6" hidden="1" x14ac:dyDescent="0.3">
      <c r="A3381">
        <v>2000</v>
      </c>
      <c r="B3381" t="s">
        <v>8224</v>
      </c>
      <c r="C3381">
        <v>104</v>
      </c>
      <c r="D3381">
        <v>54.55</v>
      </c>
      <c r="E3381" t="s">
        <v>8315</v>
      </c>
      <c r="F3381" t="s">
        <v>8316</v>
      </c>
    </row>
    <row r="3382" spans="1:6" hidden="1" x14ac:dyDescent="0.3">
      <c r="A3382">
        <v>3000</v>
      </c>
      <c r="B3382" t="s">
        <v>8223</v>
      </c>
      <c r="C3382">
        <v>104</v>
      </c>
      <c r="D3382">
        <v>111.89</v>
      </c>
      <c r="E3382" t="s">
        <v>8315</v>
      </c>
      <c r="F3382" t="s">
        <v>8316</v>
      </c>
    </row>
    <row r="3383" spans="1:6" hidden="1" x14ac:dyDescent="0.3">
      <c r="A3383">
        <v>4000</v>
      </c>
      <c r="B3383" t="s">
        <v>8223</v>
      </c>
      <c r="C3383">
        <v>102</v>
      </c>
      <c r="D3383">
        <v>85.21</v>
      </c>
      <c r="E3383" t="s">
        <v>8315</v>
      </c>
      <c r="F3383" t="s">
        <v>8316</v>
      </c>
    </row>
    <row r="3384" spans="1:6" hidden="1" x14ac:dyDescent="0.3">
      <c r="A3384">
        <v>3500</v>
      </c>
      <c r="B3384" t="s">
        <v>8224</v>
      </c>
      <c r="C3384">
        <v>101</v>
      </c>
      <c r="D3384">
        <v>76.650000000000006</v>
      </c>
      <c r="E3384" t="s">
        <v>8315</v>
      </c>
      <c r="F3384" t="s">
        <v>8316</v>
      </c>
    </row>
    <row r="3385" spans="1:6" hidden="1" x14ac:dyDescent="0.3">
      <c r="A3385">
        <v>1750</v>
      </c>
      <c r="B3385" t="s">
        <v>8223</v>
      </c>
      <c r="C3385">
        <v>112</v>
      </c>
      <c r="D3385">
        <v>65.17</v>
      </c>
      <c r="E3385" t="s">
        <v>8315</v>
      </c>
      <c r="F3385" t="s">
        <v>8316</v>
      </c>
    </row>
    <row r="3386" spans="1:6" hidden="1" x14ac:dyDescent="0.3">
      <c r="A3386">
        <v>6000</v>
      </c>
      <c r="B3386" t="s">
        <v>8223</v>
      </c>
      <c r="C3386">
        <v>100</v>
      </c>
      <c r="D3386">
        <v>93.76</v>
      </c>
      <c r="E3386" t="s">
        <v>8315</v>
      </c>
      <c r="F3386" t="s">
        <v>8316</v>
      </c>
    </row>
    <row r="3387" spans="1:6" hidden="1" x14ac:dyDescent="0.3">
      <c r="A3387">
        <v>2000</v>
      </c>
      <c r="B3387" t="s">
        <v>8223</v>
      </c>
      <c r="C3387">
        <v>100</v>
      </c>
      <c r="D3387">
        <v>133.33000000000001</v>
      </c>
      <c r="E3387" t="s">
        <v>8315</v>
      </c>
      <c r="F3387" t="s">
        <v>8316</v>
      </c>
    </row>
    <row r="3388" spans="1:6" hidden="1" x14ac:dyDescent="0.3">
      <c r="A3388">
        <v>2000</v>
      </c>
      <c r="B3388" t="s">
        <v>8223</v>
      </c>
      <c r="C3388">
        <v>105</v>
      </c>
      <c r="D3388">
        <v>51.22</v>
      </c>
      <c r="E3388" t="s">
        <v>8315</v>
      </c>
      <c r="F3388" t="s">
        <v>8316</v>
      </c>
    </row>
    <row r="3389" spans="1:6" hidden="1" x14ac:dyDescent="0.3">
      <c r="A3389">
        <v>3000</v>
      </c>
      <c r="B3389" t="s">
        <v>8223</v>
      </c>
      <c r="C3389">
        <v>117</v>
      </c>
      <c r="D3389">
        <v>100.17</v>
      </c>
      <c r="E3389" t="s">
        <v>8315</v>
      </c>
      <c r="F3389" t="s">
        <v>8316</v>
      </c>
    </row>
    <row r="3390" spans="1:6" hidden="1" x14ac:dyDescent="0.3">
      <c r="A3390">
        <v>1500</v>
      </c>
      <c r="B3390" t="s">
        <v>8224</v>
      </c>
      <c r="C3390">
        <v>104</v>
      </c>
      <c r="D3390">
        <v>34.6</v>
      </c>
      <c r="E3390" t="s">
        <v>8315</v>
      </c>
      <c r="F3390" t="s">
        <v>8316</v>
      </c>
    </row>
    <row r="3391" spans="1:6" x14ac:dyDescent="0.3">
      <c r="A3391">
        <v>10000</v>
      </c>
      <c r="B3391" t="s">
        <v>8223</v>
      </c>
      <c r="C3391">
        <v>115</v>
      </c>
      <c r="D3391">
        <v>184.68</v>
      </c>
      <c r="E3391" t="s">
        <v>8315</v>
      </c>
      <c r="F3391" t="s">
        <v>8316</v>
      </c>
    </row>
    <row r="3392" spans="1:6" hidden="1" x14ac:dyDescent="0.3">
      <c r="A3392">
        <v>1500</v>
      </c>
      <c r="B3392" t="s">
        <v>8223</v>
      </c>
      <c r="C3392">
        <v>102</v>
      </c>
      <c r="D3392">
        <v>69.819999999999993</v>
      </c>
      <c r="E3392" t="s">
        <v>8315</v>
      </c>
      <c r="F3392" t="s">
        <v>8316</v>
      </c>
    </row>
    <row r="3393" spans="1:6" hidden="1" x14ac:dyDescent="0.3">
      <c r="A3393">
        <v>500</v>
      </c>
      <c r="B3393" t="s">
        <v>8223</v>
      </c>
      <c r="C3393">
        <v>223</v>
      </c>
      <c r="D3393">
        <v>61.94</v>
      </c>
      <c r="E3393" t="s">
        <v>8315</v>
      </c>
      <c r="F3393" t="s">
        <v>8316</v>
      </c>
    </row>
    <row r="3394" spans="1:6" hidden="1" x14ac:dyDescent="0.3">
      <c r="A3394">
        <v>500</v>
      </c>
      <c r="B3394" t="s">
        <v>8224</v>
      </c>
      <c r="C3394">
        <v>100</v>
      </c>
      <c r="D3394">
        <v>41.67</v>
      </c>
      <c r="E3394" t="s">
        <v>8315</v>
      </c>
      <c r="F3394" t="s">
        <v>8316</v>
      </c>
    </row>
    <row r="3395" spans="1:6" hidden="1" x14ac:dyDescent="0.3">
      <c r="A3395">
        <v>1500</v>
      </c>
      <c r="B3395" t="s">
        <v>8223</v>
      </c>
      <c r="C3395">
        <v>106</v>
      </c>
      <c r="D3395">
        <v>36.07</v>
      </c>
      <c r="E3395" t="s">
        <v>8315</v>
      </c>
      <c r="F3395" t="s">
        <v>8316</v>
      </c>
    </row>
    <row r="3396" spans="1:6" hidden="1" x14ac:dyDescent="0.3">
      <c r="A3396">
        <v>550</v>
      </c>
      <c r="B3396" t="s">
        <v>8224</v>
      </c>
      <c r="C3396">
        <v>142</v>
      </c>
      <c r="D3396">
        <v>29</v>
      </c>
      <c r="E3396" t="s">
        <v>8315</v>
      </c>
      <c r="F3396" t="s">
        <v>8316</v>
      </c>
    </row>
    <row r="3397" spans="1:6" hidden="1" x14ac:dyDescent="0.3">
      <c r="A3397">
        <v>500</v>
      </c>
      <c r="B3397" t="s">
        <v>8224</v>
      </c>
      <c r="C3397">
        <v>184</v>
      </c>
      <c r="D3397">
        <v>24.21</v>
      </c>
      <c r="E3397" t="s">
        <v>8315</v>
      </c>
      <c r="F3397" t="s">
        <v>8316</v>
      </c>
    </row>
    <row r="3398" spans="1:6" hidden="1" x14ac:dyDescent="0.3">
      <c r="A3398">
        <v>1500</v>
      </c>
      <c r="B3398" t="s">
        <v>8223</v>
      </c>
      <c r="C3398">
        <v>104</v>
      </c>
      <c r="D3398">
        <v>55.89</v>
      </c>
      <c r="E3398" t="s">
        <v>8315</v>
      </c>
      <c r="F3398" t="s">
        <v>8316</v>
      </c>
    </row>
    <row r="3399" spans="1:6" hidden="1" x14ac:dyDescent="0.3">
      <c r="A3399">
        <v>250</v>
      </c>
      <c r="B3399" t="s">
        <v>8224</v>
      </c>
      <c r="C3399">
        <v>112</v>
      </c>
      <c r="D3399">
        <v>11.67</v>
      </c>
      <c r="E3399" t="s">
        <v>8315</v>
      </c>
      <c r="F3399" t="s">
        <v>8316</v>
      </c>
    </row>
    <row r="3400" spans="1:6" hidden="1" x14ac:dyDescent="0.3">
      <c r="A3400">
        <v>4000</v>
      </c>
      <c r="B3400" t="s">
        <v>8223</v>
      </c>
      <c r="C3400">
        <v>111</v>
      </c>
      <c r="D3400">
        <v>68.349999999999994</v>
      </c>
      <c r="E3400" t="s">
        <v>8315</v>
      </c>
      <c r="F3400" t="s">
        <v>8316</v>
      </c>
    </row>
    <row r="3401" spans="1:6" hidden="1" x14ac:dyDescent="0.3">
      <c r="A3401">
        <v>1200</v>
      </c>
      <c r="B3401" t="s">
        <v>8224</v>
      </c>
      <c r="C3401">
        <v>104</v>
      </c>
      <c r="D3401">
        <v>27.07</v>
      </c>
      <c r="E3401" t="s">
        <v>8315</v>
      </c>
      <c r="F3401" t="s">
        <v>8316</v>
      </c>
    </row>
    <row r="3402" spans="1:6" x14ac:dyDescent="0.3">
      <c r="A3402">
        <v>10000</v>
      </c>
      <c r="B3402" t="s">
        <v>8223</v>
      </c>
      <c r="C3402">
        <v>100</v>
      </c>
      <c r="D3402">
        <v>118.13</v>
      </c>
      <c r="E3402" t="s">
        <v>8315</v>
      </c>
      <c r="F3402" t="s">
        <v>8316</v>
      </c>
    </row>
    <row r="3403" spans="1:6" hidden="1" x14ac:dyDescent="0.3">
      <c r="A3403">
        <v>2900</v>
      </c>
      <c r="B3403" t="s">
        <v>8224</v>
      </c>
      <c r="C3403">
        <v>102</v>
      </c>
      <c r="D3403">
        <v>44.76</v>
      </c>
      <c r="E3403" t="s">
        <v>8315</v>
      </c>
      <c r="F3403" t="s">
        <v>8316</v>
      </c>
    </row>
    <row r="3404" spans="1:6" x14ac:dyDescent="0.3">
      <c r="A3404">
        <v>15000</v>
      </c>
      <c r="B3404" t="s">
        <v>8223</v>
      </c>
      <c r="C3404">
        <v>110</v>
      </c>
      <c r="D3404">
        <v>99.79</v>
      </c>
      <c r="E3404" t="s">
        <v>8315</v>
      </c>
      <c r="F3404" t="s">
        <v>8316</v>
      </c>
    </row>
    <row r="3405" spans="1:6" hidden="1" x14ac:dyDescent="0.3">
      <c r="A3405">
        <v>2000</v>
      </c>
      <c r="B3405" t="s">
        <v>8224</v>
      </c>
      <c r="C3405">
        <v>100</v>
      </c>
      <c r="D3405">
        <v>117.65</v>
      </c>
      <c r="E3405" t="s">
        <v>8315</v>
      </c>
      <c r="F3405" t="s">
        <v>8316</v>
      </c>
    </row>
    <row r="3406" spans="1:6" hidden="1" x14ac:dyDescent="0.3">
      <c r="A3406">
        <v>500</v>
      </c>
      <c r="B3406" t="s">
        <v>8223</v>
      </c>
      <c r="C3406">
        <v>122</v>
      </c>
      <c r="D3406">
        <v>203.33</v>
      </c>
      <c r="E3406" t="s">
        <v>8315</v>
      </c>
      <c r="F3406" t="s">
        <v>8316</v>
      </c>
    </row>
    <row r="3407" spans="1:6" hidden="1" x14ac:dyDescent="0.3">
      <c r="A3407">
        <v>350</v>
      </c>
      <c r="B3407" t="s">
        <v>8224</v>
      </c>
      <c r="C3407">
        <v>138</v>
      </c>
      <c r="D3407">
        <v>28.32</v>
      </c>
      <c r="E3407" t="s">
        <v>8315</v>
      </c>
      <c r="F3407" t="s">
        <v>8316</v>
      </c>
    </row>
    <row r="3408" spans="1:6" x14ac:dyDescent="0.3">
      <c r="A3408">
        <v>10000</v>
      </c>
      <c r="B3408" t="s">
        <v>8223</v>
      </c>
      <c r="C3408">
        <v>100</v>
      </c>
      <c r="D3408">
        <v>110.23</v>
      </c>
      <c r="E3408" t="s">
        <v>8315</v>
      </c>
      <c r="F3408" t="s">
        <v>8316</v>
      </c>
    </row>
    <row r="3409" spans="1:6" hidden="1" x14ac:dyDescent="0.3">
      <c r="A3409">
        <v>2000</v>
      </c>
      <c r="B3409" t="s">
        <v>8224</v>
      </c>
      <c r="C3409">
        <v>107</v>
      </c>
      <c r="D3409">
        <v>31.97</v>
      </c>
      <c r="E3409" t="s">
        <v>8315</v>
      </c>
      <c r="F3409" t="s">
        <v>8316</v>
      </c>
    </row>
    <row r="3410" spans="1:6" hidden="1" x14ac:dyDescent="0.3">
      <c r="A3410">
        <v>500</v>
      </c>
      <c r="B3410" t="s">
        <v>8223</v>
      </c>
      <c r="C3410">
        <v>211</v>
      </c>
      <c r="D3410">
        <v>58.61</v>
      </c>
      <c r="E3410" t="s">
        <v>8315</v>
      </c>
      <c r="F3410" t="s">
        <v>8316</v>
      </c>
    </row>
    <row r="3411" spans="1:6" hidden="1" x14ac:dyDescent="0.3">
      <c r="A3411">
        <v>500</v>
      </c>
      <c r="B3411" t="s">
        <v>8224</v>
      </c>
      <c r="C3411">
        <v>124</v>
      </c>
      <c r="D3411">
        <v>29.43</v>
      </c>
      <c r="E3411" t="s">
        <v>8315</v>
      </c>
      <c r="F3411" t="s">
        <v>8316</v>
      </c>
    </row>
    <row r="3412" spans="1:6" hidden="1" x14ac:dyDescent="0.3">
      <c r="A3412">
        <v>3000</v>
      </c>
      <c r="B3412" t="s">
        <v>8223</v>
      </c>
      <c r="C3412">
        <v>109</v>
      </c>
      <c r="D3412">
        <v>81.38</v>
      </c>
      <c r="E3412" t="s">
        <v>8315</v>
      </c>
      <c r="F3412" t="s">
        <v>8316</v>
      </c>
    </row>
    <row r="3413" spans="1:6" x14ac:dyDescent="0.3">
      <c r="A3413">
        <v>15000</v>
      </c>
      <c r="B3413" t="s">
        <v>8223</v>
      </c>
      <c r="C3413">
        <v>104</v>
      </c>
      <c r="D3413">
        <v>199.17</v>
      </c>
      <c r="E3413" t="s">
        <v>8315</v>
      </c>
      <c r="F3413" t="s">
        <v>8316</v>
      </c>
    </row>
    <row r="3414" spans="1:6" hidden="1" x14ac:dyDescent="0.3">
      <c r="A3414">
        <v>3000</v>
      </c>
      <c r="B3414" t="s">
        <v>8224</v>
      </c>
      <c r="C3414">
        <v>100</v>
      </c>
      <c r="D3414">
        <v>115.38</v>
      </c>
      <c r="E3414" t="s">
        <v>8315</v>
      </c>
      <c r="F3414" t="s">
        <v>8316</v>
      </c>
    </row>
    <row r="3415" spans="1:6" hidden="1" x14ac:dyDescent="0.3">
      <c r="A3415">
        <v>500</v>
      </c>
      <c r="B3415" t="s">
        <v>8223</v>
      </c>
      <c r="C3415">
        <v>130</v>
      </c>
      <c r="D3415">
        <v>46.43</v>
      </c>
      <c r="E3415" t="s">
        <v>8315</v>
      </c>
      <c r="F3415" t="s">
        <v>8316</v>
      </c>
    </row>
    <row r="3416" spans="1:6" hidden="1" x14ac:dyDescent="0.3">
      <c r="A3416">
        <v>3000</v>
      </c>
      <c r="B3416" t="s">
        <v>8223</v>
      </c>
      <c r="C3416">
        <v>104</v>
      </c>
      <c r="D3416">
        <v>70.569999999999993</v>
      </c>
      <c r="E3416" t="s">
        <v>8315</v>
      </c>
      <c r="F3416" t="s">
        <v>8316</v>
      </c>
    </row>
    <row r="3417" spans="1:6" hidden="1" x14ac:dyDescent="0.3">
      <c r="A3417">
        <v>200</v>
      </c>
      <c r="B3417" t="s">
        <v>8223</v>
      </c>
      <c r="C3417">
        <v>100</v>
      </c>
      <c r="D3417">
        <v>22.22</v>
      </c>
      <c r="E3417" t="s">
        <v>8315</v>
      </c>
      <c r="F3417" t="s">
        <v>8316</v>
      </c>
    </row>
    <row r="3418" spans="1:6" hidden="1" x14ac:dyDescent="0.3">
      <c r="A3418">
        <v>4000</v>
      </c>
      <c r="B3418" t="s">
        <v>8224</v>
      </c>
      <c r="C3418">
        <v>120</v>
      </c>
      <c r="D3418">
        <v>159.47</v>
      </c>
      <c r="E3418" t="s">
        <v>8315</v>
      </c>
      <c r="F3418" t="s">
        <v>8316</v>
      </c>
    </row>
    <row r="3419" spans="1:6" hidden="1" x14ac:dyDescent="0.3">
      <c r="A3419">
        <v>1700</v>
      </c>
      <c r="B3419" t="s">
        <v>8223</v>
      </c>
      <c r="C3419">
        <v>100</v>
      </c>
      <c r="D3419">
        <v>37.78</v>
      </c>
      <c r="E3419" t="s">
        <v>8315</v>
      </c>
      <c r="F3419" t="s">
        <v>8316</v>
      </c>
    </row>
    <row r="3420" spans="1:6" hidden="1" x14ac:dyDescent="0.3">
      <c r="A3420">
        <v>4000</v>
      </c>
      <c r="B3420" t="s">
        <v>8223</v>
      </c>
      <c r="C3420">
        <v>101</v>
      </c>
      <c r="D3420">
        <v>72.05</v>
      </c>
      <c r="E3420" t="s">
        <v>8315</v>
      </c>
      <c r="F3420" t="s">
        <v>8316</v>
      </c>
    </row>
    <row r="3421" spans="1:6" hidden="1" x14ac:dyDescent="0.3">
      <c r="A3421">
        <v>2750</v>
      </c>
      <c r="B3421" t="s">
        <v>8240</v>
      </c>
      <c r="C3421">
        <v>107</v>
      </c>
      <c r="D3421">
        <v>63.7</v>
      </c>
      <c r="E3421" t="s">
        <v>8315</v>
      </c>
      <c r="F3421" t="s">
        <v>8316</v>
      </c>
    </row>
    <row r="3422" spans="1:6" hidden="1" x14ac:dyDescent="0.3">
      <c r="A3422">
        <v>700</v>
      </c>
      <c r="B3422" t="s">
        <v>8224</v>
      </c>
      <c r="C3422">
        <v>138</v>
      </c>
      <c r="D3422">
        <v>28.41</v>
      </c>
      <c r="E3422" t="s">
        <v>8315</v>
      </c>
      <c r="F3422" t="s">
        <v>8316</v>
      </c>
    </row>
    <row r="3423" spans="1:6" x14ac:dyDescent="0.3">
      <c r="A3423">
        <v>10000</v>
      </c>
      <c r="B3423" t="s">
        <v>8223</v>
      </c>
      <c r="C3423">
        <v>101</v>
      </c>
      <c r="D3423">
        <v>103.21</v>
      </c>
      <c r="E3423" t="s">
        <v>8315</v>
      </c>
      <c r="F3423" t="s">
        <v>8316</v>
      </c>
    </row>
    <row r="3424" spans="1:6" hidden="1" x14ac:dyDescent="0.3">
      <c r="A3424">
        <v>3000</v>
      </c>
      <c r="B3424" t="s">
        <v>8224</v>
      </c>
      <c r="C3424">
        <v>109</v>
      </c>
      <c r="D3424">
        <v>71.150000000000006</v>
      </c>
      <c r="E3424" t="s">
        <v>8315</v>
      </c>
      <c r="F3424" t="s">
        <v>8316</v>
      </c>
    </row>
    <row r="3425" spans="1:6" hidden="1" x14ac:dyDescent="0.3">
      <c r="A3425">
        <v>250</v>
      </c>
      <c r="B3425" t="s">
        <v>8223</v>
      </c>
      <c r="C3425">
        <v>140</v>
      </c>
      <c r="D3425">
        <v>35</v>
      </c>
      <c r="E3425" t="s">
        <v>8315</v>
      </c>
      <c r="F3425" t="s">
        <v>8316</v>
      </c>
    </row>
    <row r="3426" spans="1:6" hidden="1" x14ac:dyDescent="0.3">
      <c r="A3426">
        <v>6000</v>
      </c>
      <c r="B3426" t="s">
        <v>8223</v>
      </c>
      <c r="C3426">
        <v>104</v>
      </c>
      <c r="D3426">
        <v>81.78</v>
      </c>
      <c r="E3426" t="s">
        <v>8315</v>
      </c>
      <c r="F3426" t="s">
        <v>8316</v>
      </c>
    </row>
    <row r="3427" spans="1:6" hidden="1" x14ac:dyDescent="0.3">
      <c r="A3427">
        <v>30000</v>
      </c>
      <c r="B3427" t="s">
        <v>8223</v>
      </c>
      <c r="C3427">
        <v>103</v>
      </c>
      <c r="D3427">
        <v>297.02999999999997</v>
      </c>
      <c r="E3427" t="s">
        <v>8315</v>
      </c>
      <c r="F3427" t="s">
        <v>8316</v>
      </c>
    </row>
    <row r="3428" spans="1:6" hidden="1" x14ac:dyDescent="0.3">
      <c r="A3428">
        <v>3750</v>
      </c>
      <c r="B3428" t="s">
        <v>8223</v>
      </c>
      <c r="C3428">
        <v>108</v>
      </c>
      <c r="D3428">
        <v>46.61</v>
      </c>
      <c r="E3428" t="s">
        <v>8315</v>
      </c>
      <c r="F3428" t="s">
        <v>8316</v>
      </c>
    </row>
    <row r="3429" spans="1:6" hidden="1" x14ac:dyDescent="0.3">
      <c r="A3429">
        <v>1500</v>
      </c>
      <c r="B3429" t="s">
        <v>8224</v>
      </c>
      <c r="C3429">
        <v>100</v>
      </c>
      <c r="D3429">
        <v>51.72</v>
      </c>
      <c r="E3429" t="s">
        <v>8315</v>
      </c>
      <c r="F3429" t="s">
        <v>8316</v>
      </c>
    </row>
    <row r="3430" spans="1:6" hidden="1" x14ac:dyDescent="0.3">
      <c r="A3430">
        <v>2000</v>
      </c>
      <c r="B3430" t="s">
        <v>8224</v>
      </c>
      <c r="C3430">
        <v>103</v>
      </c>
      <c r="D3430">
        <v>40.29</v>
      </c>
      <c r="E3430" t="s">
        <v>8315</v>
      </c>
      <c r="F3430" t="s">
        <v>8316</v>
      </c>
    </row>
    <row r="3431" spans="1:6" hidden="1" x14ac:dyDescent="0.3">
      <c r="A3431">
        <v>150</v>
      </c>
      <c r="B3431" t="s">
        <v>8224</v>
      </c>
      <c r="C3431">
        <v>130</v>
      </c>
      <c r="D3431">
        <v>16.25</v>
      </c>
      <c r="E3431" t="s">
        <v>8315</v>
      </c>
      <c r="F3431" t="s">
        <v>8316</v>
      </c>
    </row>
    <row r="3432" spans="1:6" hidden="1" x14ac:dyDescent="0.3">
      <c r="A3432">
        <v>2000</v>
      </c>
      <c r="B3432" t="s">
        <v>8224</v>
      </c>
      <c r="C3432">
        <v>109</v>
      </c>
      <c r="D3432">
        <v>30.15</v>
      </c>
      <c r="E3432" t="s">
        <v>8315</v>
      </c>
      <c r="F3432" t="s">
        <v>8316</v>
      </c>
    </row>
    <row r="3433" spans="1:6" hidden="1" x14ac:dyDescent="0.3">
      <c r="A3433">
        <v>2000</v>
      </c>
      <c r="B3433" t="s">
        <v>8223</v>
      </c>
      <c r="C3433">
        <v>100</v>
      </c>
      <c r="D3433">
        <v>95.24</v>
      </c>
      <c r="E3433" t="s">
        <v>8315</v>
      </c>
      <c r="F3433" t="s">
        <v>8316</v>
      </c>
    </row>
    <row r="3434" spans="1:6" hidden="1" x14ac:dyDescent="0.3">
      <c r="A3434">
        <v>2000</v>
      </c>
      <c r="B3434" t="s">
        <v>8223</v>
      </c>
      <c r="C3434">
        <v>110</v>
      </c>
      <c r="D3434">
        <v>52.21</v>
      </c>
      <c r="E3434" t="s">
        <v>8315</v>
      </c>
      <c r="F3434" t="s">
        <v>8316</v>
      </c>
    </row>
    <row r="3435" spans="1:6" hidden="1" x14ac:dyDescent="0.3">
      <c r="A3435">
        <v>9500</v>
      </c>
      <c r="B3435" t="s">
        <v>8223</v>
      </c>
      <c r="C3435">
        <v>100</v>
      </c>
      <c r="D3435">
        <v>134.15</v>
      </c>
      <c r="E3435" t="s">
        <v>8315</v>
      </c>
      <c r="F3435" t="s">
        <v>8316</v>
      </c>
    </row>
    <row r="3436" spans="1:6" x14ac:dyDescent="0.3">
      <c r="A3436">
        <v>10000</v>
      </c>
      <c r="B3436" t="s">
        <v>8223</v>
      </c>
      <c r="C3436">
        <v>106</v>
      </c>
      <c r="D3436">
        <v>62.83</v>
      </c>
      <c r="E3436" t="s">
        <v>8315</v>
      </c>
      <c r="F3436" t="s">
        <v>8316</v>
      </c>
    </row>
    <row r="3437" spans="1:6" hidden="1" x14ac:dyDescent="0.3">
      <c r="A3437">
        <v>1000</v>
      </c>
      <c r="B3437" t="s">
        <v>8223</v>
      </c>
      <c r="C3437">
        <v>112</v>
      </c>
      <c r="D3437">
        <v>58.95</v>
      </c>
      <c r="E3437" t="s">
        <v>8315</v>
      </c>
      <c r="F3437" t="s">
        <v>8316</v>
      </c>
    </row>
    <row r="3438" spans="1:6" hidden="1" x14ac:dyDescent="0.3">
      <c r="A3438">
        <v>5000</v>
      </c>
      <c r="B3438" t="s">
        <v>8223</v>
      </c>
      <c r="C3438">
        <v>106</v>
      </c>
      <c r="D3438">
        <v>143.11000000000001</v>
      </c>
      <c r="E3438" t="s">
        <v>8315</v>
      </c>
      <c r="F3438" t="s">
        <v>8316</v>
      </c>
    </row>
    <row r="3439" spans="1:6" hidden="1" x14ac:dyDescent="0.3">
      <c r="A3439">
        <v>3000</v>
      </c>
      <c r="B3439" t="s">
        <v>8223</v>
      </c>
      <c r="C3439">
        <v>101</v>
      </c>
      <c r="D3439">
        <v>84.17</v>
      </c>
      <c r="E3439" t="s">
        <v>8315</v>
      </c>
      <c r="F3439" t="s">
        <v>8316</v>
      </c>
    </row>
    <row r="3440" spans="1:6" hidden="1" x14ac:dyDescent="0.3">
      <c r="A3440">
        <v>2500</v>
      </c>
      <c r="B3440" t="s">
        <v>8224</v>
      </c>
      <c r="C3440">
        <v>104</v>
      </c>
      <c r="D3440">
        <v>186.07</v>
      </c>
      <c r="E3440" t="s">
        <v>8315</v>
      </c>
      <c r="F3440" t="s">
        <v>8316</v>
      </c>
    </row>
    <row r="3441" spans="1:6" hidden="1" x14ac:dyDescent="0.3">
      <c r="A3441">
        <v>1200</v>
      </c>
      <c r="B3441" t="s">
        <v>8223</v>
      </c>
      <c r="C3441">
        <v>135</v>
      </c>
      <c r="D3441">
        <v>89.79</v>
      </c>
      <c r="E3441" t="s">
        <v>8315</v>
      </c>
      <c r="F3441" t="s">
        <v>8316</v>
      </c>
    </row>
    <row r="3442" spans="1:6" hidden="1" x14ac:dyDescent="0.3">
      <c r="A3442">
        <v>5000</v>
      </c>
      <c r="B3442" t="s">
        <v>8223</v>
      </c>
      <c r="C3442">
        <v>105</v>
      </c>
      <c r="D3442">
        <v>64.16</v>
      </c>
      <c r="E3442" t="s">
        <v>8315</v>
      </c>
      <c r="F3442" t="s">
        <v>8316</v>
      </c>
    </row>
    <row r="3443" spans="1:6" hidden="1" x14ac:dyDescent="0.3">
      <c r="A3443">
        <v>2500</v>
      </c>
      <c r="B3443" t="s">
        <v>8223</v>
      </c>
      <c r="C3443">
        <v>103</v>
      </c>
      <c r="D3443">
        <v>59.65</v>
      </c>
      <c r="E3443" t="s">
        <v>8315</v>
      </c>
      <c r="F3443" t="s">
        <v>8316</v>
      </c>
    </row>
    <row r="3444" spans="1:6" hidden="1" x14ac:dyDescent="0.3">
      <c r="A3444">
        <v>250</v>
      </c>
      <c r="B3444" t="s">
        <v>8223</v>
      </c>
      <c r="C3444">
        <v>100</v>
      </c>
      <c r="D3444">
        <v>31.25</v>
      </c>
      <c r="E3444" t="s">
        <v>8315</v>
      </c>
      <c r="F3444" t="s">
        <v>8316</v>
      </c>
    </row>
    <row r="3445" spans="1:6" hidden="1" x14ac:dyDescent="0.3">
      <c r="A3445">
        <v>1000</v>
      </c>
      <c r="B3445" t="s">
        <v>8223</v>
      </c>
      <c r="C3445">
        <v>186</v>
      </c>
      <c r="D3445">
        <v>41.22</v>
      </c>
      <c r="E3445" t="s">
        <v>8315</v>
      </c>
      <c r="F3445" t="s">
        <v>8316</v>
      </c>
    </row>
    <row r="3446" spans="1:6" hidden="1" x14ac:dyDescent="0.3">
      <c r="A3446">
        <v>300</v>
      </c>
      <c r="B3446" t="s">
        <v>8225</v>
      </c>
      <c r="C3446">
        <v>289</v>
      </c>
      <c r="D3446">
        <v>43.35</v>
      </c>
      <c r="E3446" t="s">
        <v>8315</v>
      </c>
      <c r="F3446" t="s">
        <v>8316</v>
      </c>
    </row>
    <row r="3447" spans="1:6" hidden="1" x14ac:dyDescent="0.3">
      <c r="A3447">
        <v>2000</v>
      </c>
      <c r="B3447" t="s">
        <v>8224</v>
      </c>
      <c r="C3447">
        <v>100</v>
      </c>
      <c r="D3447">
        <v>64.52</v>
      </c>
      <c r="E3447" t="s">
        <v>8315</v>
      </c>
      <c r="F3447" t="s">
        <v>8316</v>
      </c>
    </row>
    <row r="3448" spans="1:6" hidden="1" x14ac:dyDescent="0.3">
      <c r="A3448">
        <v>1000</v>
      </c>
      <c r="B3448" t="s">
        <v>8224</v>
      </c>
      <c r="C3448">
        <v>108</v>
      </c>
      <c r="D3448">
        <v>43.28</v>
      </c>
      <c r="E3448" t="s">
        <v>8315</v>
      </c>
      <c r="F3448" t="s">
        <v>8316</v>
      </c>
    </row>
    <row r="3449" spans="1:6" hidden="1" x14ac:dyDescent="0.3">
      <c r="A3449">
        <v>1000</v>
      </c>
      <c r="B3449" t="s">
        <v>8223</v>
      </c>
      <c r="C3449">
        <v>108</v>
      </c>
      <c r="D3449">
        <v>77</v>
      </c>
      <c r="E3449" t="s">
        <v>8315</v>
      </c>
      <c r="F3449" t="s">
        <v>8316</v>
      </c>
    </row>
    <row r="3450" spans="1:6" hidden="1" x14ac:dyDescent="0.3">
      <c r="A3450">
        <v>2100</v>
      </c>
      <c r="B3450" t="s">
        <v>8223</v>
      </c>
      <c r="C3450">
        <v>110</v>
      </c>
      <c r="D3450">
        <v>51.22</v>
      </c>
      <c r="E3450" t="s">
        <v>8315</v>
      </c>
      <c r="F3450" t="s">
        <v>8316</v>
      </c>
    </row>
    <row r="3451" spans="1:6" hidden="1" x14ac:dyDescent="0.3">
      <c r="A3451">
        <v>800</v>
      </c>
      <c r="B3451" t="s">
        <v>8223</v>
      </c>
      <c r="C3451">
        <v>171</v>
      </c>
      <c r="D3451">
        <v>68.25</v>
      </c>
      <c r="E3451" t="s">
        <v>8315</v>
      </c>
      <c r="F3451" t="s">
        <v>8316</v>
      </c>
    </row>
    <row r="3452" spans="1:6" hidden="1" x14ac:dyDescent="0.3">
      <c r="A3452">
        <v>500</v>
      </c>
      <c r="B3452" t="s">
        <v>8224</v>
      </c>
      <c r="C3452">
        <v>152</v>
      </c>
      <c r="D3452">
        <v>19.489999999999998</v>
      </c>
      <c r="E3452" t="s">
        <v>8315</v>
      </c>
      <c r="F3452" t="s">
        <v>8316</v>
      </c>
    </row>
    <row r="3453" spans="1:6" hidden="1" x14ac:dyDescent="0.3">
      <c r="A3453">
        <v>650</v>
      </c>
      <c r="B3453" t="s">
        <v>8223</v>
      </c>
      <c r="C3453">
        <v>101</v>
      </c>
      <c r="D3453">
        <v>41.13</v>
      </c>
      <c r="E3453" t="s">
        <v>8315</v>
      </c>
      <c r="F3453" t="s">
        <v>8316</v>
      </c>
    </row>
    <row r="3454" spans="1:6" hidden="1" x14ac:dyDescent="0.3">
      <c r="A3454">
        <v>1000</v>
      </c>
      <c r="B3454" t="s">
        <v>8223</v>
      </c>
      <c r="C3454">
        <v>153</v>
      </c>
      <c r="D3454">
        <v>41.41</v>
      </c>
      <c r="E3454" t="s">
        <v>8315</v>
      </c>
      <c r="F3454" t="s">
        <v>8316</v>
      </c>
    </row>
    <row r="3455" spans="1:6" hidden="1" x14ac:dyDescent="0.3">
      <c r="A3455">
        <v>300</v>
      </c>
      <c r="B3455" t="s">
        <v>8224</v>
      </c>
      <c r="C3455">
        <v>128</v>
      </c>
      <c r="D3455">
        <v>27.5</v>
      </c>
      <c r="E3455" t="s">
        <v>8315</v>
      </c>
      <c r="F3455" t="s">
        <v>8316</v>
      </c>
    </row>
    <row r="3456" spans="1:6" hidden="1" x14ac:dyDescent="0.3">
      <c r="A3456">
        <v>700</v>
      </c>
      <c r="B3456" t="s">
        <v>8224</v>
      </c>
      <c r="C3456">
        <v>101</v>
      </c>
      <c r="D3456">
        <v>33.57</v>
      </c>
      <c r="E3456" t="s">
        <v>8315</v>
      </c>
      <c r="F3456" t="s">
        <v>8316</v>
      </c>
    </row>
    <row r="3457" spans="1:6" x14ac:dyDescent="0.3">
      <c r="A3457">
        <v>10000</v>
      </c>
      <c r="B3457" t="s">
        <v>8223</v>
      </c>
      <c r="C3457">
        <v>101</v>
      </c>
      <c r="D3457">
        <v>145.87</v>
      </c>
      <c r="E3457" t="s">
        <v>8315</v>
      </c>
      <c r="F3457" t="s">
        <v>8316</v>
      </c>
    </row>
    <row r="3458" spans="1:6" hidden="1" x14ac:dyDescent="0.3">
      <c r="A3458">
        <v>3000</v>
      </c>
      <c r="B3458" t="s">
        <v>8223</v>
      </c>
      <c r="C3458">
        <v>191</v>
      </c>
      <c r="D3458">
        <v>358.69</v>
      </c>
      <c r="E3458" t="s">
        <v>8315</v>
      </c>
      <c r="F3458" t="s">
        <v>8316</v>
      </c>
    </row>
    <row r="3459" spans="1:6" hidden="1" x14ac:dyDescent="0.3">
      <c r="A3459">
        <v>2000</v>
      </c>
      <c r="B3459" t="s">
        <v>8223</v>
      </c>
      <c r="C3459">
        <v>140</v>
      </c>
      <c r="D3459">
        <v>50.98</v>
      </c>
      <c r="E3459" t="s">
        <v>8315</v>
      </c>
      <c r="F3459" t="s">
        <v>8316</v>
      </c>
    </row>
    <row r="3460" spans="1:6" hidden="1" x14ac:dyDescent="0.3">
      <c r="A3460">
        <v>978</v>
      </c>
      <c r="B3460" t="s">
        <v>8223</v>
      </c>
      <c r="C3460">
        <v>124</v>
      </c>
      <c r="D3460">
        <v>45.04</v>
      </c>
      <c r="E3460" t="s">
        <v>8315</v>
      </c>
      <c r="F3460" t="s">
        <v>8316</v>
      </c>
    </row>
    <row r="3461" spans="1:6" hidden="1" x14ac:dyDescent="0.3">
      <c r="A3461">
        <v>500</v>
      </c>
      <c r="B3461" t="s">
        <v>8224</v>
      </c>
      <c r="C3461">
        <v>126</v>
      </c>
      <c r="D3461">
        <v>17.53</v>
      </c>
      <c r="E3461" t="s">
        <v>8315</v>
      </c>
      <c r="F3461" t="s">
        <v>8316</v>
      </c>
    </row>
    <row r="3462" spans="1:6" hidden="1" x14ac:dyDescent="0.3">
      <c r="A3462">
        <v>500</v>
      </c>
      <c r="B3462" t="s">
        <v>8224</v>
      </c>
      <c r="C3462">
        <v>190</v>
      </c>
      <c r="D3462">
        <v>50</v>
      </c>
      <c r="E3462" t="s">
        <v>8315</v>
      </c>
      <c r="F3462" t="s">
        <v>8316</v>
      </c>
    </row>
    <row r="3463" spans="1:6" hidden="1" x14ac:dyDescent="0.3">
      <c r="A3463">
        <v>500</v>
      </c>
      <c r="B3463" t="s">
        <v>8223</v>
      </c>
      <c r="C3463">
        <v>139</v>
      </c>
      <c r="D3463">
        <v>57.92</v>
      </c>
      <c r="E3463" t="s">
        <v>8315</v>
      </c>
      <c r="F3463" t="s">
        <v>8316</v>
      </c>
    </row>
    <row r="3464" spans="1:6" hidden="1" x14ac:dyDescent="0.3">
      <c r="A3464">
        <v>250</v>
      </c>
      <c r="B3464" t="s">
        <v>8223</v>
      </c>
      <c r="C3464">
        <v>202</v>
      </c>
      <c r="D3464">
        <v>29.71</v>
      </c>
      <c r="E3464" t="s">
        <v>8315</v>
      </c>
      <c r="F3464" t="s">
        <v>8316</v>
      </c>
    </row>
    <row r="3465" spans="1:6" hidden="1" x14ac:dyDescent="0.3">
      <c r="A3465">
        <v>10000</v>
      </c>
      <c r="B3465" t="s">
        <v>8228</v>
      </c>
      <c r="C3465">
        <v>103</v>
      </c>
      <c r="D3465">
        <v>90.68</v>
      </c>
      <c r="E3465" t="s">
        <v>8315</v>
      </c>
      <c r="F3465" t="s">
        <v>8316</v>
      </c>
    </row>
    <row r="3466" spans="1:6" hidden="1" x14ac:dyDescent="0.3">
      <c r="A3466">
        <v>5000</v>
      </c>
      <c r="B3466" t="s">
        <v>8223</v>
      </c>
      <c r="C3466">
        <v>102</v>
      </c>
      <c r="D3466">
        <v>55.01</v>
      </c>
      <c r="E3466" t="s">
        <v>8315</v>
      </c>
      <c r="F3466" t="s">
        <v>8316</v>
      </c>
    </row>
    <row r="3467" spans="1:6" hidden="1" x14ac:dyDescent="0.3">
      <c r="A3467">
        <v>2000</v>
      </c>
      <c r="B3467" t="s">
        <v>8224</v>
      </c>
      <c r="C3467">
        <v>103</v>
      </c>
      <c r="D3467">
        <v>57.22</v>
      </c>
      <c r="E3467" t="s">
        <v>8315</v>
      </c>
      <c r="F3467" t="s">
        <v>8316</v>
      </c>
    </row>
    <row r="3468" spans="1:6" hidden="1" x14ac:dyDescent="0.3">
      <c r="A3468">
        <v>3500</v>
      </c>
      <c r="B3468" t="s">
        <v>8223</v>
      </c>
      <c r="C3468">
        <v>127</v>
      </c>
      <c r="D3468">
        <v>72.95</v>
      </c>
      <c r="E3468" t="s">
        <v>8315</v>
      </c>
      <c r="F3468" t="s">
        <v>8316</v>
      </c>
    </row>
    <row r="3469" spans="1:6" hidden="1" x14ac:dyDescent="0.3">
      <c r="A3469">
        <v>3000</v>
      </c>
      <c r="B3469" t="s">
        <v>8223</v>
      </c>
      <c r="C3469">
        <v>101</v>
      </c>
      <c r="D3469">
        <v>64.47</v>
      </c>
      <c r="E3469" t="s">
        <v>8315</v>
      </c>
      <c r="F3469" t="s">
        <v>8316</v>
      </c>
    </row>
    <row r="3470" spans="1:6" x14ac:dyDescent="0.3">
      <c r="A3470">
        <v>10000</v>
      </c>
      <c r="B3470" t="s">
        <v>8223</v>
      </c>
      <c r="C3470">
        <v>122</v>
      </c>
      <c r="D3470">
        <v>716.35</v>
      </c>
      <c r="E3470" t="s">
        <v>8315</v>
      </c>
      <c r="F3470" t="s">
        <v>8316</v>
      </c>
    </row>
    <row r="3471" spans="1:6" hidden="1" x14ac:dyDescent="0.3">
      <c r="A3471">
        <v>2800</v>
      </c>
      <c r="B3471" t="s">
        <v>8223</v>
      </c>
      <c r="C3471">
        <v>113</v>
      </c>
      <c r="D3471">
        <v>50.4</v>
      </c>
      <c r="E3471" t="s">
        <v>8315</v>
      </c>
      <c r="F3471" t="s">
        <v>8316</v>
      </c>
    </row>
    <row r="3472" spans="1:6" hidden="1" x14ac:dyDescent="0.3">
      <c r="A3472">
        <v>250</v>
      </c>
      <c r="B3472" t="s">
        <v>8223</v>
      </c>
      <c r="C3472">
        <v>150</v>
      </c>
      <c r="D3472">
        <v>41.67</v>
      </c>
      <c r="E3472" t="s">
        <v>8315</v>
      </c>
      <c r="F3472" t="s">
        <v>8316</v>
      </c>
    </row>
    <row r="3473" spans="1:6" hidden="1" x14ac:dyDescent="0.3">
      <c r="A3473">
        <v>500</v>
      </c>
      <c r="B3473" t="s">
        <v>8224</v>
      </c>
      <c r="C3473">
        <v>215</v>
      </c>
      <c r="D3473">
        <v>35.770000000000003</v>
      </c>
      <c r="E3473" t="s">
        <v>8315</v>
      </c>
      <c r="F3473" t="s">
        <v>8316</v>
      </c>
    </row>
    <row r="3474" spans="1:6" hidden="1" x14ac:dyDescent="0.3">
      <c r="A3474">
        <v>2000</v>
      </c>
      <c r="B3474" t="s">
        <v>8223</v>
      </c>
      <c r="C3474">
        <v>102</v>
      </c>
      <c r="D3474">
        <v>88.74</v>
      </c>
      <c r="E3474" t="s">
        <v>8315</v>
      </c>
      <c r="F3474" t="s">
        <v>8316</v>
      </c>
    </row>
    <row r="3475" spans="1:6" hidden="1" x14ac:dyDescent="0.3">
      <c r="A3475">
        <v>4900</v>
      </c>
      <c r="B3475" t="s">
        <v>8223</v>
      </c>
      <c r="C3475">
        <v>100</v>
      </c>
      <c r="D3475">
        <v>148.47999999999999</v>
      </c>
      <c r="E3475" t="s">
        <v>8315</v>
      </c>
      <c r="F3475" t="s">
        <v>8316</v>
      </c>
    </row>
    <row r="3476" spans="1:6" hidden="1" x14ac:dyDescent="0.3">
      <c r="A3476">
        <v>2000</v>
      </c>
      <c r="B3476" t="s">
        <v>8224</v>
      </c>
      <c r="C3476">
        <v>101</v>
      </c>
      <c r="D3476">
        <v>51.79</v>
      </c>
      <c r="E3476" t="s">
        <v>8315</v>
      </c>
      <c r="F3476" t="s">
        <v>8316</v>
      </c>
    </row>
    <row r="3477" spans="1:6" hidden="1" x14ac:dyDescent="0.3">
      <c r="A3477">
        <v>300</v>
      </c>
      <c r="B3477" t="s">
        <v>8224</v>
      </c>
      <c r="C3477">
        <v>113</v>
      </c>
      <c r="D3477">
        <v>20</v>
      </c>
      <c r="E3477" t="s">
        <v>8315</v>
      </c>
      <c r="F3477" t="s">
        <v>8316</v>
      </c>
    </row>
    <row r="3478" spans="1:6" hidden="1" x14ac:dyDescent="0.3">
      <c r="A3478">
        <v>300</v>
      </c>
      <c r="B3478" t="s">
        <v>8223</v>
      </c>
      <c r="C3478">
        <v>104</v>
      </c>
      <c r="D3478">
        <v>52</v>
      </c>
      <c r="E3478" t="s">
        <v>8315</v>
      </c>
      <c r="F3478" t="s">
        <v>8316</v>
      </c>
    </row>
    <row r="3479" spans="1:6" hidden="1" x14ac:dyDescent="0.3">
      <c r="A3479">
        <v>1800</v>
      </c>
      <c r="B3479" t="s">
        <v>8223</v>
      </c>
      <c r="C3479">
        <v>115</v>
      </c>
      <c r="D3479">
        <v>53.23</v>
      </c>
      <c r="E3479" t="s">
        <v>8315</v>
      </c>
      <c r="F3479" t="s">
        <v>8316</v>
      </c>
    </row>
    <row r="3480" spans="1:6" hidden="1" x14ac:dyDescent="0.3">
      <c r="A3480">
        <v>2000</v>
      </c>
      <c r="B3480" t="s">
        <v>8223</v>
      </c>
      <c r="C3480">
        <v>113</v>
      </c>
      <c r="D3480">
        <v>39.6</v>
      </c>
      <c r="E3480" t="s">
        <v>8315</v>
      </c>
      <c r="F3480" t="s">
        <v>8316</v>
      </c>
    </row>
    <row r="3481" spans="1:6" hidden="1" x14ac:dyDescent="0.3">
      <c r="A3481">
        <v>1500</v>
      </c>
      <c r="B3481" t="s">
        <v>8224</v>
      </c>
      <c r="C3481">
        <v>128</v>
      </c>
      <c r="D3481">
        <v>34.25</v>
      </c>
      <c r="E3481" t="s">
        <v>8315</v>
      </c>
      <c r="F3481" t="s">
        <v>8316</v>
      </c>
    </row>
    <row r="3482" spans="1:6" hidden="1" x14ac:dyDescent="0.3">
      <c r="A3482">
        <v>1500</v>
      </c>
      <c r="B3482" t="s">
        <v>8223</v>
      </c>
      <c r="C3482">
        <v>143</v>
      </c>
      <c r="D3482">
        <v>164.62</v>
      </c>
      <c r="E3482" t="s">
        <v>8315</v>
      </c>
      <c r="F3482" t="s">
        <v>8316</v>
      </c>
    </row>
    <row r="3483" spans="1:6" hidden="1" x14ac:dyDescent="0.3">
      <c r="A3483">
        <v>10000</v>
      </c>
      <c r="B3483" t="s">
        <v>8225</v>
      </c>
      <c r="C3483">
        <v>119</v>
      </c>
      <c r="D3483">
        <v>125.05</v>
      </c>
      <c r="E3483" t="s">
        <v>8315</v>
      </c>
      <c r="F3483" t="s">
        <v>8316</v>
      </c>
    </row>
    <row r="3484" spans="1:6" hidden="1" x14ac:dyDescent="0.3">
      <c r="A3484">
        <v>3000</v>
      </c>
      <c r="B3484" t="s">
        <v>8224</v>
      </c>
      <c r="C3484">
        <v>138</v>
      </c>
      <c r="D3484">
        <v>51.88</v>
      </c>
      <c r="E3484" t="s">
        <v>8315</v>
      </c>
      <c r="F3484" t="s">
        <v>8316</v>
      </c>
    </row>
    <row r="3485" spans="1:6" hidden="1" x14ac:dyDescent="0.3">
      <c r="A3485">
        <v>3350</v>
      </c>
      <c r="B3485" t="s">
        <v>8223</v>
      </c>
      <c r="C3485">
        <v>160</v>
      </c>
      <c r="D3485">
        <v>40.29</v>
      </c>
      <c r="E3485" t="s">
        <v>8315</v>
      </c>
      <c r="F3485" t="s">
        <v>8316</v>
      </c>
    </row>
    <row r="3486" spans="1:6" hidden="1" x14ac:dyDescent="0.3">
      <c r="A3486">
        <v>2500</v>
      </c>
      <c r="B3486" t="s">
        <v>8223</v>
      </c>
      <c r="C3486">
        <v>114</v>
      </c>
      <c r="D3486">
        <v>64.91</v>
      </c>
      <c r="E3486" t="s">
        <v>8315</v>
      </c>
      <c r="F3486" t="s">
        <v>8316</v>
      </c>
    </row>
    <row r="3487" spans="1:6" hidden="1" x14ac:dyDescent="0.3">
      <c r="A3487">
        <v>1650</v>
      </c>
      <c r="B3487" t="s">
        <v>8223</v>
      </c>
      <c r="C3487">
        <v>101</v>
      </c>
      <c r="D3487">
        <v>55.33</v>
      </c>
      <c r="E3487" t="s">
        <v>8315</v>
      </c>
      <c r="F3487" t="s">
        <v>8316</v>
      </c>
    </row>
    <row r="3488" spans="1:6" hidden="1" x14ac:dyDescent="0.3">
      <c r="A3488">
        <v>3000</v>
      </c>
      <c r="B3488" t="s">
        <v>8223</v>
      </c>
      <c r="C3488">
        <v>155</v>
      </c>
      <c r="D3488">
        <v>83.14</v>
      </c>
      <c r="E3488" t="s">
        <v>8315</v>
      </c>
      <c r="F3488" t="s">
        <v>8316</v>
      </c>
    </row>
    <row r="3489" spans="1:6" hidden="1" x14ac:dyDescent="0.3">
      <c r="A3489">
        <v>2000</v>
      </c>
      <c r="B3489" t="s">
        <v>8224</v>
      </c>
      <c r="C3489">
        <v>128</v>
      </c>
      <c r="D3489">
        <v>38.71</v>
      </c>
      <c r="E3489" t="s">
        <v>8315</v>
      </c>
      <c r="F3489" t="s">
        <v>8316</v>
      </c>
    </row>
    <row r="3490" spans="1:6" hidden="1" x14ac:dyDescent="0.3">
      <c r="A3490">
        <v>3000</v>
      </c>
      <c r="B3490" t="s">
        <v>8223</v>
      </c>
      <c r="C3490">
        <v>121</v>
      </c>
      <c r="D3490">
        <v>125.38</v>
      </c>
      <c r="E3490" t="s">
        <v>8315</v>
      </c>
      <c r="F3490" t="s">
        <v>8316</v>
      </c>
    </row>
    <row r="3491" spans="1:6" hidden="1" x14ac:dyDescent="0.3">
      <c r="A3491">
        <v>5000</v>
      </c>
      <c r="B3491" t="s">
        <v>8224</v>
      </c>
      <c r="C3491">
        <v>113</v>
      </c>
      <c r="D3491">
        <v>78.260000000000005</v>
      </c>
      <c r="E3491" t="s">
        <v>8315</v>
      </c>
      <c r="F3491" t="s">
        <v>8316</v>
      </c>
    </row>
    <row r="3492" spans="1:6" hidden="1" x14ac:dyDescent="0.3">
      <c r="A3492">
        <v>1000</v>
      </c>
      <c r="B3492" t="s">
        <v>8223</v>
      </c>
      <c r="C3492">
        <v>128</v>
      </c>
      <c r="D3492">
        <v>47.22</v>
      </c>
      <c r="E3492" t="s">
        <v>8315</v>
      </c>
      <c r="F3492" t="s">
        <v>8316</v>
      </c>
    </row>
    <row r="3493" spans="1:6" hidden="1" x14ac:dyDescent="0.3">
      <c r="A3493">
        <v>500</v>
      </c>
      <c r="B3493" t="s">
        <v>8223</v>
      </c>
      <c r="C3493">
        <v>158</v>
      </c>
      <c r="D3493">
        <v>79.099999999999994</v>
      </c>
      <c r="E3493" t="s">
        <v>8315</v>
      </c>
      <c r="F3493" t="s">
        <v>8316</v>
      </c>
    </row>
    <row r="3494" spans="1:6" hidden="1" x14ac:dyDescent="0.3">
      <c r="A3494">
        <v>3800</v>
      </c>
      <c r="B3494" t="s">
        <v>8223</v>
      </c>
      <c r="C3494">
        <v>105</v>
      </c>
      <c r="D3494">
        <v>114.29</v>
      </c>
      <c r="E3494" t="s">
        <v>8315</v>
      </c>
      <c r="F3494" t="s">
        <v>8316</v>
      </c>
    </row>
    <row r="3495" spans="1:6" hidden="1" x14ac:dyDescent="0.3">
      <c r="A3495">
        <v>1500</v>
      </c>
      <c r="B3495" t="s">
        <v>8223</v>
      </c>
      <c r="C3495">
        <v>100</v>
      </c>
      <c r="D3495">
        <v>51.72</v>
      </c>
      <c r="E3495" t="s">
        <v>8315</v>
      </c>
      <c r="F3495" t="s">
        <v>8316</v>
      </c>
    </row>
    <row r="3496" spans="1:6" hidden="1" x14ac:dyDescent="0.3">
      <c r="A3496">
        <v>400</v>
      </c>
      <c r="B3496" t="s">
        <v>8223</v>
      </c>
      <c r="C3496">
        <v>100</v>
      </c>
      <c r="D3496">
        <v>30.77</v>
      </c>
      <c r="E3496" t="s">
        <v>8315</v>
      </c>
      <c r="F3496" t="s">
        <v>8316</v>
      </c>
    </row>
    <row r="3497" spans="1:6" hidden="1" x14ac:dyDescent="0.3">
      <c r="A3497">
        <v>5000</v>
      </c>
      <c r="B3497" t="s">
        <v>8228</v>
      </c>
      <c r="C3497">
        <v>107</v>
      </c>
      <c r="D3497">
        <v>74.209999999999994</v>
      </c>
      <c r="E3497" t="s">
        <v>8315</v>
      </c>
      <c r="F3497" t="s">
        <v>8316</v>
      </c>
    </row>
    <row r="3498" spans="1:6" hidden="1" x14ac:dyDescent="0.3">
      <c r="A3498">
        <v>3000</v>
      </c>
      <c r="B3498" t="s">
        <v>8223</v>
      </c>
      <c r="C3498">
        <v>124</v>
      </c>
      <c r="D3498">
        <v>47.85</v>
      </c>
      <c r="E3498" t="s">
        <v>8315</v>
      </c>
      <c r="F3498" t="s">
        <v>8316</v>
      </c>
    </row>
    <row r="3499" spans="1:6" hidden="1" x14ac:dyDescent="0.3">
      <c r="A3499">
        <v>1551</v>
      </c>
      <c r="B3499" t="s">
        <v>8223</v>
      </c>
      <c r="C3499">
        <v>109</v>
      </c>
      <c r="D3499">
        <v>34.409999999999997</v>
      </c>
      <c r="E3499" t="s">
        <v>8315</v>
      </c>
      <c r="F3499" t="s">
        <v>8316</v>
      </c>
    </row>
    <row r="3500" spans="1:6" hidden="1" x14ac:dyDescent="0.3">
      <c r="A3500">
        <v>1650</v>
      </c>
      <c r="B3500" t="s">
        <v>8228</v>
      </c>
      <c r="C3500">
        <v>102</v>
      </c>
      <c r="D3500">
        <v>40.24</v>
      </c>
      <c r="E3500" t="s">
        <v>8315</v>
      </c>
      <c r="F3500" t="s">
        <v>8316</v>
      </c>
    </row>
    <row r="3501" spans="1:6" hidden="1" x14ac:dyDescent="0.3">
      <c r="A3501">
        <v>2000</v>
      </c>
      <c r="B3501" t="s">
        <v>8223</v>
      </c>
      <c r="C3501">
        <v>106</v>
      </c>
      <c r="D3501">
        <v>60.29</v>
      </c>
      <c r="E3501" t="s">
        <v>8315</v>
      </c>
      <c r="F3501" t="s">
        <v>8316</v>
      </c>
    </row>
    <row r="3502" spans="1:6" hidden="1" x14ac:dyDescent="0.3">
      <c r="A3502">
        <v>1000</v>
      </c>
      <c r="B3502" t="s">
        <v>8223</v>
      </c>
      <c r="C3502">
        <v>106</v>
      </c>
      <c r="D3502">
        <v>25.31</v>
      </c>
      <c r="E3502" t="s">
        <v>8315</v>
      </c>
      <c r="F3502" t="s">
        <v>8316</v>
      </c>
    </row>
    <row r="3503" spans="1:6" hidden="1" x14ac:dyDescent="0.3">
      <c r="A3503">
        <v>1500</v>
      </c>
      <c r="B3503" t="s">
        <v>8224</v>
      </c>
      <c r="C3503">
        <v>101</v>
      </c>
      <c r="D3503">
        <v>35.950000000000003</v>
      </c>
      <c r="E3503" t="s">
        <v>8315</v>
      </c>
      <c r="F3503" t="s">
        <v>8316</v>
      </c>
    </row>
    <row r="3504" spans="1:6" hidden="1" x14ac:dyDescent="0.3">
      <c r="A3504">
        <v>4000</v>
      </c>
      <c r="B3504" t="s">
        <v>8223</v>
      </c>
      <c r="C3504">
        <v>105</v>
      </c>
      <c r="D3504">
        <v>136</v>
      </c>
      <c r="E3504" t="s">
        <v>8315</v>
      </c>
      <c r="F3504" t="s">
        <v>8316</v>
      </c>
    </row>
    <row r="3505" spans="1:6" hidden="1" x14ac:dyDescent="0.3">
      <c r="A3505">
        <v>2500</v>
      </c>
      <c r="B3505" t="s">
        <v>8224</v>
      </c>
      <c r="C3505">
        <v>108</v>
      </c>
      <c r="D3505">
        <v>70.760000000000005</v>
      </c>
      <c r="E3505" t="s">
        <v>8315</v>
      </c>
      <c r="F3505" t="s">
        <v>8316</v>
      </c>
    </row>
    <row r="3506" spans="1:6" hidden="1" x14ac:dyDescent="0.3">
      <c r="A3506">
        <v>1000</v>
      </c>
      <c r="B3506" t="s">
        <v>8223</v>
      </c>
      <c r="C3506">
        <v>100</v>
      </c>
      <c r="D3506">
        <v>125</v>
      </c>
      <c r="E3506" t="s">
        <v>8315</v>
      </c>
      <c r="F3506" t="s">
        <v>8316</v>
      </c>
    </row>
    <row r="3507" spans="1:6" hidden="1" x14ac:dyDescent="0.3">
      <c r="A3507">
        <v>2500</v>
      </c>
      <c r="B3507" t="s">
        <v>8223</v>
      </c>
      <c r="C3507">
        <v>104</v>
      </c>
      <c r="D3507">
        <v>66.510000000000005</v>
      </c>
      <c r="E3507" t="s">
        <v>8315</v>
      </c>
      <c r="F3507" t="s">
        <v>8316</v>
      </c>
    </row>
    <row r="3508" spans="1:6" hidden="1" x14ac:dyDescent="0.3">
      <c r="A3508">
        <v>3000</v>
      </c>
      <c r="B3508" t="s">
        <v>8223</v>
      </c>
      <c r="C3508">
        <v>102</v>
      </c>
      <c r="D3508">
        <v>105</v>
      </c>
      <c r="E3508" t="s">
        <v>8315</v>
      </c>
      <c r="F3508" t="s">
        <v>8316</v>
      </c>
    </row>
    <row r="3509" spans="1:6" x14ac:dyDescent="0.3">
      <c r="A3509">
        <v>10000</v>
      </c>
      <c r="B3509" t="s">
        <v>8223</v>
      </c>
      <c r="C3509">
        <v>104</v>
      </c>
      <c r="D3509">
        <v>145</v>
      </c>
      <c r="E3509" t="s">
        <v>8315</v>
      </c>
      <c r="F3509" t="s">
        <v>8316</v>
      </c>
    </row>
    <row r="3510" spans="1:6" hidden="1" x14ac:dyDescent="0.3">
      <c r="A3510">
        <v>100</v>
      </c>
      <c r="B3510" t="s">
        <v>8224</v>
      </c>
      <c r="C3510">
        <v>180</v>
      </c>
      <c r="D3510">
        <v>12</v>
      </c>
      <c r="E3510" t="s">
        <v>8315</v>
      </c>
      <c r="F3510" t="s">
        <v>8316</v>
      </c>
    </row>
    <row r="3511" spans="1:6" hidden="1" x14ac:dyDescent="0.3">
      <c r="A3511">
        <v>3000</v>
      </c>
      <c r="B3511" t="s">
        <v>8223</v>
      </c>
      <c r="C3511">
        <v>106</v>
      </c>
      <c r="D3511">
        <v>96.67</v>
      </c>
      <c r="E3511" t="s">
        <v>8315</v>
      </c>
      <c r="F3511" t="s">
        <v>8316</v>
      </c>
    </row>
    <row r="3512" spans="1:6" hidden="1" x14ac:dyDescent="0.3">
      <c r="A3512">
        <v>900</v>
      </c>
      <c r="B3512" t="s">
        <v>8223</v>
      </c>
      <c r="C3512">
        <v>101</v>
      </c>
      <c r="D3512">
        <v>60.33</v>
      </c>
      <c r="E3512" t="s">
        <v>8315</v>
      </c>
      <c r="F3512" t="s">
        <v>8316</v>
      </c>
    </row>
    <row r="3513" spans="1:6" hidden="1" x14ac:dyDescent="0.3">
      <c r="A3513">
        <v>1500</v>
      </c>
      <c r="B3513" t="s">
        <v>8224</v>
      </c>
      <c r="C3513">
        <v>101</v>
      </c>
      <c r="D3513">
        <v>79.89</v>
      </c>
      <c r="E3513" t="s">
        <v>8315</v>
      </c>
      <c r="F3513" t="s">
        <v>8316</v>
      </c>
    </row>
    <row r="3514" spans="1:6" hidden="1" x14ac:dyDescent="0.3">
      <c r="A3514">
        <v>1000</v>
      </c>
      <c r="B3514" t="s">
        <v>8224</v>
      </c>
      <c r="C3514">
        <v>100</v>
      </c>
      <c r="D3514">
        <v>58.82</v>
      </c>
      <c r="E3514" t="s">
        <v>8315</v>
      </c>
      <c r="F3514" t="s">
        <v>8316</v>
      </c>
    </row>
    <row r="3515" spans="1:6" hidden="1" x14ac:dyDescent="0.3">
      <c r="A3515">
        <v>2800</v>
      </c>
      <c r="B3515" t="s">
        <v>8223</v>
      </c>
      <c r="C3515">
        <v>118</v>
      </c>
      <c r="D3515">
        <v>75.34</v>
      </c>
      <c r="E3515" t="s">
        <v>8315</v>
      </c>
      <c r="F3515" t="s">
        <v>8316</v>
      </c>
    </row>
    <row r="3516" spans="1:6" hidden="1" x14ac:dyDescent="0.3">
      <c r="A3516">
        <v>500</v>
      </c>
      <c r="B3516" t="s">
        <v>8223</v>
      </c>
      <c r="C3516">
        <v>110</v>
      </c>
      <c r="D3516">
        <v>55</v>
      </c>
      <c r="E3516" t="s">
        <v>8315</v>
      </c>
      <c r="F3516" t="s">
        <v>8316</v>
      </c>
    </row>
    <row r="3517" spans="1:6" hidden="1" x14ac:dyDescent="0.3">
      <c r="A3517">
        <v>3000</v>
      </c>
      <c r="B3517" t="s">
        <v>8223</v>
      </c>
      <c r="C3517">
        <v>103</v>
      </c>
      <c r="D3517">
        <v>66.959999999999994</v>
      </c>
      <c r="E3517" t="s">
        <v>8315</v>
      </c>
      <c r="F3517" t="s">
        <v>8316</v>
      </c>
    </row>
    <row r="3518" spans="1:6" hidden="1" x14ac:dyDescent="0.3">
      <c r="A3518">
        <v>2500</v>
      </c>
      <c r="B3518" t="s">
        <v>8223</v>
      </c>
      <c r="C3518">
        <v>100</v>
      </c>
      <c r="D3518">
        <v>227.27</v>
      </c>
      <c r="E3518" t="s">
        <v>8315</v>
      </c>
      <c r="F3518" t="s">
        <v>8316</v>
      </c>
    </row>
    <row r="3519" spans="1:6" hidden="1" x14ac:dyDescent="0.3">
      <c r="A3519">
        <v>4000</v>
      </c>
      <c r="B3519" t="s">
        <v>8224</v>
      </c>
      <c r="C3519">
        <v>100</v>
      </c>
      <c r="D3519">
        <v>307.69</v>
      </c>
      <c r="E3519" t="s">
        <v>8315</v>
      </c>
      <c r="F3519" t="s">
        <v>8316</v>
      </c>
    </row>
    <row r="3520" spans="1:6" hidden="1" x14ac:dyDescent="0.3">
      <c r="A3520">
        <v>1500</v>
      </c>
      <c r="B3520" t="s">
        <v>8223</v>
      </c>
      <c r="C3520">
        <v>110</v>
      </c>
      <c r="D3520">
        <v>50.02</v>
      </c>
      <c r="E3520" t="s">
        <v>8315</v>
      </c>
      <c r="F3520" t="s">
        <v>8316</v>
      </c>
    </row>
    <row r="3521" spans="1:6" hidden="1" x14ac:dyDescent="0.3">
      <c r="A3521">
        <v>2000</v>
      </c>
      <c r="B3521" t="s">
        <v>8224</v>
      </c>
      <c r="C3521">
        <v>101</v>
      </c>
      <c r="D3521">
        <v>72.39</v>
      </c>
      <c r="E3521" t="s">
        <v>8315</v>
      </c>
      <c r="F3521" t="s">
        <v>8316</v>
      </c>
    </row>
    <row r="3522" spans="1:6" hidden="1" x14ac:dyDescent="0.3">
      <c r="A3522">
        <v>2000</v>
      </c>
      <c r="B3522" t="s">
        <v>8224</v>
      </c>
      <c r="C3522">
        <v>101</v>
      </c>
      <c r="D3522">
        <v>95.95</v>
      </c>
      <c r="E3522" t="s">
        <v>8315</v>
      </c>
      <c r="F3522" t="s">
        <v>8316</v>
      </c>
    </row>
    <row r="3523" spans="1:6" hidden="1" x14ac:dyDescent="0.3">
      <c r="A3523">
        <v>350</v>
      </c>
      <c r="B3523" t="s">
        <v>8223</v>
      </c>
      <c r="C3523">
        <v>169</v>
      </c>
      <c r="D3523">
        <v>45.62</v>
      </c>
      <c r="E3523" t="s">
        <v>8315</v>
      </c>
      <c r="F3523" t="s">
        <v>8316</v>
      </c>
    </row>
    <row r="3524" spans="1:6" hidden="1" x14ac:dyDescent="0.3">
      <c r="A3524">
        <v>1395</v>
      </c>
      <c r="B3524" t="s">
        <v>8224</v>
      </c>
      <c r="C3524">
        <v>100</v>
      </c>
      <c r="D3524">
        <v>41.03</v>
      </c>
      <c r="E3524" t="s">
        <v>8315</v>
      </c>
      <c r="F3524" t="s">
        <v>8316</v>
      </c>
    </row>
    <row r="3525" spans="1:6" hidden="1" x14ac:dyDescent="0.3">
      <c r="A3525">
        <v>4000</v>
      </c>
      <c r="B3525" t="s">
        <v>8224</v>
      </c>
      <c r="C3525">
        <v>114</v>
      </c>
      <c r="D3525">
        <v>56.83</v>
      </c>
      <c r="E3525" t="s">
        <v>8315</v>
      </c>
      <c r="F3525" t="s">
        <v>8316</v>
      </c>
    </row>
    <row r="3526" spans="1:6" x14ac:dyDescent="0.3">
      <c r="A3526">
        <v>10000</v>
      </c>
      <c r="B3526" t="s">
        <v>8223</v>
      </c>
      <c r="C3526">
        <v>102</v>
      </c>
      <c r="D3526">
        <v>137.24</v>
      </c>
      <c r="E3526" t="s">
        <v>8315</v>
      </c>
      <c r="F3526" t="s">
        <v>8316</v>
      </c>
    </row>
    <row r="3527" spans="1:6" hidden="1" x14ac:dyDescent="0.3">
      <c r="A3527">
        <v>500</v>
      </c>
      <c r="B3527" t="s">
        <v>8223</v>
      </c>
      <c r="C3527">
        <v>106</v>
      </c>
      <c r="D3527">
        <v>75.709999999999994</v>
      </c>
      <c r="E3527" t="s">
        <v>8315</v>
      </c>
      <c r="F3527" t="s">
        <v>8316</v>
      </c>
    </row>
    <row r="3528" spans="1:6" hidden="1" x14ac:dyDescent="0.3">
      <c r="A3528">
        <v>3300</v>
      </c>
      <c r="B3528" t="s">
        <v>8223</v>
      </c>
      <c r="C3528">
        <v>102</v>
      </c>
      <c r="D3528">
        <v>99</v>
      </c>
      <c r="E3528" t="s">
        <v>8315</v>
      </c>
      <c r="F3528" t="s">
        <v>8316</v>
      </c>
    </row>
    <row r="3529" spans="1:6" hidden="1" x14ac:dyDescent="0.3">
      <c r="A3529">
        <v>6000</v>
      </c>
      <c r="B3529" t="s">
        <v>8223</v>
      </c>
      <c r="C3529">
        <v>117</v>
      </c>
      <c r="D3529">
        <v>81.569999999999993</v>
      </c>
      <c r="E3529" t="s">
        <v>8315</v>
      </c>
      <c r="F3529" t="s">
        <v>8316</v>
      </c>
    </row>
    <row r="3530" spans="1:6" hidden="1" x14ac:dyDescent="0.3">
      <c r="A3530">
        <v>1650</v>
      </c>
      <c r="B3530" t="s">
        <v>8224</v>
      </c>
      <c r="C3530">
        <v>101</v>
      </c>
      <c r="D3530">
        <v>45.11</v>
      </c>
      <c r="E3530" t="s">
        <v>8315</v>
      </c>
      <c r="F3530" t="s">
        <v>8316</v>
      </c>
    </row>
    <row r="3531" spans="1:6" hidden="1" x14ac:dyDescent="0.3">
      <c r="A3531">
        <v>500</v>
      </c>
      <c r="B3531" t="s">
        <v>8223</v>
      </c>
      <c r="C3531">
        <v>132</v>
      </c>
      <c r="D3531">
        <v>36.67</v>
      </c>
      <c r="E3531" t="s">
        <v>8315</v>
      </c>
      <c r="F3531" t="s">
        <v>8316</v>
      </c>
    </row>
    <row r="3532" spans="1:6" hidden="1" x14ac:dyDescent="0.3">
      <c r="A3532">
        <v>2750</v>
      </c>
      <c r="B3532" t="s">
        <v>8224</v>
      </c>
      <c r="C3532">
        <v>100</v>
      </c>
      <c r="D3532">
        <v>125</v>
      </c>
      <c r="E3532" t="s">
        <v>8315</v>
      </c>
      <c r="F3532" t="s">
        <v>8316</v>
      </c>
    </row>
    <row r="3533" spans="1:6" hidden="1" x14ac:dyDescent="0.3">
      <c r="A3533">
        <v>1000</v>
      </c>
      <c r="B3533" t="s">
        <v>8223</v>
      </c>
      <c r="C3533">
        <v>128</v>
      </c>
      <c r="D3533">
        <v>49.23</v>
      </c>
      <c r="E3533" t="s">
        <v>8315</v>
      </c>
      <c r="F3533" t="s">
        <v>8316</v>
      </c>
    </row>
    <row r="3534" spans="1:6" hidden="1" x14ac:dyDescent="0.3">
      <c r="A3534">
        <v>960</v>
      </c>
      <c r="B3534" t="s">
        <v>8223</v>
      </c>
      <c r="C3534">
        <v>119</v>
      </c>
      <c r="D3534">
        <v>42.3</v>
      </c>
      <c r="E3534" t="s">
        <v>8315</v>
      </c>
      <c r="F3534" t="s">
        <v>8316</v>
      </c>
    </row>
    <row r="3535" spans="1:6" hidden="1" x14ac:dyDescent="0.3">
      <c r="A3535">
        <v>500</v>
      </c>
      <c r="B3535" t="s">
        <v>8223</v>
      </c>
      <c r="C3535">
        <v>126</v>
      </c>
      <c r="D3535">
        <v>78.88</v>
      </c>
      <c r="E3535" t="s">
        <v>8315</v>
      </c>
      <c r="F3535" t="s">
        <v>8316</v>
      </c>
    </row>
    <row r="3536" spans="1:6" hidden="1" x14ac:dyDescent="0.3">
      <c r="A3536">
        <v>5000</v>
      </c>
      <c r="B3536" t="s">
        <v>8223</v>
      </c>
      <c r="C3536">
        <v>156</v>
      </c>
      <c r="D3536">
        <v>38.28</v>
      </c>
      <c r="E3536" t="s">
        <v>8315</v>
      </c>
      <c r="F3536" t="s">
        <v>8316</v>
      </c>
    </row>
    <row r="3537" spans="1:6" hidden="1" x14ac:dyDescent="0.3">
      <c r="A3537">
        <v>2000</v>
      </c>
      <c r="B3537" t="s">
        <v>8224</v>
      </c>
      <c r="C3537">
        <v>103</v>
      </c>
      <c r="D3537">
        <v>44.85</v>
      </c>
      <c r="E3537" t="s">
        <v>8315</v>
      </c>
      <c r="F3537" t="s">
        <v>8316</v>
      </c>
    </row>
    <row r="3538" spans="1:6" hidden="1" x14ac:dyDescent="0.3">
      <c r="A3538">
        <v>150</v>
      </c>
      <c r="B3538" t="s">
        <v>8224</v>
      </c>
      <c r="C3538">
        <v>153</v>
      </c>
      <c r="D3538">
        <v>13.53</v>
      </c>
      <c r="E3538" t="s">
        <v>8315</v>
      </c>
      <c r="F3538" t="s">
        <v>8316</v>
      </c>
    </row>
    <row r="3539" spans="1:6" hidden="1" x14ac:dyDescent="0.3">
      <c r="A3539">
        <v>675</v>
      </c>
      <c r="B3539" t="s">
        <v>8228</v>
      </c>
      <c r="C3539">
        <v>180</v>
      </c>
      <c r="D3539">
        <v>43.5</v>
      </c>
      <c r="E3539" t="s">
        <v>8315</v>
      </c>
      <c r="F3539" t="s">
        <v>8316</v>
      </c>
    </row>
    <row r="3540" spans="1:6" hidden="1" x14ac:dyDescent="0.3">
      <c r="A3540">
        <v>2000</v>
      </c>
      <c r="B3540" t="s">
        <v>8224</v>
      </c>
      <c r="C3540">
        <v>128</v>
      </c>
      <c r="D3540">
        <v>30.95</v>
      </c>
      <c r="E3540" t="s">
        <v>8315</v>
      </c>
      <c r="F3540" t="s">
        <v>8316</v>
      </c>
    </row>
    <row r="3541" spans="1:6" hidden="1" x14ac:dyDescent="0.3">
      <c r="A3541">
        <v>600</v>
      </c>
      <c r="B3541" t="s">
        <v>8223</v>
      </c>
      <c r="C3541">
        <v>120</v>
      </c>
      <c r="D3541">
        <v>55.23</v>
      </c>
      <c r="E3541" t="s">
        <v>8315</v>
      </c>
      <c r="F3541" t="s">
        <v>8316</v>
      </c>
    </row>
    <row r="3542" spans="1:6" hidden="1" x14ac:dyDescent="0.3">
      <c r="A3542">
        <v>300</v>
      </c>
      <c r="B3542" t="s">
        <v>8224</v>
      </c>
      <c r="C3542">
        <v>123</v>
      </c>
      <c r="D3542">
        <v>46.13</v>
      </c>
      <c r="E3542" t="s">
        <v>8315</v>
      </c>
      <c r="F3542" t="s">
        <v>8316</v>
      </c>
    </row>
    <row r="3543" spans="1:6" hidden="1" x14ac:dyDescent="0.3">
      <c r="A3543">
        <v>1200</v>
      </c>
      <c r="B3543" t="s">
        <v>8224</v>
      </c>
      <c r="C3543">
        <v>105</v>
      </c>
      <c r="D3543">
        <v>39.380000000000003</v>
      </c>
      <c r="E3543" t="s">
        <v>8315</v>
      </c>
      <c r="F3543" t="s">
        <v>8316</v>
      </c>
    </row>
    <row r="3544" spans="1:6" hidden="1" x14ac:dyDescent="0.3">
      <c r="A3544">
        <v>5500</v>
      </c>
      <c r="B3544" t="s">
        <v>8223</v>
      </c>
      <c r="C3544">
        <v>102</v>
      </c>
      <c r="D3544">
        <v>66.150000000000006</v>
      </c>
      <c r="E3544" t="s">
        <v>8315</v>
      </c>
      <c r="F3544" t="s">
        <v>8316</v>
      </c>
    </row>
    <row r="3545" spans="1:6" hidden="1" x14ac:dyDescent="0.3">
      <c r="A3545">
        <v>1500</v>
      </c>
      <c r="B3545" t="s">
        <v>8235</v>
      </c>
      <c r="C3545">
        <v>105</v>
      </c>
      <c r="D3545">
        <v>54.14</v>
      </c>
      <c r="E3545" t="s">
        <v>8315</v>
      </c>
      <c r="F3545" t="s">
        <v>8316</v>
      </c>
    </row>
    <row r="3546" spans="1:6" hidden="1" x14ac:dyDescent="0.3">
      <c r="A3546">
        <v>2500</v>
      </c>
      <c r="B3546" t="s">
        <v>8223</v>
      </c>
      <c r="C3546">
        <v>100</v>
      </c>
      <c r="D3546">
        <v>104.17</v>
      </c>
      <c r="E3546" t="s">
        <v>8315</v>
      </c>
      <c r="F3546" t="s">
        <v>8316</v>
      </c>
    </row>
    <row r="3547" spans="1:6" hidden="1" x14ac:dyDescent="0.3">
      <c r="A3547">
        <v>250</v>
      </c>
      <c r="B3547" t="s">
        <v>8223</v>
      </c>
      <c r="C3547">
        <v>100</v>
      </c>
      <c r="D3547">
        <v>31.38</v>
      </c>
      <c r="E3547" t="s">
        <v>8315</v>
      </c>
      <c r="F3547" t="s">
        <v>8316</v>
      </c>
    </row>
    <row r="3548" spans="1:6" hidden="1" x14ac:dyDescent="0.3">
      <c r="A3548">
        <v>1100</v>
      </c>
      <c r="B3548" t="s">
        <v>8223</v>
      </c>
      <c r="C3548">
        <v>102</v>
      </c>
      <c r="D3548">
        <v>59.21</v>
      </c>
      <c r="E3548" t="s">
        <v>8315</v>
      </c>
      <c r="F3548" t="s">
        <v>8316</v>
      </c>
    </row>
    <row r="3549" spans="1:6" hidden="1" x14ac:dyDescent="0.3">
      <c r="A3549">
        <v>35000</v>
      </c>
      <c r="B3549" t="s">
        <v>8223</v>
      </c>
      <c r="C3549">
        <v>114</v>
      </c>
      <c r="D3549">
        <v>119.18</v>
      </c>
      <c r="E3549" t="s">
        <v>8315</v>
      </c>
      <c r="F3549" t="s">
        <v>8316</v>
      </c>
    </row>
    <row r="3550" spans="1:6" hidden="1" x14ac:dyDescent="0.3">
      <c r="A3550">
        <v>2100</v>
      </c>
      <c r="B3550" t="s">
        <v>8223</v>
      </c>
      <c r="C3550">
        <v>102</v>
      </c>
      <c r="D3550">
        <v>164.62</v>
      </c>
      <c r="E3550" t="s">
        <v>8315</v>
      </c>
      <c r="F3550" t="s">
        <v>8316</v>
      </c>
    </row>
    <row r="3551" spans="1:6" hidden="1" x14ac:dyDescent="0.3">
      <c r="A3551">
        <v>1000</v>
      </c>
      <c r="B3551" t="s">
        <v>8224</v>
      </c>
      <c r="C3551">
        <v>102</v>
      </c>
      <c r="D3551">
        <v>24.29</v>
      </c>
      <c r="E3551" t="s">
        <v>8315</v>
      </c>
      <c r="F3551" t="s">
        <v>8316</v>
      </c>
    </row>
    <row r="3552" spans="1:6" hidden="1" x14ac:dyDescent="0.3">
      <c r="A3552">
        <v>2500</v>
      </c>
      <c r="B3552" t="s">
        <v>8224</v>
      </c>
      <c r="C3552">
        <v>105</v>
      </c>
      <c r="D3552">
        <v>40.94</v>
      </c>
      <c r="E3552" t="s">
        <v>8315</v>
      </c>
      <c r="F3552" t="s">
        <v>8316</v>
      </c>
    </row>
    <row r="3553" spans="1:6" hidden="1" x14ac:dyDescent="0.3">
      <c r="A3553">
        <v>1500</v>
      </c>
      <c r="B3553" t="s">
        <v>8223</v>
      </c>
      <c r="C3553">
        <v>102</v>
      </c>
      <c r="D3553">
        <v>61.1</v>
      </c>
      <c r="E3553" t="s">
        <v>8315</v>
      </c>
      <c r="F3553" t="s">
        <v>8316</v>
      </c>
    </row>
    <row r="3554" spans="1:6" hidden="1" x14ac:dyDescent="0.3">
      <c r="A3554">
        <v>773</v>
      </c>
      <c r="B3554" t="s">
        <v>8224</v>
      </c>
      <c r="C3554">
        <v>100</v>
      </c>
      <c r="D3554">
        <v>38.65</v>
      </c>
      <c r="E3554" t="s">
        <v>8315</v>
      </c>
      <c r="F3554" t="s">
        <v>8316</v>
      </c>
    </row>
    <row r="3555" spans="1:6" hidden="1" x14ac:dyDescent="0.3">
      <c r="A3555">
        <v>5500</v>
      </c>
      <c r="B3555" t="s">
        <v>8223</v>
      </c>
      <c r="C3555">
        <v>106</v>
      </c>
      <c r="D3555">
        <v>56.2</v>
      </c>
      <c r="E3555" t="s">
        <v>8315</v>
      </c>
      <c r="F3555" t="s">
        <v>8316</v>
      </c>
    </row>
    <row r="3556" spans="1:6" hidden="1" x14ac:dyDescent="0.3">
      <c r="A3556">
        <v>5000</v>
      </c>
      <c r="B3556" t="s">
        <v>8223</v>
      </c>
      <c r="C3556">
        <v>113</v>
      </c>
      <c r="D3556">
        <v>107</v>
      </c>
      <c r="E3556" t="s">
        <v>8315</v>
      </c>
      <c r="F3556" t="s">
        <v>8316</v>
      </c>
    </row>
    <row r="3557" spans="1:6" hidden="1" x14ac:dyDescent="0.3">
      <c r="A3557">
        <v>2400</v>
      </c>
      <c r="B3557" t="s">
        <v>8236</v>
      </c>
      <c r="C3557">
        <v>100</v>
      </c>
      <c r="D3557">
        <v>171.43</v>
      </c>
      <c r="E3557" t="s">
        <v>8315</v>
      </c>
      <c r="F3557" t="s">
        <v>8316</v>
      </c>
    </row>
    <row r="3558" spans="1:6" hidden="1" x14ac:dyDescent="0.3">
      <c r="A3558">
        <v>2200</v>
      </c>
      <c r="B3558" t="s">
        <v>8224</v>
      </c>
      <c r="C3558">
        <v>100</v>
      </c>
      <c r="D3558">
        <v>110.5</v>
      </c>
      <c r="E3558" t="s">
        <v>8315</v>
      </c>
      <c r="F3558" t="s">
        <v>8316</v>
      </c>
    </row>
    <row r="3559" spans="1:6" hidden="1" x14ac:dyDescent="0.3">
      <c r="A3559">
        <v>100000</v>
      </c>
      <c r="B3559" t="s">
        <v>8223</v>
      </c>
      <c r="C3559">
        <v>100</v>
      </c>
      <c r="D3559">
        <v>179.28</v>
      </c>
      <c r="E3559" t="s">
        <v>8315</v>
      </c>
      <c r="F3559" t="s">
        <v>8316</v>
      </c>
    </row>
    <row r="3560" spans="1:6" hidden="1" x14ac:dyDescent="0.3">
      <c r="A3560">
        <v>350</v>
      </c>
      <c r="B3560" t="s">
        <v>8224</v>
      </c>
      <c r="C3560">
        <v>144</v>
      </c>
      <c r="D3560">
        <v>22.91</v>
      </c>
      <c r="E3560" t="s">
        <v>8315</v>
      </c>
      <c r="F3560" t="s">
        <v>8316</v>
      </c>
    </row>
    <row r="3561" spans="1:6" hidden="1" x14ac:dyDescent="0.3">
      <c r="A3561">
        <v>1000</v>
      </c>
      <c r="B3561" t="s">
        <v>8225</v>
      </c>
      <c r="C3561">
        <v>104</v>
      </c>
      <c r="D3561">
        <v>43.13</v>
      </c>
      <c r="E3561" t="s">
        <v>8315</v>
      </c>
      <c r="F3561" t="s">
        <v>8316</v>
      </c>
    </row>
    <row r="3562" spans="1:6" hidden="1" x14ac:dyDescent="0.3">
      <c r="A3562">
        <v>3200</v>
      </c>
      <c r="B3562" t="s">
        <v>8228</v>
      </c>
      <c r="C3562">
        <v>108</v>
      </c>
      <c r="D3562">
        <v>46.89</v>
      </c>
      <c r="E3562" t="s">
        <v>8315</v>
      </c>
      <c r="F3562" t="s">
        <v>8316</v>
      </c>
    </row>
    <row r="3563" spans="1:6" hidden="1" x14ac:dyDescent="0.3">
      <c r="A3563">
        <v>2500</v>
      </c>
      <c r="B3563" t="s">
        <v>8223</v>
      </c>
      <c r="C3563">
        <v>102</v>
      </c>
      <c r="D3563">
        <v>47.41</v>
      </c>
      <c r="E3563" t="s">
        <v>8315</v>
      </c>
      <c r="F3563" t="s">
        <v>8316</v>
      </c>
    </row>
    <row r="3564" spans="1:6" hidden="1" x14ac:dyDescent="0.3">
      <c r="A3564">
        <v>315</v>
      </c>
      <c r="B3564" t="s">
        <v>8224</v>
      </c>
      <c r="C3564">
        <v>149</v>
      </c>
      <c r="D3564">
        <v>15.13</v>
      </c>
      <c r="E3564" t="s">
        <v>8315</v>
      </c>
      <c r="F3564" t="s">
        <v>8316</v>
      </c>
    </row>
    <row r="3565" spans="1:6" hidden="1" x14ac:dyDescent="0.3">
      <c r="A3565">
        <v>500</v>
      </c>
      <c r="B3565" t="s">
        <v>8224</v>
      </c>
      <c r="C3565">
        <v>105</v>
      </c>
      <c r="D3565">
        <v>21.1</v>
      </c>
      <c r="E3565" t="s">
        <v>8315</v>
      </c>
      <c r="F3565" t="s">
        <v>8316</v>
      </c>
    </row>
    <row r="3566" spans="1:6" hidden="1" x14ac:dyDescent="0.3">
      <c r="A3566">
        <v>1000</v>
      </c>
      <c r="B3566" t="s">
        <v>8224</v>
      </c>
      <c r="C3566">
        <v>101</v>
      </c>
      <c r="D3566">
        <v>59.12</v>
      </c>
      <c r="E3566" t="s">
        <v>8315</v>
      </c>
      <c r="F3566" t="s">
        <v>8316</v>
      </c>
    </row>
    <row r="3567" spans="1:6" hidden="1" x14ac:dyDescent="0.3">
      <c r="A3567">
        <v>900</v>
      </c>
      <c r="B3567" t="s">
        <v>8223</v>
      </c>
      <c r="C3567">
        <v>131</v>
      </c>
      <c r="D3567">
        <v>97.92</v>
      </c>
      <c r="E3567" t="s">
        <v>8315</v>
      </c>
      <c r="F3567" t="s">
        <v>8316</v>
      </c>
    </row>
    <row r="3568" spans="1:6" hidden="1" x14ac:dyDescent="0.3">
      <c r="A3568">
        <v>2000</v>
      </c>
      <c r="B3568" t="s">
        <v>8224</v>
      </c>
      <c r="C3568">
        <v>105</v>
      </c>
      <c r="D3568">
        <v>55.13</v>
      </c>
      <c r="E3568" t="s">
        <v>8315</v>
      </c>
      <c r="F3568" t="s">
        <v>8316</v>
      </c>
    </row>
    <row r="3569" spans="1:6" hidden="1" x14ac:dyDescent="0.3">
      <c r="A3569">
        <v>1000</v>
      </c>
      <c r="B3569" t="s">
        <v>8224</v>
      </c>
      <c r="C3569">
        <v>109</v>
      </c>
      <c r="D3569">
        <v>26.54</v>
      </c>
      <c r="E3569" t="s">
        <v>8315</v>
      </c>
      <c r="F3569" t="s">
        <v>8316</v>
      </c>
    </row>
    <row r="3570" spans="1:6" hidden="1" x14ac:dyDescent="0.3">
      <c r="A3570">
        <v>1000</v>
      </c>
      <c r="B3570" t="s">
        <v>8223</v>
      </c>
      <c r="C3570">
        <v>111</v>
      </c>
      <c r="D3570">
        <v>58.42</v>
      </c>
      <c r="E3570" t="s">
        <v>8315</v>
      </c>
      <c r="F3570" t="s">
        <v>8316</v>
      </c>
    </row>
    <row r="3571" spans="1:6" hidden="1" x14ac:dyDescent="0.3">
      <c r="A3571">
        <v>5000</v>
      </c>
      <c r="B3571" t="s">
        <v>8223</v>
      </c>
      <c r="C3571">
        <v>100</v>
      </c>
      <c r="D3571">
        <v>122.54</v>
      </c>
      <c r="E3571" t="s">
        <v>8315</v>
      </c>
      <c r="F3571" t="s">
        <v>8316</v>
      </c>
    </row>
    <row r="3572" spans="1:6" hidden="1" x14ac:dyDescent="0.3">
      <c r="A3572">
        <v>2000</v>
      </c>
      <c r="B3572" t="s">
        <v>8223</v>
      </c>
      <c r="C3572">
        <v>114</v>
      </c>
      <c r="D3572">
        <v>87.96</v>
      </c>
      <c r="E3572" t="s">
        <v>8315</v>
      </c>
      <c r="F3572" t="s">
        <v>8316</v>
      </c>
    </row>
    <row r="3573" spans="1:6" hidden="1" x14ac:dyDescent="0.3">
      <c r="A3573">
        <v>1500</v>
      </c>
      <c r="B3573" t="s">
        <v>8224</v>
      </c>
      <c r="C3573">
        <v>122</v>
      </c>
      <c r="D3573">
        <v>73.239999999999995</v>
      </c>
      <c r="E3573" t="s">
        <v>8315</v>
      </c>
      <c r="F3573" t="s">
        <v>8316</v>
      </c>
    </row>
    <row r="3574" spans="1:6" hidden="1" x14ac:dyDescent="0.3">
      <c r="A3574">
        <v>500</v>
      </c>
      <c r="B3574" t="s">
        <v>8224</v>
      </c>
      <c r="C3574">
        <v>100</v>
      </c>
      <c r="D3574">
        <v>55.56</v>
      </c>
      <c r="E3574" t="s">
        <v>8315</v>
      </c>
      <c r="F3574" t="s">
        <v>8316</v>
      </c>
    </row>
    <row r="3575" spans="1:6" hidden="1" x14ac:dyDescent="0.3">
      <c r="A3575">
        <v>3000</v>
      </c>
      <c r="B3575" t="s">
        <v>8224</v>
      </c>
      <c r="C3575">
        <v>103</v>
      </c>
      <c r="D3575">
        <v>39.54</v>
      </c>
      <c r="E3575" t="s">
        <v>8315</v>
      </c>
      <c r="F3575" t="s">
        <v>8316</v>
      </c>
    </row>
    <row r="3576" spans="1:6" hidden="1" x14ac:dyDescent="0.3">
      <c r="A3576">
        <v>5800</v>
      </c>
      <c r="B3576" t="s">
        <v>8223</v>
      </c>
      <c r="C3576">
        <v>106</v>
      </c>
      <c r="D3576">
        <v>136.78</v>
      </c>
      <c r="E3576" t="s">
        <v>8315</v>
      </c>
      <c r="F3576" t="s">
        <v>8316</v>
      </c>
    </row>
    <row r="3577" spans="1:6" x14ac:dyDescent="0.3">
      <c r="A3577">
        <v>10000</v>
      </c>
      <c r="B3577" t="s">
        <v>8223</v>
      </c>
      <c r="C3577">
        <v>101</v>
      </c>
      <c r="D3577">
        <v>99.34</v>
      </c>
      <c r="E3577" t="s">
        <v>8315</v>
      </c>
      <c r="F3577" t="s">
        <v>8316</v>
      </c>
    </row>
    <row r="3578" spans="1:6" hidden="1" x14ac:dyDescent="0.3">
      <c r="A3578">
        <v>100</v>
      </c>
      <c r="B3578" t="s">
        <v>8223</v>
      </c>
      <c r="C3578">
        <v>100</v>
      </c>
      <c r="D3578">
        <v>20</v>
      </c>
      <c r="E3578" t="s">
        <v>8315</v>
      </c>
      <c r="F3578" t="s">
        <v>8316</v>
      </c>
    </row>
    <row r="3579" spans="1:6" hidden="1" x14ac:dyDescent="0.3">
      <c r="A3579">
        <v>600</v>
      </c>
      <c r="B3579" t="s">
        <v>8223</v>
      </c>
      <c r="C3579">
        <v>130</v>
      </c>
      <c r="D3579">
        <v>28.89</v>
      </c>
      <c r="E3579" t="s">
        <v>8315</v>
      </c>
      <c r="F3579" t="s">
        <v>8316</v>
      </c>
    </row>
    <row r="3580" spans="1:6" hidden="1" x14ac:dyDescent="0.3">
      <c r="A3580">
        <v>1500</v>
      </c>
      <c r="B3580" t="s">
        <v>8224</v>
      </c>
      <c r="C3580">
        <v>100</v>
      </c>
      <c r="D3580">
        <v>40.549999999999997</v>
      </c>
      <c r="E3580" t="s">
        <v>8315</v>
      </c>
      <c r="F3580" t="s">
        <v>8316</v>
      </c>
    </row>
    <row r="3581" spans="1:6" hidden="1" x14ac:dyDescent="0.3">
      <c r="A3581">
        <v>500</v>
      </c>
      <c r="B3581" t="s">
        <v>8224</v>
      </c>
      <c r="C3581">
        <v>100</v>
      </c>
      <c r="D3581">
        <v>35.71</v>
      </c>
      <c r="E3581" t="s">
        <v>8315</v>
      </c>
      <c r="F3581" t="s">
        <v>8316</v>
      </c>
    </row>
    <row r="3582" spans="1:6" hidden="1" x14ac:dyDescent="0.3">
      <c r="A3582">
        <v>900</v>
      </c>
      <c r="B3582" t="s">
        <v>8223</v>
      </c>
      <c r="C3582">
        <v>114</v>
      </c>
      <c r="D3582">
        <v>37.96</v>
      </c>
      <c r="E3582" t="s">
        <v>8315</v>
      </c>
      <c r="F3582" t="s">
        <v>8316</v>
      </c>
    </row>
    <row r="3583" spans="1:6" hidden="1" x14ac:dyDescent="0.3">
      <c r="A3583">
        <v>1500</v>
      </c>
      <c r="B3583" t="s">
        <v>8224</v>
      </c>
      <c r="C3583">
        <v>100</v>
      </c>
      <c r="D3583">
        <v>33.33</v>
      </c>
      <c r="E3583" t="s">
        <v>8315</v>
      </c>
      <c r="F3583" t="s">
        <v>8316</v>
      </c>
    </row>
    <row r="3584" spans="1:6" hidden="1" x14ac:dyDescent="0.3">
      <c r="A3584">
        <v>1000</v>
      </c>
      <c r="B3584" t="s">
        <v>8223</v>
      </c>
      <c r="C3584">
        <v>287</v>
      </c>
      <c r="D3584">
        <v>58.57</v>
      </c>
      <c r="E3584" t="s">
        <v>8315</v>
      </c>
      <c r="F3584" t="s">
        <v>8316</v>
      </c>
    </row>
    <row r="3585" spans="1:6" hidden="1" x14ac:dyDescent="0.3">
      <c r="A3585">
        <v>3000</v>
      </c>
      <c r="B3585" t="s">
        <v>8223</v>
      </c>
      <c r="C3585">
        <v>109</v>
      </c>
      <c r="D3585">
        <v>135.63</v>
      </c>
      <c r="E3585" t="s">
        <v>8315</v>
      </c>
      <c r="F3585" t="s">
        <v>8316</v>
      </c>
    </row>
    <row r="3586" spans="1:6" hidden="1" x14ac:dyDescent="0.3">
      <c r="A3586">
        <v>3000</v>
      </c>
      <c r="B3586" t="s">
        <v>8224</v>
      </c>
      <c r="C3586">
        <v>116</v>
      </c>
      <c r="D3586">
        <v>30.94</v>
      </c>
      <c r="E3586" t="s">
        <v>8315</v>
      </c>
      <c r="F3586" t="s">
        <v>8316</v>
      </c>
    </row>
    <row r="3587" spans="1:6" hidden="1" x14ac:dyDescent="0.3">
      <c r="A3587">
        <v>3400</v>
      </c>
      <c r="B3587" t="s">
        <v>8223</v>
      </c>
      <c r="C3587">
        <v>119</v>
      </c>
      <c r="D3587">
        <v>176.09</v>
      </c>
      <c r="E3587" t="s">
        <v>8315</v>
      </c>
      <c r="F3587" t="s">
        <v>8316</v>
      </c>
    </row>
    <row r="3588" spans="1:6" hidden="1" x14ac:dyDescent="0.3">
      <c r="A3588">
        <v>7500</v>
      </c>
      <c r="B3588" t="s">
        <v>8223</v>
      </c>
      <c r="C3588">
        <v>109</v>
      </c>
      <c r="D3588">
        <v>151.97999999999999</v>
      </c>
      <c r="E3588" t="s">
        <v>8315</v>
      </c>
      <c r="F3588" t="s">
        <v>8316</v>
      </c>
    </row>
    <row r="3589" spans="1:6" hidden="1" x14ac:dyDescent="0.3">
      <c r="A3589">
        <v>500</v>
      </c>
      <c r="B3589" t="s">
        <v>8224</v>
      </c>
      <c r="C3589">
        <v>127</v>
      </c>
      <c r="D3589">
        <v>22.61</v>
      </c>
      <c r="E3589" t="s">
        <v>8315</v>
      </c>
      <c r="F3589" t="s">
        <v>8316</v>
      </c>
    </row>
    <row r="3590" spans="1:6" hidden="1" x14ac:dyDescent="0.3">
      <c r="A3590">
        <v>200</v>
      </c>
      <c r="B3590" t="s">
        <v>8224</v>
      </c>
      <c r="C3590">
        <v>101</v>
      </c>
      <c r="D3590">
        <v>18.27</v>
      </c>
      <c r="E3590" t="s">
        <v>8315</v>
      </c>
      <c r="F3590" t="s">
        <v>8316</v>
      </c>
    </row>
    <row r="3591" spans="1:6" hidden="1" x14ac:dyDescent="0.3">
      <c r="A3591">
        <v>4000</v>
      </c>
      <c r="B3591" t="s">
        <v>8223</v>
      </c>
      <c r="C3591">
        <v>128</v>
      </c>
      <c r="D3591">
        <v>82.26</v>
      </c>
      <c r="E3591" t="s">
        <v>8315</v>
      </c>
      <c r="F3591" t="s">
        <v>8316</v>
      </c>
    </row>
    <row r="3592" spans="1:6" hidden="1" x14ac:dyDescent="0.3">
      <c r="A3592">
        <v>5000</v>
      </c>
      <c r="B3592" t="s">
        <v>8224</v>
      </c>
      <c r="C3592">
        <v>100</v>
      </c>
      <c r="D3592">
        <v>68.53</v>
      </c>
      <c r="E3592" t="s">
        <v>8315</v>
      </c>
      <c r="F3592" t="s">
        <v>8316</v>
      </c>
    </row>
    <row r="3593" spans="1:6" hidden="1" x14ac:dyDescent="0.3">
      <c r="A3593">
        <v>700</v>
      </c>
      <c r="B3593" t="s">
        <v>8223</v>
      </c>
      <c r="C3593">
        <v>175</v>
      </c>
      <c r="D3593">
        <v>68.06</v>
      </c>
      <c r="E3593" t="s">
        <v>8315</v>
      </c>
      <c r="F3593" t="s">
        <v>8316</v>
      </c>
    </row>
    <row r="3594" spans="1:6" hidden="1" x14ac:dyDescent="0.3">
      <c r="A3594">
        <v>2000</v>
      </c>
      <c r="B3594" t="s">
        <v>8223</v>
      </c>
      <c r="C3594">
        <v>127</v>
      </c>
      <c r="D3594">
        <v>72.709999999999994</v>
      </c>
      <c r="E3594" t="s">
        <v>8315</v>
      </c>
      <c r="F3594" t="s">
        <v>8316</v>
      </c>
    </row>
    <row r="3595" spans="1:6" hidden="1" x14ac:dyDescent="0.3">
      <c r="A3595">
        <v>3000</v>
      </c>
      <c r="B3595" t="s">
        <v>8223</v>
      </c>
      <c r="C3595">
        <v>111</v>
      </c>
      <c r="D3595">
        <v>77.19</v>
      </c>
      <c r="E3595" t="s">
        <v>8315</v>
      </c>
      <c r="F3595" t="s">
        <v>8316</v>
      </c>
    </row>
    <row r="3596" spans="1:6" hidden="1" x14ac:dyDescent="0.3">
      <c r="A3596">
        <v>1600</v>
      </c>
      <c r="B3596" t="s">
        <v>8223</v>
      </c>
      <c r="C3596">
        <v>126</v>
      </c>
      <c r="D3596">
        <v>55.97</v>
      </c>
      <c r="E3596" t="s">
        <v>8315</v>
      </c>
      <c r="F3596" t="s">
        <v>8316</v>
      </c>
    </row>
    <row r="3597" spans="1:6" hidden="1" x14ac:dyDescent="0.3">
      <c r="A3597">
        <v>2600</v>
      </c>
      <c r="B3597" t="s">
        <v>8223</v>
      </c>
      <c r="C3597">
        <v>119</v>
      </c>
      <c r="D3597">
        <v>49.69</v>
      </c>
      <c r="E3597" t="s">
        <v>8315</v>
      </c>
      <c r="F3597" t="s">
        <v>8316</v>
      </c>
    </row>
    <row r="3598" spans="1:6" hidden="1" x14ac:dyDescent="0.3">
      <c r="A3598">
        <v>1100</v>
      </c>
      <c r="B3598" t="s">
        <v>8228</v>
      </c>
      <c r="C3598">
        <v>108</v>
      </c>
      <c r="D3598">
        <v>79</v>
      </c>
      <c r="E3598" t="s">
        <v>8315</v>
      </c>
      <c r="F3598" t="s">
        <v>8316</v>
      </c>
    </row>
    <row r="3599" spans="1:6" hidden="1" x14ac:dyDescent="0.3">
      <c r="A3599">
        <v>2500</v>
      </c>
      <c r="B3599" t="s">
        <v>8223</v>
      </c>
      <c r="C3599">
        <v>103</v>
      </c>
      <c r="D3599">
        <v>77.73</v>
      </c>
      <c r="E3599" t="s">
        <v>8315</v>
      </c>
      <c r="F3599" t="s">
        <v>8316</v>
      </c>
    </row>
    <row r="3600" spans="1:6" hidden="1" x14ac:dyDescent="0.3">
      <c r="A3600">
        <v>1000</v>
      </c>
      <c r="B3600" t="s">
        <v>8223</v>
      </c>
      <c r="C3600">
        <v>110</v>
      </c>
      <c r="D3600">
        <v>40.78</v>
      </c>
      <c r="E3600" t="s">
        <v>8315</v>
      </c>
      <c r="F3600" t="s">
        <v>8316</v>
      </c>
    </row>
    <row r="3601" spans="1:6" hidden="1" x14ac:dyDescent="0.3">
      <c r="A3601">
        <v>500</v>
      </c>
      <c r="B3601" t="s">
        <v>8223</v>
      </c>
      <c r="C3601">
        <v>202</v>
      </c>
      <c r="D3601">
        <v>59.41</v>
      </c>
      <c r="E3601" t="s">
        <v>8315</v>
      </c>
      <c r="F3601" t="s">
        <v>8316</v>
      </c>
    </row>
    <row r="3602" spans="1:6" hidden="1" x14ac:dyDescent="0.3">
      <c r="A3602">
        <v>10</v>
      </c>
      <c r="B3602" t="s">
        <v>8223</v>
      </c>
      <c r="C3602">
        <v>130</v>
      </c>
      <c r="D3602">
        <v>3.25</v>
      </c>
      <c r="E3602" t="s">
        <v>8315</v>
      </c>
      <c r="F3602" t="s">
        <v>8316</v>
      </c>
    </row>
    <row r="3603" spans="1:6" hidden="1" x14ac:dyDescent="0.3">
      <c r="A3603">
        <v>2000</v>
      </c>
      <c r="B3603" t="s">
        <v>8224</v>
      </c>
      <c r="C3603">
        <v>104</v>
      </c>
      <c r="D3603">
        <v>39.380000000000003</v>
      </c>
      <c r="E3603" t="s">
        <v>8315</v>
      </c>
      <c r="F3603" t="s">
        <v>8316</v>
      </c>
    </row>
    <row r="3604" spans="1:6" hidden="1" x14ac:dyDescent="0.3">
      <c r="A3604">
        <v>4000</v>
      </c>
      <c r="B3604" t="s">
        <v>8223</v>
      </c>
      <c r="C3604">
        <v>100</v>
      </c>
      <c r="D3604">
        <v>81.67</v>
      </c>
      <c r="E3604" t="s">
        <v>8315</v>
      </c>
      <c r="F3604" t="s">
        <v>8316</v>
      </c>
    </row>
    <row r="3605" spans="1:6" hidden="1" x14ac:dyDescent="0.3">
      <c r="A3605">
        <v>1500</v>
      </c>
      <c r="B3605" t="s">
        <v>8223</v>
      </c>
      <c r="C3605">
        <v>171</v>
      </c>
      <c r="D3605">
        <v>44.91</v>
      </c>
      <c r="E3605" t="s">
        <v>8315</v>
      </c>
      <c r="F3605" t="s">
        <v>8316</v>
      </c>
    </row>
    <row r="3606" spans="1:6" hidden="1" x14ac:dyDescent="0.3">
      <c r="A3606">
        <v>3000</v>
      </c>
      <c r="B3606" t="s">
        <v>8223</v>
      </c>
      <c r="C3606">
        <v>113</v>
      </c>
      <c r="D3606">
        <v>49.06</v>
      </c>
      <c r="E3606" t="s">
        <v>8315</v>
      </c>
      <c r="F3606" t="s">
        <v>8316</v>
      </c>
    </row>
    <row r="3607" spans="1:6" hidden="1" x14ac:dyDescent="0.3">
      <c r="A3607">
        <v>250</v>
      </c>
      <c r="B3607" t="s">
        <v>8224</v>
      </c>
      <c r="C3607">
        <v>184</v>
      </c>
      <c r="D3607">
        <v>30.67</v>
      </c>
      <c r="E3607" t="s">
        <v>8315</v>
      </c>
      <c r="F3607" t="s">
        <v>8316</v>
      </c>
    </row>
    <row r="3608" spans="1:6" hidden="1" x14ac:dyDescent="0.3">
      <c r="A3608">
        <v>3000</v>
      </c>
      <c r="B3608" t="s">
        <v>8224</v>
      </c>
      <c r="C3608">
        <v>130</v>
      </c>
      <c r="D3608">
        <v>61.06</v>
      </c>
      <c r="E3608" t="s">
        <v>8315</v>
      </c>
      <c r="F3608" t="s">
        <v>8316</v>
      </c>
    </row>
    <row r="3609" spans="1:6" hidden="1" x14ac:dyDescent="0.3">
      <c r="A3609">
        <v>550</v>
      </c>
      <c r="B3609" t="s">
        <v>8224</v>
      </c>
      <c r="C3609">
        <v>105</v>
      </c>
      <c r="D3609">
        <v>29</v>
      </c>
      <c r="E3609" t="s">
        <v>8315</v>
      </c>
      <c r="F3609" t="s">
        <v>8316</v>
      </c>
    </row>
    <row r="3610" spans="1:6" hidden="1" x14ac:dyDescent="0.3">
      <c r="A3610">
        <v>800</v>
      </c>
      <c r="B3610" t="s">
        <v>8224</v>
      </c>
      <c r="C3610">
        <v>100</v>
      </c>
      <c r="D3610">
        <v>29.63</v>
      </c>
      <c r="E3610" t="s">
        <v>8315</v>
      </c>
      <c r="F3610" t="s">
        <v>8316</v>
      </c>
    </row>
    <row r="3611" spans="1:6" hidden="1" x14ac:dyDescent="0.3">
      <c r="A3611">
        <v>1960</v>
      </c>
      <c r="B3611" t="s">
        <v>8224</v>
      </c>
      <c r="C3611">
        <v>153</v>
      </c>
      <c r="D3611">
        <v>143.1</v>
      </c>
      <c r="E3611" t="s">
        <v>8315</v>
      </c>
      <c r="F3611" t="s">
        <v>8316</v>
      </c>
    </row>
    <row r="3612" spans="1:6" hidden="1" x14ac:dyDescent="0.3">
      <c r="A3612">
        <v>1000</v>
      </c>
      <c r="B3612" t="s">
        <v>8224</v>
      </c>
      <c r="C3612">
        <v>162</v>
      </c>
      <c r="D3612">
        <v>52.35</v>
      </c>
      <c r="E3612" t="s">
        <v>8315</v>
      </c>
      <c r="F3612" t="s">
        <v>8316</v>
      </c>
    </row>
    <row r="3613" spans="1:6" hidden="1" x14ac:dyDescent="0.3">
      <c r="A3613">
        <v>2500</v>
      </c>
      <c r="B3613" t="s">
        <v>8224</v>
      </c>
      <c r="C3613">
        <v>136</v>
      </c>
      <c r="D3613">
        <v>66.67</v>
      </c>
      <c r="E3613" t="s">
        <v>8315</v>
      </c>
      <c r="F3613" t="s">
        <v>8316</v>
      </c>
    </row>
    <row r="3614" spans="1:6" hidden="1" x14ac:dyDescent="0.3">
      <c r="A3614">
        <v>5000</v>
      </c>
      <c r="B3614" t="s">
        <v>8228</v>
      </c>
      <c r="C3614">
        <v>144</v>
      </c>
      <c r="D3614">
        <v>126.67</v>
      </c>
      <c r="E3614" t="s">
        <v>8315</v>
      </c>
      <c r="F3614" t="s">
        <v>8316</v>
      </c>
    </row>
    <row r="3615" spans="1:6" hidden="1" x14ac:dyDescent="0.3">
      <c r="A3615">
        <v>1250</v>
      </c>
      <c r="B3615" t="s">
        <v>8223</v>
      </c>
      <c r="C3615">
        <v>100</v>
      </c>
      <c r="D3615">
        <v>62.5</v>
      </c>
      <c r="E3615" t="s">
        <v>8315</v>
      </c>
      <c r="F3615" t="s">
        <v>8316</v>
      </c>
    </row>
    <row r="3616" spans="1:6" hidden="1" x14ac:dyDescent="0.3">
      <c r="A3616">
        <v>2500</v>
      </c>
      <c r="B3616" t="s">
        <v>8223</v>
      </c>
      <c r="C3616">
        <v>101</v>
      </c>
      <c r="D3616">
        <v>35.49</v>
      </c>
      <c r="E3616" t="s">
        <v>8315</v>
      </c>
      <c r="F3616" t="s">
        <v>8316</v>
      </c>
    </row>
    <row r="3617" spans="1:6" hidden="1" x14ac:dyDescent="0.3">
      <c r="A3617">
        <v>2500</v>
      </c>
      <c r="B3617" t="s">
        <v>8224</v>
      </c>
      <c r="C3617">
        <v>107</v>
      </c>
      <c r="D3617">
        <v>37.08</v>
      </c>
      <c r="E3617" t="s">
        <v>8315</v>
      </c>
      <c r="F3617" t="s">
        <v>8316</v>
      </c>
    </row>
    <row r="3618" spans="1:6" hidden="1" x14ac:dyDescent="0.3">
      <c r="A3618">
        <v>2500</v>
      </c>
      <c r="B3618" t="s">
        <v>8224</v>
      </c>
      <c r="C3618">
        <v>125</v>
      </c>
      <c r="D3618">
        <v>69.33</v>
      </c>
      <c r="E3618" t="s">
        <v>8315</v>
      </c>
      <c r="F3618" t="s">
        <v>8316</v>
      </c>
    </row>
    <row r="3619" spans="1:6" hidden="1" x14ac:dyDescent="0.3">
      <c r="A3619">
        <v>740</v>
      </c>
      <c r="B3619" t="s">
        <v>8224</v>
      </c>
      <c r="C3619">
        <v>119</v>
      </c>
      <c r="D3619">
        <v>17.25</v>
      </c>
      <c r="E3619" t="s">
        <v>8315</v>
      </c>
      <c r="F3619" t="s">
        <v>8316</v>
      </c>
    </row>
    <row r="3620" spans="1:6" hidden="1" x14ac:dyDescent="0.3">
      <c r="A3620">
        <v>2000</v>
      </c>
      <c r="B3620" t="s">
        <v>8224</v>
      </c>
      <c r="C3620">
        <v>101</v>
      </c>
      <c r="D3620">
        <v>36.07</v>
      </c>
      <c r="E3620" t="s">
        <v>8315</v>
      </c>
      <c r="F3620" t="s">
        <v>8316</v>
      </c>
    </row>
    <row r="3621" spans="1:6" hidden="1" x14ac:dyDescent="0.3">
      <c r="A3621">
        <v>1000</v>
      </c>
      <c r="B3621" t="s">
        <v>8223</v>
      </c>
      <c r="C3621">
        <v>113</v>
      </c>
      <c r="D3621">
        <v>66.47</v>
      </c>
      <c r="E3621" t="s">
        <v>8315</v>
      </c>
      <c r="F3621" t="s">
        <v>8316</v>
      </c>
    </row>
    <row r="3622" spans="1:6" x14ac:dyDescent="0.3">
      <c r="A3622">
        <v>10500</v>
      </c>
      <c r="B3622" t="s">
        <v>8223</v>
      </c>
      <c r="C3622">
        <v>105</v>
      </c>
      <c r="D3622">
        <v>56.07</v>
      </c>
      <c r="E3622" t="s">
        <v>8315</v>
      </c>
      <c r="F3622" t="s">
        <v>8316</v>
      </c>
    </row>
    <row r="3623" spans="1:6" hidden="1" x14ac:dyDescent="0.3">
      <c r="A3623">
        <v>3000</v>
      </c>
      <c r="B3623" t="s">
        <v>8223</v>
      </c>
      <c r="C3623">
        <v>110</v>
      </c>
      <c r="D3623">
        <v>47.03</v>
      </c>
      <c r="E3623" t="s">
        <v>8315</v>
      </c>
      <c r="F3623" t="s">
        <v>8316</v>
      </c>
    </row>
    <row r="3624" spans="1:6" hidden="1" x14ac:dyDescent="0.3">
      <c r="A3624">
        <v>1000</v>
      </c>
      <c r="B3624" t="s">
        <v>8223</v>
      </c>
      <c r="C3624">
        <v>100</v>
      </c>
      <c r="D3624">
        <v>47.67</v>
      </c>
      <c r="E3624" t="s">
        <v>8315</v>
      </c>
      <c r="F3624" t="s">
        <v>8316</v>
      </c>
    </row>
    <row r="3625" spans="1:6" hidden="1" x14ac:dyDescent="0.3">
      <c r="A3625">
        <v>2500</v>
      </c>
      <c r="B3625" t="s">
        <v>8223</v>
      </c>
      <c r="C3625">
        <v>120</v>
      </c>
      <c r="D3625">
        <v>88.24</v>
      </c>
      <c r="E3625" t="s">
        <v>8315</v>
      </c>
      <c r="F3625" t="s">
        <v>8316</v>
      </c>
    </row>
    <row r="3626" spans="1:6" hidden="1" x14ac:dyDescent="0.3">
      <c r="A3626">
        <v>3000</v>
      </c>
      <c r="B3626" t="s">
        <v>8223</v>
      </c>
      <c r="C3626">
        <v>105</v>
      </c>
      <c r="D3626">
        <v>80.72</v>
      </c>
      <c r="E3626" t="s">
        <v>8315</v>
      </c>
      <c r="F3626" t="s">
        <v>8316</v>
      </c>
    </row>
    <row r="3627" spans="1:6" hidden="1" x14ac:dyDescent="0.3">
      <c r="A3627">
        <v>3000</v>
      </c>
      <c r="B3627" t="s">
        <v>8224</v>
      </c>
      <c r="C3627">
        <v>103</v>
      </c>
      <c r="D3627">
        <v>39.49</v>
      </c>
      <c r="E3627" t="s">
        <v>8315</v>
      </c>
      <c r="F3627" t="s">
        <v>8316</v>
      </c>
    </row>
    <row r="3628" spans="1:6" hidden="1" x14ac:dyDescent="0.3">
      <c r="A3628">
        <v>4000</v>
      </c>
      <c r="B3628" t="s">
        <v>8224</v>
      </c>
      <c r="C3628">
        <v>102</v>
      </c>
      <c r="D3628">
        <v>84.85</v>
      </c>
      <c r="E3628" t="s">
        <v>8315</v>
      </c>
      <c r="F3628" t="s">
        <v>8316</v>
      </c>
    </row>
    <row r="3629" spans="1:6" hidden="1" x14ac:dyDescent="0.3">
      <c r="A3629">
        <v>2000</v>
      </c>
      <c r="B3629" t="s">
        <v>8223</v>
      </c>
      <c r="C3629">
        <v>100</v>
      </c>
      <c r="D3629">
        <v>68.97</v>
      </c>
      <c r="E3629" t="s">
        <v>8315</v>
      </c>
      <c r="F3629" t="s">
        <v>8316</v>
      </c>
    </row>
    <row r="3630" spans="1:6" hidden="1" x14ac:dyDescent="0.3">
      <c r="A3630">
        <v>100000</v>
      </c>
      <c r="B3630" t="s">
        <v>8223</v>
      </c>
      <c r="C3630">
        <v>0</v>
      </c>
      <c r="D3630">
        <v>0</v>
      </c>
      <c r="E3630" t="s">
        <v>8315</v>
      </c>
      <c r="F3630" t="s">
        <v>8357</v>
      </c>
    </row>
    <row r="3631" spans="1:6" hidden="1" x14ac:dyDescent="0.3">
      <c r="A3631">
        <v>1000000</v>
      </c>
      <c r="B3631" t="s">
        <v>8223</v>
      </c>
      <c r="C3631">
        <v>0</v>
      </c>
      <c r="D3631">
        <v>1</v>
      </c>
      <c r="E3631" t="s">
        <v>8315</v>
      </c>
      <c r="F3631" t="s">
        <v>8357</v>
      </c>
    </row>
    <row r="3632" spans="1:6" hidden="1" x14ac:dyDescent="0.3">
      <c r="A3632">
        <v>3000</v>
      </c>
      <c r="B3632" t="s">
        <v>8224</v>
      </c>
      <c r="C3632">
        <v>0</v>
      </c>
      <c r="D3632">
        <v>1</v>
      </c>
      <c r="E3632" t="s">
        <v>8315</v>
      </c>
      <c r="F3632" t="s">
        <v>8357</v>
      </c>
    </row>
    <row r="3633" spans="1:6" hidden="1" x14ac:dyDescent="0.3">
      <c r="A3633">
        <v>17100</v>
      </c>
      <c r="B3633" t="s">
        <v>8223</v>
      </c>
      <c r="C3633">
        <v>51</v>
      </c>
      <c r="D3633">
        <v>147.88</v>
      </c>
      <c r="E3633" t="s">
        <v>8315</v>
      </c>
      <c r="F3633" t="s">
        <v>8357</v>
      </c>
    </row>
    <row r="3634" spans="1:6" hidden="1" x14ac:dyDescent="0.3">
      <c r="A3634">
        <v>500</v>
      </c>
      <c r="B3634" t="s">
        <v>8224</v>
      </c>
      <c r="C3634">
        <v>20</v>
      </c>
      <c r="D3634">
        <v>100</v>
      </c>
      <c r="E3634" t="s">
        <v>8315</v>
      </c>
      <c r="F3634" t="s">
        <v>8357</v>
      </c>
    </row>
    <row r="3635" spans="1:6" hidden="1" x14ac:dyDescent="0.3">
      <c r="A3635">
        <v>5000</v>
      </c>
      <c r="B3635" t="s">
        <v>8223</v>
      </c>
      <c r="C3635">
        <v>35</v>
      </c>
      <c r="D3635">
        <v>56.84</v>
      </c>
      <c r="E3635" t="s">
        <v>8315</v>
      </c>
      <c r="F3635" t="s">
        <v>8357</v>
      </c>
    </row>
    <row r="3636" spans="1:6" hidden="1" x14ac:dyDescent="0.3">
      <c r="A3636">
        <v>75000</v>
      </c>
      <c r="B3636" t="s">
        <v>8228</v>
      </c>
      <c r="C3636">
        <v>4</v>
      </c>
      <c r="D3636">
        <v>176.94</v>
      </c>
      <c r="E3636" t="s">
        <v>8315</v>
      </c>
      <c r="F3636" t="s">
        <v>8357</v>
      </c>
    </row>
    <row r="3637" spans="1:6" hidden="1" x14ac:dyDescent="0.3">
      <c r="A3637">
        <v>3500</v>
      </c>
      <c r="B3637" t="s">
        <v>8223</v>
      </c>
      <c r="C3637">
        <v>36</v>
      </c>
      <c r="D3637">
        <v>127.6</v>
      </c>
      <c r="E3637" t="s">
        <v>8315</v>
      </c>
      <c r="F3637" t="s">
        <v>8357</v>
      </c>
    </row>
    <row r="3638" spans="1:6" hidden="1" x14ac:dyDescent="0.3">
      <c r="A3638">
        <v>150000</v>
      </c>
      <c r="B3638" t="s">
        <v>8223</v>
      </c>
      <c r="C3638">
        <v>0</v>
      </c>
      <c r="D3638">
        <v>0</v>
      </c>
      <c r="E3638" t="s">
        <v>8315</v>
      </c>
      <c r="F3638" t="s">
        <v>8357</v>
      </c>
    </row>
    <row r="3639" spans="1:6" hidden="1" x14ac:dyDescent="0.3">
      <c r="A3639">
        <v>3000</v>
      </c>
      <c r="B3639" t="s">
        <v>8223</v>
      </c>
      <c r="C3639">
        <v>31</v>
      </c>
      <c r="D3639">
        <v>66.14</v>
      </c>
      <c r="E3639" t="s">
        <v>8315</v>
      </c>
      <c r="F3639" t="s">
        <v>8357</v>
      </c>
    </row>
    <row r="3640" spans="1:6" hidden="1" x14ac:dyDescent="0.3">
      <c r="A3640">
        <v>3300</v>
      </c>
      <c r="B3640" t="s">
        <v>8228</v>
      </c>
      <c r="C3640">
        <v>7</v>
      </c>
      <c r="D3640">
        <v>108</v>
      </c>
      <c r="E3640" t="s">
        <v>8315</v>
      </c>
      <c r="F3640" t="s">
        <v>8357</v>
      </c>
    </row>
    <row r="3641" spans="1:6" hidden="1" x14ac:dyDescent="0.3">
      <c r="A3641">
        <v>25000</v>
      </c>
      <c r="B3641" t="s">
        <v>8223</v>
      </c>
      <c r="C3641">
        <v>0</v>
      </c>
      <c r="D3641">
        <v>1</v>
      </c>
      <c r="E3641" t="s">
        <v>8315</v>
      </c>
      <c r="F3641" t="s">
        <v>8357</v>
      </c>
    </row>
    <row r="3642" spans="1:6" hidden="1" x14ac:dyDescent="0.3">
      <c r="A3642">
        <v>1000</v>
      </c>
      <c r="B3642" t="s">
        <v>8223</v>
      </c>
      <c r="C3642">
        <v>6</v>
      </c>
      <c r="D3642">
        <v>18.329999999999998</v>
      </c>
      <c r="E3642" t="s">
        <v>8315</v>
      </c>
      <c r="F3642" t="s">
        <v>8357</v>
      </c>
    </row>
    <row r="3643" spans="1:6" hidden="1" x14ac:dyDescent="0.3">
      <c r="A3643">
        <v>3000</v>
      </c>
      <c r="B3643" t="s">
        <v>8223</v>
      </c>
      <c r="C3643">
        <v>0</v>
      </c>
      <c r="D3643">
        <v>0</v>
      </c>
      <c r="E3643" t="s">
        <v>8315</v>
      </c>
      <c r="F3643" t="s">
        <v>8357</v>
      </c>
    </row>
    <row r="3644" spans="1:6" hidden="1" x14ac:dyDescent="0.3">
      <c r="A3644">
        <v>700</v>
      </c>
      <c r="B3644" t="s">
        <v>8235</v>
      </c>
      <c r="C3644">
        <v>2</v>
      </c>
      <c r="D3644">
        <v>7.5</v>
      </c>
      <c r="E3644" t="s">
        <v>8315</v>
      </c>
      <c r="F3644" t="s">
        <v>8357</v>
      </c>
    </row>
    <row r="3645" spans="1:6" hidden="1" x14ac:dyDescent="0.3">
      <c r="A3645">
        <v>25000</v>
      </c>
      <c r="B3645" t="s">
        <v>8223</v>
      </c>
      <c r="C3645">
        <v>0</v>
      </c>
      <c r="D3645">
        <v>0</v>
      </c>
      <c r="E3645" t="s">
        <v>8315</v>
      </c>
      <c r="F3645" t="s">
        <v>8357</v>
      </c>
    </row>
    <row r="3646" spans="1:6" hidden="1" x14ac:dyDescent="0.3">
      <c r="A3646">
        <v>5000</v>
      </c>
      <c r="B3646" t="s">
        <v>8223</v>
      </c>
      <c r="C3646">
        <v>16</v>
      </c>
      <c r="D3646">
        <v>68.42</v>
      </c>
      <c r="E3646" t="s">
        <v>8315</v>
      </c>
      <c r="F3646" t="s">
        <v>8357</v>
      </c>
    </row>
    <row r="3647" spans="1:6" hidden="1" x14ac:dyDescent="0.3">
      <c r="A3647">
        <v>1000</v>
      </c>
      <c r="B3647" t="s">
        <v>8228</v>
      </c>
      <c r="C3647">
        <v>0</v>
      </c>
      <c r="D3647">
        <v>1</v>
      </c>
      <c r="E3647" t="s">
        <v>8315</v>
      </c>
      <c r="F3647" t="s">
        <v>8357</v>
      </c>
    </row>
    <row r="3648" spans="1:6" hidden="1" x14ac:dyDescent="0.3">
      <c r="A3648">
        <v>10000</v>
      </c>
      <c r="B3648" t="s">
        <v>8223</v>
      </c>
      <c r="C3648">
        <v>5</v>
      </c>
      <c r="D3648">
        <v>60.13</v>
      </c>
      <c r="E3648" t="s">
        <v>8315</v>
      </c>
      <c r="F3648" t="s">
        <v>8357</v>
      </c>
    </row>
    <row r="3649" spans="1:6" hidden="1" x14ac:dyDescent="0.3">
      <c r="A3649">
        <v>500</v>
      </c>
      <c r="B3649" t="s">
        <v>8224</v>
      </c>
      <c r="C3649">
        <v>6</v>
      </c>
      <c r="D3649">
        <v>15</v>
      </c>
      <c r="E3649" t="s">
        <v>8315</v>
      </c>
      <c r="F3649" t="s">
        <v>8357</v>
      </c>
    </row>
    <row r="3650" spans="1:6" hidden="1" x14ac:dyDescent="0.3">
      <c r="A3650">
        <v>40000</v>
      </c>
      <c r="B3650" t="s">
        <v>8223</v>
      </c>
      <c r="C3650">
        <v>100</v>
      </c>
      <c r="D3650">
        <v>550.04</v>
      </c>
      <c r="E3650" t="s">
        <v>8315</v>
      </c>
      <c r="F3650" t="s">
        <v>8316</v>
      </c>
    </row>
    <row r="3651" spans="1:6" hidden="1" x14ac:dyDescent="0.3">
      <c r="A3651">
        <v>750</v>
      </c>
      <c r="B3651" t="s">
        <v>8228</v>
      </c>
      <c r="C3651">
        <v>104</v>
      </c>
      <c r="D3651">
        <v>97.5</v>
      </c>
      <c r="E3651" t="s">
        <v>8315</v>
      </c>
      <c r="F3651" t="s">
        <v>8316</v>
      </c>
    </row>
    <row r="3652" spans="1:6" hidden="1" x14ac:dyDescent="0.3">
      <c r="A3652">
        <v>500</v>
      </c>
      <c r="B3652" t="s">
        <v>8224</v>
      </c>
      <c r="C3652">
        <v>100</v>
      </c>
      <c r="D3652">
        <v>29.41</v>
      </c>
      <c r="E3652" t="s">
        <v>8315</v>
      </c>
      <c r="F3652" t="s">
        <v>8316</v>
      </c>
    </row>
    <row r="3653" spans="1:6" hidden="1" x14ac:dyDescent="0.3">
      <c r="A3653">
        <v>500</v>
      </c>
      <c r="B3653" t="s">
        <v>8223</v>
      </c>
      <c r="C3653">
        <v>104</v>
      </c>
      <c r="D3653">
        <v>57.78</v>
      </c>
      <c r="E3653" t="s">
        <v>8315</v>
      </c>
      <c r="F3653" t="s">
        <v>8316</v>
      </c>
    </row>
    <row r="3654" spans="1:6" hidden="1" x14ac:dyDescent="0.3">
      <c r="A3654">
        <v>300</v>
      </c>
      <c r="B3654" t="s">
        <v>8228</v>
      </c>
      <c r="C3654">
        <v>251</v>
      </c>
      <c r="D3654">
        <v>44.24</v>
      </c>
      <c r="E3654" t="s">
        <v>8315</v>
      </c>
      <c r="F3654" t="s">
        <v>8316</v>
      </c>
    </row>
    <row r="3655" spans="1:6" hidden="1" x14ac:dyDescent="0.3">
      <c r="A3655">
        <v>2000</v>
      </c>
      <c r="B3655" t="s">
        <v>8224</v>
      </c>
      <c r="C3655">
        <v>101</v>
      </c>
      <c r="D3655">
        <v>60.91</v>
      </c>
      <c r="E3655" t="s">
        <v>8315</v>
      </c>
      <c r="F3655" t="s">
        <v>8316</v>
      </c>
    </row>
    <row r="3656" spans="1:6" hidden="1" x14ac:dyDescent="0.3">
      <c r="A3656">
        <v>1500</v>
      </c>
      <c r="B3656" t="s">
        <v>8224</v>
      </c>
      <c r="C3656">
        <v>174</v>
      </c>
      <c r="D3656">
        <v>68.84</v>
      </c>
      <c r="E3656" t="s">
        <v>8315</v>
      </c>
      <c r="F3656" t="s">
        <v>8316</v>
      </c>
    </row>
    <row r="3657" spans="1:6" hidden="1" x14ac:dyDescent="0.3">
      <c r="A3657">
        <v>5000</v>
      </c>
      <c r="B3657" t="s">
        <v>8223</v>
      </c>
      <c r="C3657">
        <v>116</v>
      </c>
      <c r="D3657">
        <v>73.58</v>
      </c>
      <c r="E3657" t="s">
        <v>8315</v>
      </c>
      <c r="F3657" t="s">
        <v>8316</v>
      </c>
    </row>
    <row r="3658" spans="1:6" hidden="1" x14ac:dyDescent="0.3">
      <c r="A3658">
        <v>5000</v>
      </c>
      <c r="B3658" t="s">
        <v>8239</v>
      </c>
      <c r="C3658">
        <v>106</v>
      </c>
      <c r="D3658">
        <v>115.02</v>
      </c>
      <c r="E3658" t="s">
        <v>8315</v>
      </c>
      <c r="F3658" t="s">
        <v>8316</v>
      </c>
    </row>
    <row r="3659" spans="1:6" hidden="1" x14ac:dyDescent="0.3">
      <c r="A3659">
        <v>2000</v>
      </c>
      <c r="B3659" t="s">
        <v>8231</v>
      </c>
      <c r="C3659">
        <v>111</v>
      </c>
      <c r="D3659">
        <v>110.75</v>
      </c>
      <c r="E3659" t="s">
        <v>8315</v>
      </c>
      <c r="F3659" t="s">
        <v>8316</v>
      </c>
    </row>
    <row r="3660" spans="1:6" hidden="1" x14ac:dyDescent="0.3">
      <c r="A3660">
        <v>1500</v>
      </c>
      <c r="B3660" t="s">
        <v>8223</v>
      </c>
      <c r="C3660">
        <v>101</v>
      </c>
      <c r="D3660">
        <v>75.5</v>
      </c>
      <c r="E3660" t="s">
        <v>8315</v>
      </c>
      <c r="F3660" t="s">
        <v>8316</v>
      </c>
    </row>
    <row r="3661" spans="1:6" hidden="1" x14ac:dyDescent="0.3">
      <c r="A3661">
        <v>3000</v>
      </c>
      <c r="B3661" t="s">
        <v>8223</v>
      </c>
      <c r="C3661">
        <v>102</v>
      </c>
      <c r="D3661">
        <v>235.46</v>
      </c>
      <c r="E3661" t="s">
        <v>8315</v>
      </c>
      <c r="F3661" t="s">
        <v>8316</v>
      </c>
    </row>
    <row r="3662" spans="1:6" hidden="1" x14ac:dyDescent="0.3">
      <c r="A3662">
        <v>250</v>
      </c>
      <c r="B3662" t="s">
        <v>8224</v>
      </c>
      <c r="C3662">
        <v>100</v>
      </c>
      <c r="D3662">
        <v>11.36</v>
      </c>
      <c r="E3662" t="s">
        <v>8315</v>
      </c>
      <c r="F3662" t="s">
        <v>8316</v>
      </c>
    </row>
    <row r="3663" spans="1:6" hidden="1" x14ac:dyDescent="0.3">
      <c r="A3663">
        <v>3000</v>
      </c>
      <c r="B3663" t="s">
        <v>8223</v>
      </c>
      <c r="C3663">
        <v>111</v>
      </c>
      <c r="D3663">
        <v>92.5</v>
      </c>
      <c r="E3663" t="s">
        <v>8315</v>
      </c>
      <c r="F3663" t="s">
        <v>8316</v>
      </c>
    </row>
    <row r="3664" spans="1:6" hidden="1" x14ac:dyDescent="0.3">
      <c r="A3664">
        <v>8000</v>
      </c>
      <c r="B3664" t="s">
        <v>8228</v>
      </c>
      <c r="C3664">
        <v>101</v>
      </c>
      <c r="D3664">
        <v>202.85</v>
      </c>
      <c r="E3664" t="s">
        <v>8315</v>
      </c>
      <c r="F3664" t="s">
        <v>8316</v>
      </c>
    </row>
    <row r="3665" spans="1:6" hidden="1" x14ac:dyDescent="0.3">
      <c r="A3665">
        <v>225</v>
      </c>
      <c r="B3665" t="s">
        <v>8224</v>
      </c>
      <c r="C3665">
        <v>104</v>
      </c>
      <c r="D3665">
        <v>26</v>
      </c>
      <c r="E3665" t="s">
        <v>8315</v>
      </c>
      <c r="F3665" t="s">
        <v>8316</v>
      </c>
    </row>
    <row r="3666" spans="1:6" hidden="1" x14ac:dyDescent="0.3">
      <c r="A3666">
        <v>800</v>
      </c>
      <c r="B3666" t="s">
        <v>8223</v>
      </c>
      <c r="C3666">
        <v>109</v>
      </c>
      <c r="D3666">
        <v>46.05</v>
      </c>
      <c r="E3666" t="s">
        <v>8315</v>
      </c>
      <c r="F3666" t="s">
        <v>8316</v>
      </c>
    </row>
    <row r="3667" spans="1:6" hidden="1" x14ac:dyDescent="0.3">
      <c r="A3667">
        <v>620</v>
      </c>
      <c r="B3667" t="s">
        <v>8229</v>
      </c>
      <c r="C3667">
        <v>115</v>
      </c>
      <c r="D3667">
        <v>51</v>
      </c>
      <c r="E3667" t="s">
        <v>8315</v>
      </c>
      <c r="F3667" t="s">
        <v>8316</v>
      </c>
    </row>
    <row r="3668" spans="1:6" hidden="1" x14ac:dyDescent="0.3">
      <c r="A3668">
        <v>1200</v>
      </c>
      <c r="B3668" t="s">
        <v>8223</v>
      </c>
      <c r="C3668">
        <v>100</v>
      </c>
      <c r="D3668">
        <v>31.58</v>
      </c>
      <c r="E3668" t="s">
        <v>8315</v>
      </c>
      <c r="F3668" t="s">
        <v>8316</v>
      </c>
    </row>
    <row r="3669" spans="1:6" hidden="1" x14ac:dyDescent="0.3">
      <c r="A3669">
        <v>3000</v>
      </c>
      <c r="B3669" t="s">
        <v>8224</v>
      </c>
      <c r="C3669">
        <v>103</v>
      </c>
      <c r="D3669">
        <v>53.36</v>
      </c>
      <c r="E3669" t="s">
        <v>8315</v>
      </c>
      <c r="F3669" t="s">
        <v>8316</v>
      </c>
    </row>
    <row r="3670" spans="1:6" hidden="1" x14ac:dyDescent="0.3">
      <c r="A3670">
        <v>1000</v>
      </c>
      <c r="B3670" t="s">
        <v>8223</v>
      </c>
      <c r="C3670">
        <v>104</v>
      </c>
      <c r="D3670">
        <v>36.96</v>
      </c>
      <c r="E3670" t="s">
        <v>8315</v>
      </c>
      <c r="F3670" t="s">
        <v>8316</v>
      </c>
    </row>
    <row r="3671" spans="1:6" hidden="1" x14ac:dyDescent="0.3">
      <c r="A3671">
        <v>1000</v>
      </c>
      <c r="B3671" t="s">
        <v>8224</v>
      </c>
      <c r="C3671">
        <v>138</v>
      </c>
      <c r="D3671">
        <v>81.290000000000006</v>
      </c>
      <c r="E3671" t="s">
        <v>8315</v>
      </c>
      <c r="F3671" t="s">
        <v>8316</v>
      </c>
    </row>
    <row r="3672" spans="1:6" hidden="1" x14ac:dyDescent="0.3">
      <c r="A3672">
        <v>220</v>
      </c>
      <c r="B3672" t="s">
        <v>8224</v>
      </c>
      <c r="C3672">
        <v>110</v>
      </c>
      <c r="D3672">
        <v>20.079999999999998</v>
      </c>
      <c r="E3672" t="s">
        <v>8315</v>
      </c>
      <c r="F3672" t="s">
        <v>8316</v>
      </c>
    </row>
    <row r="3673" spans="1:6" hidden="1" x14ac:dyDescent="0.3">
      <c r="A3673">
        <v>3500</v>
      </c>
      <c r="B3673" t="s">
        <v>8223</v>
      </c>
      <c r="C3673">
        <v>101</v>
      </c>
      <c r="D3673">
        <v>88.25</v>
      </c>
      <c r="E3673" t="s">
        <v>8315</v>
      </c>
      <c r="F3673" t="s">
        <v>8316</v>
      </c>
    </row>
    <row r="3674" spans="1:6" hidden="1" x14ac:dyDescent="0.3">
      <c r="A3674">
        <v>3000</v>
      </c>
      <c r="B3674" t="s">
        <v>8224</v>
      </c>
      <c r="C3674">
        <v>102</v>
      </c>
      <c r="D3674">
        <v>53.44</v>
      </c>
      <c r="E3674" t="s">
        <v>8315</v>
      </c>
      <c r="F3674" t="s">
        <v>8316</v>
      </c>
    </row>
    <row r="3675" spans="1:6" hidden="1" x14ac:dyDescent="0.3">
      <c r="A3675">
        <v>4000</v>
      </c>
      <c r="B3675" t="s">
        <v>8224</v>
      </c>
      <c r="C3675">
        <v>114</v>
      </c>
      <c r="D3675">
        <v>39.869999999999997</v>
      </c>
      <c r="E3675" t="s">
        <v>8315</v>
      </c>
      <c r="F3675" t="s">
        <v>8316</v>
      </c>
    </row>
    <row r="3676" spans="1:6" hidden="1" x14ac:dyDescent="0.3">
      <c r="A3676">
        <v>4500</v>
      </c>
      <c r="B3676" t="s">
        <v>8235</v>
      </c>
      <c r="C3676">
        <v>100</v>
      </c>
      <c r="D3676">
        <v>145.16</v>
      </c>
      <c r="E3676" t="s">
        <v>8315</v>
      </c>
      <c r="F3676" t="s">
        <v>8316</v>
      </c>
    </row>
    <row r="3677" spans="1:6" hidden="1" x14ac:dyDescent="0.3">
      <c r="A3677">
        <v>50</v>
      </c>
      <c r="B3677" t="s">
        <v>8224</v>
      </c>
      <c r="C3677">
        <v>140</v>
      </c>
      <c r="D3677">
        <v>23.33</v>
      </c>
      <c r="E3677" t="s">
        <v>8315</v>
      </c>
      <c r="F3677" t="s">
        <v>8316</v>
      </c>
    </row>
    <row r="3678" spans="1:6" hidden="1" x14ac:dyDescent="0.3">
      <c r="A3678">
        <v>800</v>
      </c>
      <c r="B3678" t="s">
        <v>8223</v>
      </c>
      <c r="C3678">
        <v>129</v>
      </c>
      <c r="D3678">
        <v>64.38</v>
      </c>
      <c r="E3678" t="s">
        <v>8315</v>
      </c>
      <c r="F3678" t="s">
        <v>8316</v>
      </c>
    </row>
    <row r="3679" spans="1:6" x14ac:dyDescent="0.3">
      <c r="A3679">
        <v>12000</v>
      </c>
      <c r="B3679" t="s">
        <v>8223</v>
      </c>
      <c r="C3679">
        <v>103</v>
      </c>
      <c r="D3679">
        <v>62.05</v>
      </c>
      <c r="E3679" t="s">
        <v>8315</v>
      </c>
      <c r="F3679" t="s">
        <v>8316</v>
      </c>
    </row>
    <row r="3680" spans="1:6" hidden="1" x14ac:dyDescent="0.3">
      <c r="A3680">
        <v>2000</v>
      </c>
      <c r="B3680" t="s">
        <v>8224</v>
      </c>
      <c r="C3680">
        <v>103</v>
      </c>
      <c r="D3680">
        <v>66.13</v>
      </c>
      <c r="E3680" t="s">
        <v>8315</v>
      </c>
      <c r="F3680" t="s">
        <v>8316</v>
      </c>
    </row>
    <row r="3681" spans="1:6" hidden="1" x14ac:dyDescent="0.3">
      <c r="A3681">
        <v>2000</v>
      </c>
      <c r="B3681" t="s">
        <v>8223</v>
      </c>
      <c r="C3681">
        <v>110</v>
      </c>
      <c r="D3681">
        <v>73.400000000000006</v>
      </c>
      <c r="E3681" t="s">
        <v>8315</v>
      </c>
      <c r="F3681" t="s">
        <v>8316</v>
      </c>
    </row>
    <row r="3682" spans="1:6" hidden="1" x14ac:dyDescent="0.3">
      <c r="A3682">
        <v>3000</v>
      </c>
      <c r="B3682" t="s">
        <v>8223</v>
      </c>
      <c r="C3682">
        <v>113</v>
      </c>
      <c r="D3682">
        <v>99.5</v>
      </c>
      <c r="E3682" t="s">
        <v>8315</v>
      </c>
      <c r="F3682" t="s">
        <v>8316</v>
      </c>
    </row>
    <row r="3683" spans="1:6" hidden="1" x14ac:dyDescent="0.3">
      <c r="A3683">
        <v>1000</v>
      </c>
      <c r="B3683" t="s">
        <v>8223</v>
      </c>
      <c r="C3683">
        <v>112</v>
      </c>
      <c r="D3683">
        <v>62.17</v>
      </c>
      <c r="E3683" t="s">
        <v>8315</v>
      </c>
      <c r="F3683" t="s">
        <v>8316</v>
      </c>
    </row>
    <row r="3684" spans="1:6" hidden="1" x14ac:dyDescent="0.3">
      <c r="A3684">
        <v>3000</v>
      </c>
      <c r="B3684" t="s">
        <v>8223</v>
      </c>
      <c r="C3684">
        <v>139</v>
      </c>
      <c r="D3684">
        <v>62.33</v>
      </c>
      <c r="E3684" t="s">
        <v>8315</v>
      </c>
      <c r="F3684" t="s">
        <v>8316</v>
      </c>
    </row>
    <row r="3685" spans="1:6" hidden="1" x14ac:dyDescent="0.3">
      <c r="A3685">
        <v>3500</v>
      </c>
      <c r="B3685" t="s">
        <v>8223</v>
      </c>
      <c r="C3685">
        <v>111</v>
      </c>
      <c r="D3685">
        <v>58.79</v>
      </c>
      <c r="E3685" t="s">
        <v>8315</v>
      </c>
      <c r="F3685" t="s">
        <v>8316</v>
      </c>
    </row>
    <row r="3686" spans="1:6" hidden="1" x14ac:dyDescent="0.3">
      <c r="A3686">
        <v>750</v>
      </c>
      <c r="B3686" t="s">
        <v>8223</v>
      </c>
      <c r="C3686">
        <v>139</v>
      </c>
      <c r="D3686">
        <v>45.35</v>
      </c>
      <c r="E3686" t="s">
        <v>8315</v>
      </c>
      <c r="F3686" t="s">
        <v>8316</v>
      </c>
    </row>
    <row r="3687" spans="1:6" hidden="1" x14ac:dyDescent="0.3">
      <c r="A3687">
        <v>5000</v>
      </c>
      <c r="B3687" t="s">
        <v>8223</v>
      </c>
      <c r="C3687">
        <v>106</v>
      </c>
      <c r="D3687">
        <v>41.94</v>
      </c>
      <c r="E3687" t="s">
        <v>8315</v>
      </c>
      <c r="F3687" t="s">
        <v>8316</v>
      </c>
    </row>
    <row r="3688" spans="1:6" hidden="1" x14ac:dyDescent="0.3">
      <c r="A3688">
        <v>350</v>
      </c>
      <c r="B3688" t="s">
        <v>8223</v>
      </c>
      <c r="C3688">
        <v>101</v>
      </c>
      <c r="D3688">
        <v>59.17</v>
      </c>
      <c r="E3688" t="s">
        <v>8315</v>
      </c>
      <c r="F3688" t="s">
        <v>8316</v>
      </c>
    </row>
    <row r="3689" spans="1:6" hidden="1" x14ac:dyDescent="0.3">
      <c r="A3689">
        <v>5000</v>
      </c>
      <c r="B3689" t="s">
        <v>8223</v>
      </c>
      <c r="C3689">
        <v>100</v>
      </c>
      <c r="D3689">
        <v>200.49</v>
      </c>
      <c r="E3689" t="s">
        <v>8315</v>
      </c>
      <c r="F3689" t="s">
        <v>8316</v>
      </c>
    </row>
    <row r="3690" spans="1:6" hidden="1" x14ac:dyDescent="0.3">
      <c r="A3690">
        <v>3000</v>
      </c>
      <c r="B3690" t="s">
        <v>8224</v>
      </c>
      <c r="C3690">
        <v>109</v>
      </c>
      <c r="D3690">
        <v>83.97</v>
      </c>
      <c r="E3690" t="s">
        <v>8315</v>
      </c>
      <c r="F3690" t="s">
        <v>8316</v>
      </c>
    </row>
    <row r="3691" spans="1:6" hidden="1" x14ac:dyDescent="0.3">
      <c r="A3691">
        <v>3000</v>
      </c>
      <c r="B3691" t="s">
        <v>8223</v>
      </c>
      <c r="C3691">
        <v>118</v>
      </c>
      <c r="D3691">
        <v>57.26</v>
      </c>
      <c r="E3691" t="s">
        <v>8315</v>
      </c>
      <c r="F3691" t="s">
        <v>8316</v>
      </c>
    </row>
    <row r="3692" spans="1:6" hidden="1" x14ac:dyDescent="0.3">
      <c r="A3692">
        <v>1500</v>
      </c>
      <c r="B3692" t="s">
        <v>8223</v>
      </c>
      <c r="C3692">
        <v>120</v>
      </c>
      <c r="D3692">
        <v>58.06</v>
      </c>
      <c r="E3692" t="s">
        <v>8315</v>
      </c>
      <c r="F3692" t="s">
        <v>8316</v>
      </c>
    </row>
    <row r="3693" spans="1:6" hidden="1" x14ac:dyDescent="0.3">
      <c r="A3693">
        <v>40000</v>
      </c>
      <c r="B3693" t="s">
        <v>8223</v>
      </c>
      <c r="C3693">
        <v>128</v>
      </c>
      <c r="D3693">
        <v>186.8</v>
      </c>
      <c r="E3693" t="s">
        <v>8315</v>
      </c>
      <c r="F3693" t="s">
        <v>8316</v>
      </c>
    </row>
    <row r="3694" spans="1:6" hidden="1" x14ac:dyDescent="0.3">
      <c r="A3694">
        <v>1000</v>
      </c>
      <c r="B3694" t="s">
        <v>8223</v>
      </c>
      <c r="C3694">
        <v>126</v>
      </c>
      <c r="D3694">
        <v>74.12</v>
      </c>
      <c r="E3694" t="s">
        <v>8315</v>
      </c>
      <c r="F3694" t="s">
        <v>8316</v>
      </c>
    </row>
    <row r="3695" spans="1:6" hidden="1" x14ac:dyDescent="0.3">
      <c r="A3695">
        <v>333</v>
      </c>
      <c r="B3695" t="s">
        <v>8224</v>
      </c>
      <c r="C3695">
        <v>129</v>
      </c>
      <c r="D3695">
        <v>30.71</v>
      </c>
      <c r="E3695" t="s">
        <v>8315</v>
      </c>
      <c r="F3695" t="s">
        <v>8316</v>
      </c>
    </row>
    <row r="3696" spans="1:6" hidden="1" x14ac:dyDescent="0.3">
      <c r="A3696">
        <v>3500</v>
      </c>
      <c r="B3696" t="s">
        <v>8223</v>
      </c>
      <c r="C3696">
        <v>107</v>
      </c>
      <c r="D3696">
        <v>62.67</v>
      </c>
      <c r="E3696" t="s">
        <v>8315</v>
      </c>
      <c r="F3696" t="s">
        <v>8316</v>
      </c>
    </row>
    <row r="3697" spans="1:6" hidden="1" x14ac:dyDescent="0.3">
      <c r="A3697">
        <v>4000</v>
      </c>
      <c r="B3697" t="s">
        <v>8223</v>
      </c>
      <c r="C3697">
        <v>100</v>
      </c>
      <c r="D3697">
        <v>121.36</v>
      </c>
      <c r="E3697" t="s">
        <v>8315</v>
      </c>
      <c r="F3697" t="s">
        <v>8316</v>
      </c>
    </row>
    <row r="3698" spans="1:6" hidden="1" x14ac:dyDescent="0.3">
      <c r="A3698">
        <v>2000</v>
      </c>
      <c r="B3698" t="s">
        <v>8224</v>
      </c>
      <c r="C3698">
        <v>155</v>
      </c>
      <c r="D3698">
        <v>39.74</v>
      </c>
      <c r="E3698" t="s">
        <v>8315</v>
      </c>
      <c r="F3698" t="s">
        <v>8316</v>
      </c>
    </row>
    <row r="3699" spans="1:6" hidden="1" x14ac:dyDescent="0.3">
      <c r="A3699">
        <v>2000</v>
      </c>
      <c r="B3699" t="s">
        <v>8224</v>
      </c>
      <c r="C3699">
        <v>108</v>
      </c>
      <c r="D3699">
        <v>72</v>
      </c>
      <c r="E3699" t="s">
        <v>8315</v>
      </c>
      <c r="F3699" t="s">
        <v>8316</v>
      </c>
    </row>
    <row r="3700" spans="1:6" hidden="1" x14ac:dyDescent="0.3">
      <c r="A3700">
        <v>5000</v>
      </c>
      <c r="B3700" t="s">
        <v>8223</v>
      </c>
      <c r="C3700">
        <v>111</v>
      </c>
      <c r="D3700">
        <v>40.630000000000003</v>
      </c>
      <c r="E3700" t="s">
        <v>8315</v>
      </c>
      <c r="F3700" t="s">
        <v>8316</v>
      </c>
    </row>
    <row r="3701" spans="1:6" hidden="1" x14ac:dyDescent="0.3">
      <c r="A3701">
        <v>2500</v>
      </c>
      <c r="B3701" t="s">
        <v>8223</v>
      </c>
      <c r="C3701">
        <v>101</v>
      </c>
      <c r="D3701">
        <v>63</v>
      </c>
      <c r="E3701" t="s">
        <v>8315</v>
      </c>
      <c r="F3701" t="s">
        <v>8316</v>
      </c>
    </row>
    <row r="3702" spans="1:6" hidden="1" x14ac:dyDescent="0.3">
      <c r="A3702">
        <v>500</v>
      </c>
      <c r="B3702" t="s">
        <v>8223</v>
      </c>
      <c r="C3702">
        <v>121</v>
      </c>
      <c r="D3702">
        <v>33.67</v>
      </c>
      <c r="E3702" t="s">
        <v>8315</v>
      </c>
      <c r="F3702" t="s">
        <v>8316</v>
      </c>
    </row>
    <row r="3703" spans="1:6" hidden="1" x14ac:dyDescent="0.3">
      <c r="A3703">
        <v>1500</v>
      </c>
      <c r="B3703" t="s">
        <v>8224</v>
      </c>
      <c r="C3703">
        <v>100</v>
      </c>
      <c r="D3703">
        <v>38.590000000000003</v>
      </c>
      <c r="E3703" t="s">
        <v>8315</v>
      </c>
      <c r="F3703" t="s">
        <v>8316</v>
      </c>
    </row>
    <row r="3704" spans="1:6" hidden="1" x14ac:dyDescent="0.3">
      <c r="A3704">
        <v>3000</v>
      </c>
      <c r="B3704" t="s">
        <v>8224</v>
      </c>
      <c r="C3704">
        <v>109</v>
      </c>
      <c r="D3704">
        <v>155.94999999999999</v>
      </c>
      <c r="E3704" t="s">
        <v>8315</v>
      </c>
      <c r="F3704" t="s">
        <v>8316</v>
      </c>
    </row>
    <row r="3705" spans="1:6" hidden="1" x14ac:dyDescent="0.3">
      <c r="A3705">
        <v>1050</v>
      </c>
      <c r="B3705" t="s">
        <v>8223</v>
      </c>
      <c r="C3705">
        <v>123</v>
      </c>
      <c r="D3705">
        <v>43.2</v>
      </c>
      <c r="E3705" t="s">
        <v>8315</v>
      </c>
      <c r="F3705" t="s">
        <v>8316</v>
      </c>
    </row>
    <row r="3706" spans="1:6" hidden="1" x14ac:dyDescent="0.3">
      <c r="A3706">
        <v>300</v>
      </c>
      <c r="B3706" t="s">
        <v>8224</v>
      </c>
      <c r="C3706">
        <v>136</v>
      </c>
      <c r="D3706">
        <v>15.15</v>
      </c>
      <c r="E3706" t="s">
        <v>8315</v>
      </c>
      <c r="F3706" t="s">
        <v>8316</v>
      </c>
    </row>
    <row r="3707" spans="1:6" hidden="1" x14ac:dyDescent="0.3">
      <c r="A3707">
        <v>2827</v>
      </c>
      <c r="B3707" t="s">
        <v>8223</v>
      </c>
      <c r="C3707">
        <v>103</v>
      </c>
      <c r="D3707">
        <v>83.57</v>
      </c>
      <c r="E3707" t="s">
        <v>8315</v>
      </c>
      <c r="F3707" t="s">
        <v>8316</v>
      </c>
    </row>
    <row r="3708" spans="1:6" hidden="1" x14ac:dyDescent="0.3">
      <c r="A3708">
        <v>1500</v>
      </c>
      <c r="B3708" t="s">
        <v>8223</v>
      </c>
      <c r="C3708">
        <v>121</v>
      </c>
      <c r="D3708">
        <v>140</v>
      </c>
      <c r="E3708" t="s">
        <v>8315</v>
      </c>
      <c r="F3708" t="s">
        <v>8316</v>
      </c>
    </row>
    <row r="3709" spans="1:6" hidden="1" x14ac:dyDescent="0.3">
      <c r="A3709">
        <v>1000</v>
      </c>
      <c r="B3709" t="s">
        <v>8223</v>
      </c>
      <c r="C3709">
        <v>186</v>
      </c>
      <c r="D3709">
        <v>80.87</v>
      </c>
      <c r="E3709" t="s">
        <v>8315</v>
      </c>
      <c r="F3709" t="s">
        <v>8316</v>
      </c>
    </row>
    <row r="3710" spans="1:6" hidden="1" x14ac:dyDescent="0.3">
      <c r="A3710">
        <v>700</v>
      </c>
      <c r="B3710" t="s">
        <v>8223</v>
      </c>
      <c r="C3710">
        <v>300</v>
      </c>
      <c r="D3710">
        <v>53.85</v>
      </c>
      <c r="E3710" t="s">
        <v>8315</v>
      </c>
      <c r="F3710" t="s">
        <v>8316</v>
      </c>
    </row>
    <row r="3711" spans="1:6" hidden="1" x14ac:dyDescent="0.3">
      <c r="A3711">
        <v>1000</v>
      </c>
      <c r="B3711" t="s">
        <v>8224</v>
      </c>
      <c r="C3711">
        <v>108</v>
      </c>
      <c r="D3711">
        <v>30.93</v>
      </c>
      <c r="E3711" t="s">
        <v>8315</v>
      </c>
      <c r="F3711" t="s">
        <v>8316</v>
      </c>
    </row>
    <row r="3712" spans="1:6" hidden="1" x14ac:dyDescent="0.3">
      <c r="A3712">
        <v>1300</v>
      </c>
      <c r="B3712" t="s">
        <v>8223</v>
      </c>
      <c r="C3712">
        <v>141</v>
      </c>
      <c r="D3712">
        <v>67.959999999999994</v>
      </c>
      <c r="E3712" t="s">
        <v>8315</v>
      </c>
      <c r="F3712" t="s">
        <v>8316</v>
      </c>
    </row>
    <row r="3713" spans="1:6" hidden="1" x14ac:dyDescent="0.3">
      <c r="A3713">
        <v>500</v>
      </c>
      <c r="B3713" t="s">
        <v>8223</v>
      </c>
      <c r="C3713">
        <v>114</v>
      </c>
      <c r="D3713">
        <v>27.14</v>
      </c>
      <c r="E3713" t="s">
        <v>8315</v>
      </c>
      <c r="F3713" t="s">
        <v>8316</v>
      </c>
    </row>
    <row r="3714" spans="1:6" hidden="1" x14ac:dyDescent="0.3">
      <c r="A3714">
        <v>7500</v>
      </c>
      <c r="B3714" t="s">
        <v>8223</v>
      </c>
      <c r="C3714">
        <v>154</v>
      </c>
      <c r="D3714">
        <v>110.87</v>
      </c>
      <c r="E3714" t="s">
        <v>8315</v>
      </c>
      <c r="F3714" t="s">
        <v>8316</v>
      </c>
    </row>
    <row r="3715" spans="1:6" hidden="1" x14ac:dyDescent="0.3">
      <c r="A3715">
        <v>2000</v>
      </c>
      <c r="B3715" t="s">
        <v>8223</v>
      </c>
      <c r="C3715">
        <v>102</v>
      </c>
      <c r="D3715">
        <v>106.84</v>
      </c>
      <c r="E3715" t="s">
        <v>8315</v>
      </c>
      <c r="F3715" t="s">
        <v>8316</v>
      </c>
    </row>
    <row r="3716" spans="1:6" x14ac:dyDescent="0.3">
      <c r="A3716">
        <v>10000</v>
      </c>
      <c r="B3716" t="s">
        <v>8223</v>
      </c>
      <c r="C3716">
        <v>102</v>
      </c>
      <c r="D3716">
        <v>105.52</v>
      </c>
      <c r="E3716" t="s">
        <v>8315</v>
      </c>
      <c r="F3716" t="s">
        <v>8316</v>
      </c>
    </row>
    <row r="3717" spans="1:6" hidden="1" x14ac:dyDescent="0.3">
      <c r="A3717">
        <v>3500</v>
      </c>
      <c r="B3717" t="s">
        <v>8224</v>
      </c>
      <c r="C3717">
        <v>103</v>
      </c>
      <c r="D3717">
        <v>132.96</v>
      </c>
      <c r="E3717" t="s">
        <v>8315</v>
      </c>
      <c r="F3717" t="s">
        <v>8316</v>
      </c>
    </row>
    <row r="3718" spans="1:6" hidden="1" x14ac:dyDescent="0.3">
      <c r="A3718">
        <v>800</v>
      </c>
      <c r="B3718" t="s">
        <v>8223</v>
      </c>
      <c r="C3718">
        <v>156</v>
      </c>
      <c r="D3718">
        <v>51.92</v>
      </c>
      <c r="E3718" t="s">
        <v>8315</v>
      </c>
      <c r="F3718" t="s">
        <v>8316</v>
      </c>
    </row>
    <row r="3719" spans="1:6" hidden="1" x14ac:dyDescent="0.3">
      <c r="A3719">
        <v>4000</v>
      </c>
      <c r="B3719" t="s">
        <v>8224</v>
      </c>
      <c r="C3719">
        <v>101</v>
      </c>
      <c r="D3719">
        <v>310</v>
      </c>
      <c r="E3719" t="s">
        <v>8315</v>
      </c>
      <c r="F3719" t="s">
        <v>8316</v>
      </c>
    </row>
    <row r="3720" spans="1:6" hidden="1" x14ac:dyDescent="0.3">
      <c r="A3720">
        <v>500</v>
      </c>
      <c r="B3720" t="s">
        <v>8224</v>
      </c>
      <c r="C3720">
        <v>239</v>
      </c>
      <c r="D3720">
        <v>26.02</v>
      </c>
      <c r="E3720" t="s">
        <v>8315</v>
      </c>
      <c r="F3720" t="s">
        <v>8316</v>
      </c>
    </row>
    <row r="3721" spans="1:6" hidden="1" x14ac:dyDescent="0.3">
      <c r="A3721">
        <v>200</v>
      </c>
      <c r="B3721" t="s">
        <v>8224</v>
      </c>
      <c r="C3721">
        <v>210</v>
      </c>
      <c r="D3721">
        <v>105</v>
      </c>
      <c r="E3721" t="s">
        <v>8315</v>
      </c>
      <c r="F3721" t="s">
        <v>8316</v>
      </c>
    </row>
    <row r="3722" spans="1:6" hidden="1" x14ac:dyDescent="0.3">
      <c r="A3722">
        <v>3300</v>
      </c>
      <c r="B3722" t="s">
        <v>8223</v>
      </c>
      <c r="C3722">
        <v>105</v>
      </c>
      <c r="D3722">
        <v>86.23</v>
      </c>
      <c r="E3722" t="s">
        <v>8315</v>
      </c>
      <c r="F3722" t="s">
        <v>8316</v>
      </c>
    </row>
    <row r="3723" spans="1:6" hidden="1" x14ac:dyDescent="0.3">
      <c r="A3723">
        <v>5000</v>
      </c>
      <c r="B3723" t="s">
        <v>8223</v>
      </c>
      <c r="C3723">
        <v>101</v>
      </c>
      <c r="D3723">
        <v>114.55</v>
      </c>
      <c r="E3723" t="s">
        <v>8315</v>
      </c>
      <c r="F3723" t="s">
        <v>8316</v>
      </c>
    </row>
    <row r="3724" spans="1:6" hidden="1" x14ac:dyDescent="0.3">
      <c r="A3724">
        <v>1500</v>
      </c>
      <c r="B3724" t="s">
        <v>8228</v>
      </c>
      <c r="C3724">
        <v>111</v>
      </c>
      <c r="D3724">
        <v>47.66</v>
      </c>
      <c r="E3724" t="s">
        <v>8315</v>
      </c>
      <c r="F3724" t="s">
        <v>8316</v>
      </c>
    </row>
    <row r="3725" spans="1:6" hidden="1" x14ac:dyDescent="0.3">
      <c r="A3725">
        <v>4500</v>
      </c>
      <c r="B3725" t="s">
        <v>8224</v>
      </c>
      <c r="C3725">
        <v>102</v>
      </c>
      <c r="D3725">
        <v>72.89</v>
      </c>
      <c r="E3725" t="s">
        <v>8315</v>
      </c>
      <c r="F3725" t="s">
        <v>8316</v>
      </c>
    </row>
    <row r="3726" spans="1:6" hidden="1" x14ac:dyDescent="0.3">
      <c r="A3726">
        <v>4300</v>
      </c>
      <c r="B3726" t="s">
        <v>8224</v>
      </c>
      <c r="C3726">
        <v>103</v>
      </c>
      <c r="D3726">
        <v>49.55</v>
      </c>
      <c r="E3726" t="s">
        <v>8315</v>
      </c>
      <c r="F3726" t="s">
        <v>8316</v>
      </c>
    </row>
    <row r="3727" spans="1:6" hidden="1" x14ac:dyDescent="0.3">
      <c r="A3727">
        <v>300</v>
      </c>
      <c r="B3727" t="s">
        <v>8224</v>
      </c>
      <c r="C3727">
        <v>127</v>
      </c>
      <c r="D3727">
        <v>25.4</v>
      </c>
      <c r="E3727" t="s">
        <v>8315</v>
      </c>
      <c r="F3727" t="s">
        <v>8316</v>
      </c>
    </row>
    <row r="3728" spans="1:6" hidden="1" x14ac:dyDescent="0.3">
      <c r="A3728">
        <v>850</v>
      </c>
      <c r="B3728" t="s">
        <v>8223</v>
      </c>
      <c r="C3728">
        <v>339</v>
      </c>
      <c r="D3728">
        <v>62.59</v>
      </c>
      <c r="E3728" t="s">
        <v>8315</v>
      </c>
      <c r="F3728" t="s">
        <v>8316</v>
      </c>
    </row>
    <row r="3729" spans="1:6" hidden="1" x14ac:dyDescent="0.3">
      <c r="A3729">
        <v>2000</v>
      </c>
      <c r="B3729" t="s">
        <v>8223</v>
      </c>
      <c r="C3729">
        <v>101</v>
      </c>
      <c r="D3729">
        <v>61.06</v>
      </c>
      <c r="E3729" t="s">
        <v>8315</v>
      </c>
      <c r="F3729" t="s">
        <v>8316</v>
      </c>
    </row>
    <row r="3730" spans="1:6" hidden="1" x14ac:dyDescent="0.3">
      <c r="A3730">
        <v>20000</v>
      </c>
      <c r="B3730" t="s">
        <v>8223</v>
      </c>
      <c r="C3730">
        <v>9</v>
      </c>
      <c r="D3730">
        <v>60.06</v>
      </c>
      <c r="E3730" t="s">
        <v>8315</v>
      </c>
      <c r="F3730" t="s">
        <v>8316</v>
      </c>
    </row>
    <row r="3731" spans="1:6" hidden="1" x14ac:dyDescent="0.3">
      <c r="A3731">
        <v>5000</v>
      </c>
      <c r="B3731" t="s">
        <v>8223</v>
      </c>
      <c r="C3731">
        <v>7</v>
      </c>
      <c r="D3731">
        <v>72.400000000000006</v>
      </c>
      <c r="E3731" t="s">
        <v>8315</v>
      </c>
      <c r="F3731" t="s">
        <v>8316</v>
      </c>
    </row>
    <row r="3732" spans="1:6" hidden="1" x14ac:dyDescent="0.3">
      <c r="A3732">
        <v>1000</v>
      </c>
      <c r="B3732" t="s">
        <v>8223</v>
      </c>
      <c r="C3732">
        <v>10</v>
      </c>
      <c r="D3732">
        <v>100</v>
      </c>
      <c r="E3732" t="s">
        <v>8315</v>
      </c>
      <c r="F3732" t="s">
        <v>8316</v>
      </c>
    </row>
    <row r="3733" spans="1:6" hidden="1" x14ac:dyDescent="0.3">
      <c r="A3733">
        <v>5500</v>
      </c>
      <c r="B3733" t="s">
        <v>8223</v>
      </c>
      <c r="C3733">
        <v>11</v>
      </c>
      <c r="D3733">
        <v>51.67</v>
      </c>
      <c r="E3733" t="s">
        <v>8315</v>
      </c>
      <c r="F3733" t="s">
        <v>8316</v>
      </c>
    </row>
    <row r="3734" spans="1:6" hidden="1" x14ac:dyDescent="0.3">
      <c r="A3734">
        <v>850</v>
      </c>
      <c r="B3734" t="s">
        <v>8232</v>
      </c>
      <c r="C3734">
        <v>15</v>
      </c>
      <c r="D3734">
        <v>32.75</v>
      </c>
      <c r="E3734" t="s">
        <v>8315</v>
      </c>
      <c r="F3734" t="s">
        <v>8316</v>
      </c>
    </row>
    <row r="3735" spans="1:6" hidden="1" x14ac:dyDescent="0.3">
      <c r="A3735">
        <v>1500</v>
      </c>
      <c r="B3735" t="s">
        <v>8223</v>
      </c>
      <c r="C3735">
        <v>0</v>
      </c>
      <c r="D3735">
        <v>0</v>
      </c>
      <c r="E3735" t="s">
        <v>8315</v>
      </c>
      <c r="F3735" t="s">
        <v>8316</v>
      </c>
    </row>
    <row r="3736" spans="1:6" hidden="1" x14ac:dyDescent="0.3">
      <c r="A3736">
        <v>1500</v>
      </c>
      <c r="B3736" t="s">
        <v>8223</v>
      </c>
      <c r="C3736">
        <v>28</v>
      </c>
      <c r="D3736">
        <v>61</v>
      </c>
      <c r="E3736" t="s">
        <v>8315</v>
      </c>
      <c r="F3736" t="s">
        <v>8316</v>
      </c>
    </row>
    <row r="3737" spans="1:6" hidden="1" x14ac:dyDescent="0.3">
      <c r="A3737">
        <v>150</v>
      </c>
      <c r="B3737" t="s">
        <v>8224</v>
      </c>
      <c r="C3737">
        <v>13</v>
      </c>
      <c r="D3737">
        <v>10</v>
      </c>
      <c r="E3737" t="s">
        <v>8315</v>
      </c>
      <c r="F3737" t="s">
        <v>8316</v>
      </c>
    </row>
    <row r="3738" spans="1:6" hidden="1" x14ac:dyDescent="0.3">
      <c r="A3738">
        <v>1500</v>
      </c>
      <c r="B3738" t="s">
        <v>8224</v>
      </c>
      <c r="C3738">
        <v>1</v>
      </c>
      <c r="D3738">
        <v>10</v>
      </c>
      <c r="E3738" t="s">
        <v>8315</v>
      </c>
      <c r="F3738" t="s">
        <v>8316</v>
      </c>
    </row>
    <row r="3739" spans="1:6" hidden="1" x14ac:dyDescent="0.3">
      <c r="A3739">
        <v>700</v>
      </c>
      <c r="B3739" t="s">
        <v>8223</v>
      </c>
      <c r="C3739">
        <v>21</v>
      </c>
      <c r="D3739">
        <v>37.5</v>
      </c>
      <c r="E3739" t="s">
        <v>8315</v>
      </c>
      <c r="F3739" t="s">
        <v>8316</v>
      </c>
    </row>
    <row r="3740" spans="1:6" hidden="1" x14ac:dyDescent="0.3">
      <c r="A3740">
        <v>1500</v>
      </c>
      <c r="B3740" t="s">
        <v>8224</v>
      </c>
      <c r="C3740">
        <v>18</v>
      </c>
      <c r="D3740">
        <v>45</v>
      </c>
      <c r="E3740" t="s">
        <v>8315</v>
      </c>
      <c r="F3740" t="s">
        <v>8316</v>
      </c>
    </row>
    <row r="3741" spans="1:6" hidden="1" x14ac:dyDescent="0.3">
      <c r="A3741">
        <v>4000</v>
      </c>
      <c r="B3741" t="s">
        <v>8224</v>
      </c>
      <c r="C3741">
        <v>20</v>
      </c>
      <c r="D3741">
        <v>100.63</v>
      </c>
      <c r="E3741" t="s">
        <v>8315</v>
      </c>
      <c r="F3741" t="s">
        <v>8316</v>
      </c>
    </row>
    <row r="3742" spans="1:6" hidden="1" x14ac:dyDescent="0.3">
      <c r="A3742">
        <v>2000</v>
      </c>
      <c r="B3742" t="s">
        <v>8223</v>
      </c>
      <c r="C3742">
        <v>18</v>
      </c>
      <c r="D3742">
        <v>25.57</v>
      </c>
      <c r="E3742" t="s">
        <v>8315</v>
      </c>
      <c r="F3742" t="s">
        <v>8316</v>
      </c>
    </row>
    <row r="3743" spans="1:6" hidden="1" x14ac:dyDescent="0.3">
      <c r="A3743">
        <v>20000</v>
      </c>
      <c r="B3743" t="s">
        <v>8223</v>
      </c>
      <c r="C3743">
        <v>0</v>
      </c>
      <c r="D3743">
        <v>0</v>
      </c>
      <c r="E3743" t="s">
        <v>8315</v>
      </c>
      <c r="F3743" t="s">
        <v>8316</v>
      </c>
    </row>
    <row r="3744" spans="1:6" hidden="1" x14ac:dyDescent="0.3">
      <c r="A3744">
        <v>5000</v>
      </c>
      <c r="B3744" t="s">
        <v>8223</v>
      </c>
      <c r="C3744">
        <v>2</v>
      </c>
      <c r="D3744">
        <v>25</v>
      </c>
      <c r="E3744" t="s">
        <v>8315</v>
      </c>
      <c r="F3744" t="s">
        <v>8316</v>
      </c>
    </row>
    <row r="3745" spans="1:6" hidden="1" x14ac:dyDescent="0.3">
      <c r="A3745">
        <v>2200</v>
      </c>
      <c r="B3745" t="s">
        <v>8223</v>
      </c>
      <c r="C3745">
        <v>0</v>
      </c>
      <c r="D3745">
        <v>0</v>
      </c>
      <c r="E3745" t="s">
        <v>8315</v>
      </c>
      <c r="F3745" t="s">
        <v>8316</v>
      </c>
    </row>
    <row r="3746" spans="1:6" hidden="1" x14ac:dyDescent="0.3">
      <c r="A3746">
        <v>1200</v>
      </c>
      <c r="B3746" t="s">
        <v>8223</v>
      </c>
      <c r="C3746">
        <v>0</v>
      </c>
      <c r="D3746">
        <v>0</v>
      </c>
      <c r="E3746" t="s">
        <v>8315</v>
      </c>
      <c r="F3746" t="s">
        <v>8316</v>
      </c>
    </row>
    <row r="3747" spans="1:6" hidden="1" x14ac:dyDescent="0.3">
      <c r="A3747">
        <v>100</v>
      </c>
      <c r="B3747" t="s">
        <v>8223</v>
      </c>
      <c r="C3747">
        <v>10</v>
      </c>
      <c r="D3747">
        <v>10</v>
      </c>
      <c r="E3747" t="s">
        <v>8315</v>
      </c>
      <c r="F3747" t="s">
        <v>8316</v>
      </c>
    </row>
    <row r="3748" spans="1:6" hidden="1" x14ac:dyDescent="0.3">
      <c r="A3748">
        <v>8500</v>
      </c>
      <c r="B3748" t="s">
        <v>8223</v>
      </c>
      <c r="C3748">
        <v>2</v>
      </c>
      <c r="D3748">
        <v>202</v>
      </c>
      <c r="E3748" t="s">
        <v>8315</v>
      </c>
      <c r="F3748" t="s">
        <v>8316</v>
      </c>
    </row>
    <row r="3749" spans="1:6" hidden="1" x14ac:dyDescent="0.3">
      <c r="A3749">
        <v>2500</v>
      </c>
      <c r="B3749" t="s">
        <v>8224</v>
      </c>
      <c r="C3749">
        <v>1</v>
      </c>
      <c r="D3749">
        <v>25</v>
      </c>
      <c r="E3749" t="s">
        <v>8315</v>
      </c>
      <c r="F3749" t="s">
        <v>8316</v>
      </c>
    </row>
    <row r="3750" spans="1:6" hidden="1" x14ac:dyDescent="0.3">
      <c r="A3750">
        <v>5000</v>
      </c>
      <c r="B3750" t="s">
        <v>8223</v>
      </c>
      <c r="C3750">
        <v>104</v>
      </c>
      <c r="D3750">
        <v>99.54</v>
      </c>
      <c r="E3750" t="s">
        <v>8315</v>
      </c>
      <c r="F3750" t="s">
        <v>8357</v>
      </c>
    </row>
    <row r="3751" spans="1:6" hidden="1" x14ac:dyDescent="0.3">
      <c r="A3751">
        <v>500</v>
      </c>
      <c r="B3751" t="s">
        <v>8223</v>
      </c>
      <c r="C3751">
        <v>105</v>
      </c>
      <c r="D3751">
        <v>75</v>
      </c>
      <c r="E3751" t="s">
        <v>8315</v>
      </c>
      <c r="F3751" t="s">
        <v>8357</v>
      </c>
    </row>
    <row r="3752" spans="1:6" hidden="1" x14ac:dyDescent="0.3">
      <c r="A3752">
        <v>6000</v>
      </c>
      <c r="B3752" t="s">
        <v>8223</v>
      </c>
      <c r="C3752">
        <v>100</v>
      </c>
      <c r="D3752">
        <v>215.25</v>
      </c>
      <c r="E3752" t="s">
        <v>8315</v>
      </c>
      <c r="F3752" t="s">
        <v>8357</v>
      </c>
    </row>
    <row r="3753" spans="1:6" hidden="1" x14ac:dyDescent="0.3">
      <c r="A3753">
        <v>1000</v>
      </c>
      <c r="B3753" t="s">
        <v>8223</v>
      </c>
      <c r="C3753">
        <v>133</v>
      </c>
      <c r="D3753">
        <v>120.55</v>
      </c>
      <c r="E3753" t="s">
        <v>8315</v>
      </c>
      <c r="F3753" t="s">
        <v>8357</v>
      </c>
    </row>
    <row r="3754" spans="1:6" hidden="1" x14ac:dyDescent="0.3">
      <c r="A3754">
        <v>500</v>
      </c>
      <c r="B3754" t="s">
        <v>8224</v>
      </c>
      <c r="C3754">
        <v>113</v>
      </c>
      <c r="D3754">
        <v>37.67</v>
      </c>
      <c r="E3754" t="s">
        <v>8315</v>
      </c>
      <c r="F3754" t="s">
        <v>8357</v>
      </c>
    </row>
    <row r="3755" spans="1:6" hidden="1" x14ac:dyDescent="0.3">
      <c r="A3755">
        <v>5000</v>
      </c>
      <c r="B3755" t="s">
        <v>8223</v>
      </c>
      <c r="C3755">
        <v>103</v>
      </c>
      <c r="D3755">
        <v>172.23</v>
      </c>
      <c r="E3755" t="s">
        <v>8315</v>
      </c>
      <c r="F3755" t="s">
        <v>8357</v>
      </c>
    </row>
    <row r="3756" spans="1:6" hidden="1" x14ac:dyDescent="0.3">
      <c r="A3756">
        <v>2500</v>
      </c>
      <c r="B3756" t="s">
        <v>8223</v>
      </c>
      <c r="C3756">
        <v>120</v>
      </c>
      <c r="D3756">
        <v>111.11</v>
      </c>
      <c r="E3756" t="s">
        <v>8315</v>
      </c>
      <c r="F3756" t="s">
        <v>8357</v>
      </c>
    </row>
    <row r="3757" spans="1:6" hidden="1" x14ac:dyDescent="0.3">
      <c r="A3757">
        <v>550</v>
      </c>
      <c r="B3757" t="s">
        <v>8224</v>
      </c>
      <c r="C3757">
        <v>130</v>
      </c>
      <c r="D3757">
        <v>25.46</v>
      </c>
      <c r="E3757" t="s">
        <v>8315</v>
      </c>
      <c r="F3757" t="s">
        <v>8357</v>
      </c>
    </row>
    <row r="3758" spans="1:6" hidden="1" x14ac:dyDescent="0.3">
      <c r="A3758">
        <v>4500</v>
      </c>
      <c r="B3758" t="s">
        <v>8223</v>
      </c>
      <c r="C3758">
        <v>101</v>
      </c>
      <c r="D3758">
        <v>267.64999999999998</v>
      </c>
      <c r="E3758" t="s">
        <v>8315</v>
      </c>
      <c r="F3758" t="s">
        <v>8357</v>
      </c>
    </row>
    <row r="3759" spans="1:6" hidden="1" x14ac:dyDescent="0.3">
      <c r="A3759">
        <v>3500</v>
      </c>
      <c r="B3759" t="s">
        <v>8223</v>
      </c>
      <c r="C3759">
        <v>109</v>
      </c>
      <c r="D3759">
        <v>75.959999999999994</v>
      </c>
      <c r="E3759" t="s">
        <v>8315</v>
      </c>
      <c r="F3759" t="s">
        <v>8357</v>
      </c>
    </row>
    <row r="3760" spans="1:6" hidden="1" x14ac:dyDescent="0.3">
      <c r="A3760">
        <v>1500</v>
      </c>
      <c r="B3760" t="s">
        <v>8223</v>
      </c>
      <c r="C3760">
        <v>102</v>
      </c>
      <c r="D3760">
        <v>59.04</v>
      </c>
      <c r="E3760" t="s">
        <v>8315</v>
      </c>
      <c r="F3760" t="s">
        <v>8357</v>
      </c>
    </row>
    <row r="3761" spans="1:6" hidden="1" x14ac:dyDescent="0.3">
      <c r="A3761">
        <v>4000</v>
      </c>
      <c r="B3761" t="s">
        <v>8223</v>
      </c>
      <c r="C3761">
        <v>110</v>
      </c>
      <c r="D3761">
        <v>50.11</v>
      </c>
      <c r="E3761" t="s">
        <v>8315</v>
      </c>
      <c r="F3761" t="s">
        <v>8357</v>
      </c>
    </row>
    <row r="3762" spans="1:6" hidden="1" x14ac:dyDescent="0.3">
      <c r="A3762">
        <v>5000</v>
      </c>
      <c r="B3762" t="s">
        <v>8223</v>
      </c>
      <c r="C3762">
        <v>101</v>
      </c>
      <c r="D3762">
        <v>55.5</v>
      </c>
      <c r="E3762" t="s">
        <v>8315</v>
      </c>
      <c r="F3762" t="s">
        <v>8357</v>
      </c>
    </row>
    <row r="3763" spans="1:6" hidden="1" x14ac:dyDescent="0.3">
      <c r="A3763">
        <v>500</v>
      </c>
      <c r="B3763" t="s">
        <v>8224</v>
      </c>
      <c r="C3763">
        <v>100</v>
      </c>
      <c r="D3763">
        <v>166.67</v>
      </c>
      <c r="E3763" t="s">
        <v>8315</v>
      </c>
      <c r="F3763" t="s">
        <v>8357</v>
      </c>
    </row>
    <row r="3764" spans="1:6" hidden="1" x14ac:dyDescent="0.3">
      <c r="A3764">
        <v>1250</v>
      </c>
      <c r="B3764" t="s">
        <v>8224</v>
      </c>
      <c r="C3764">
        <v>106</v>
      </c>
      <c r="D3764">
        <v>47.43</v>
      </c>
      <c r="E3764" t="s">
        <v>8315</v>
      </c>
      <c r="F3764" t="s">
        <v>8357</v>
      </c>
    </row>
    <row r="3765" spans="1:6" hidden="1" x14ac:dyDescent="0.3">
      <c r="A3765">
        <v>5000</v>
      </c>
      <c r="B3765" t="s">
        <v>8223</v>
      </c>
      <c r="C3765">
        <v>100</v>
      </c>
      <c r="D3765">
        <v>64.94</v>
      </c>
      <c r="E3765" t="s">
        <v>8315</v>
      </c>
      <c r="F3765" t="s">
        <v>8357</v>
      </c>
    </row>
    <row r="3766" spans="1:6" hidden="1" x14ac:dyDescent="0.3">
      <c r="A3766">
        <v>1500</v>
      </c>
      <c r="B3766" t="s">
        <v>8223</v>
      </c>
      <c r="C3766">
        <v>100</v>
      </c>
      <c r="D3766">
        <v>55.56</v>
      </c>
      <c r="E3766" t="s">
        <v>8315</v>
      </c>
      <c r="F3766" t="s">
        <v>8357</v>
      </c>
    </row>
    <row r="3767" spans="1:6" hidden="1" x14ac:dyDescent="0.3">
      <c r="A3767">
        <v>7000</v>
      </c>
      <c r="B3767" t="s">
        <v>8223</v>
      </c>
      <c r="C3767">
        <v>113</v>
      </c>
      <c r="D3767">
        <v>74.22</v>
      </c>
      <c r="E3767" t="s">
        <v>8315</v>
      </c>
      <c r="F3767" t="s">
        <v>8357</v>
      </c>
    </row>
    <row r="3768" spans="1:6" hidden="1" x14ac:dyDescent="0.3">
      <c r="A3768">
        <v>10000</v>
      </c>
      <c r="B3768" t="s">
        <v>8223</v>
      </c>
      <c r="C3768">
        <v>103</v>
      </c>
      <c r="D3768">
        <v>106.93</v>
      </c>
      <c r="E3768" t="s">
        <v>8315</v>
      </c>
      <c r="F3768" t="s">
        <v>8357</v>
      </c>
    </row>
    <row r="3769" spans="1:6" hidden="1" x14ac:dyDescent="0.3">
      <c r="A3769">
        <v>2000</v>
      </c>
      <c r="B3769" t="s">
        <v>8223</v>
      </c>
      <c r="C3769">
        <v>117</v>
      </c>
      <c r="D3769">
        <v>41.7</v>
      </c>
      <c r="E3769" t="s">
        <v>8315</v>
      </c>
      <c r="F3769" t="s">
        <v>8357</v>
      </c>
    </row>
    <row r="3770" spans="1:6" hidden="1" x14ac:dyDescent="0.3">
      <c r="A3770">
        <v>4000</v>
      </c>
      <c r="B3770" t="s">
        <v>8223</v>
      </c>
      <c r="C3770">
        <v>108</v>
      </c>
      <c r="D3770">
        <v>74.239999999999995</v>
      </c>
      <c r="E3770" t="s">
        <v>8315</v>
      </c>
      <c r="F3770" t="s">
        <v>8357</v>
      </c>
    </row>
    <row r="3771" spans="1:6" hidden="1" x14ac:dyDescent="0.3">
      <c r="A3771">
        <v>1100</v>
      </c>
      <c r="B3771" t="s">
        <v>8223</v>
      </c>
      <c r="C3771">
        <v>100</v>
      </c>
      <c r="D3771">
        <v>73.33</v>
      </c>
      <c r="E3771" t="s">
        <v>8315</v>
      </c>
      <c r="F3771" t="s">
        <v>8357</v>
      </c>
    </row>
    <row r="3772" spans="1:6" hidden="1" x14ac:dyDescent="0.3">
      <c r="A3772">
        <v>2000</v>
      </c>
      <c r="B3772" t="s">
        <v>8224</v>
      </c>
      <c r="C3772">
        <v>100</v>
      </c>
      <c r="D3772">
        <v>100</v>
      </c>
      <c r="E3772" t="s">
        <v>8315</v>
      </c>
      <c r="F3772" t="s">
        <v>8357</v>
      </c>
    </row>
    <row r="3773" spans="1:6" hidden="1" x14ac:dyDescent="0.3">
      <c r="A3773">
        <v>1000</v>
      </c>
      <c r="B3773" t="s">
        <v>8223</v>
      </c>
      <c r="C3773">
        <v>146</v>
      </c>
      <c r="D3773">
        <v>38.42</v>
      </c>
      <c r="E3773" t="s">
        <v>8315</v>
      </c>
      <c r="F3773" t="s">
        <v>8357</v>
      </c>
    </row>
    <row r="3774" spans="1:6" hidden="1" x14ac:dyDescent="0.3">
      <c r="A3774">
        <v>5000</v>
      </c>
      <c r="B3774" t="s">
        <v>8223</v>
      </c>
      <c r="C3774">
        <v>110</v>
      </c>
      <c r="D3774">
        <v>166.97</v>
      </c>
      <c r="E3774" t="s">
        <v>8315</v>
      </c>
      <c r="F3774" t="s">
        <v>8357</v>
      </c>
    </row>
    <row r="3775" spans="1:6" hidden="1" x14ac:dyDescent="0.3">
      <c r="A3775">
        <v>5000</v>
      </c>
      <c r="B3775" t="s">
        <v>8223</v>
      </c>
      <c r="C3775">
        <v>108</v>
      </c>
      <c r="D3775">
        <v>94.91</v>
      </c>
      <c r="E3775" t="s">
        <v>8315</v>
      </c>
      <c r="F3775" t="s">
        <v>8357</v>
      </c>
    </row>
    <row r="3776" spans="1:6" hidden="1" x14ac:dyDescent="0.3">
      <c r="A3776">
        <v>2500</v>
      </c>
      <c r="B3776" t="s">
        <v>8228</v>
      </c>
      <c r="C3776">
        <v>100</v>
      </c>
      <c r="D3776">
        <v>100</v>
      </c>
      <c r="E3776" t="s">
        <v>8315</v>
      </c>
      <c r="F3776" t="s">
        <v>8357</v>
      </c>
    </row>
    <row r="3777" spans="1:6" hidden="1" x14ac:dyDescent="0.3">
      <c r="A3777">
        <v>2000</v>
      </c>
      <c r="B3777" t="s">
        <v>8223</v>
      </c>
      <c r="C3777">
        <v>100</v>
      </c>
      <c r="D3777">
        <v>143.21</v>
      </c>
      <c r="E3777" t="s">
        <v>8315</v>
      </c>
      <c r="F3777" t="s">
        <v>8357</v>
      </c>
    </row>
    <row r="3778" spans="1:6" hidden="1" x14ac:dyDescent="0.3">
      <c r="A3778">
        <v>8000</v>
      </c>
      <c r="B3778" t="s">
        <v>8223</v>
      </c>
      <c r="C3778">
        <v>107</v>
      </c>
      <c r="D3778">
        <v>90.82</v>
      </c>
      <c r="E3778" t="s">
        <v>8315</v>
      </c>
      <c r="F3778" t="s">
        <v>8357</v>
      </c>
    </row>
    <row r="3779" spans="1:6" hidden="1" x14ac:dyDescent="0.3">
      <c r="A3779">
        <v>2000</v>
      </c>
      <c r="B3779" t="s">
        <v>8223</v>
      </c>
      <c r="C3779">
        <v>143</v>
      </c>
      <c r="D3779">
        <v>48.54</v>
      </c>
      <c r="E3779" t="s">
        <v>8315</v>
      </c>
      <c r="F3779" t="s">
        <v>8357</v>
      </c>
    </row>
    <row r="3780" spans="1:6" hidden="1" x14ac:dyDescent="0.3">
      <c r="A3780">
        <v>2400</v>
      </c>
      <c r="B3780" t="s">
        <v>8223</v>
      </c>
      <c r="C3780">
        <v>105</v>
      </c>
      <c r="D3780">
        <v>70.03</v>
      </c>
      <c r="E3780" t="s">
        <v>8315</v>
      </c>
      <c r="F3780" t="s">
        <v>8357</v>
      </c>
    </row>
    <row r="3781" spans="1:6" hidden="1" x14ac:dyDescent="0.3">
      <c r="A3781">
        <v>15000</v>
      </c>
      <c r="B3781" t="s">
        <v>8223</v>
      </c>
      <c r="C3781">
        <v>104</v>
      </c>
      <c r="D3781">
        <v>135.63</v>
      </c>
      <c r="E3781" t="s">
        <v>8315</v>
      </c>
      <c r="F3781" t="s">
        <v>8357</v>
      </c>
    </row>
    <row r="3782" spans="1:6" hidden="1" x14ac:dyDescent="0.3">
      <c r="A3782">
        <v>2500</v>
      </c>
      <c r="B3782" t="s">
        <v>8223</v>
      </c>
      <c r="C3782">
        <v>120</v>
      </c>
      <c r="D3782">
        <v>100</v>
      </c>
      <c r="E3782" t="s">
        <v>8315</v>
      </c>
      <c r="F3782" t="s">
        <v>8357</v>
      </c>
    </row>
    <row r="3783" spans="1:6" hidden="1" x14ac:dyDescent="0.3">
      <c r="A3783">
        <v>4500</v>
      </c>
      <c r="B3783" t="s">
        <v>8223</v>
      </c>
      <c r="C3783">
        <v>110</v>
      </c>
      <c r="D3783">
        <v>94.9</v>
      </c>
      <c r="E3783" t="s">
        <v>8315</v>
      </c>
      <c r="F3783" t="s">
        <v>8357</v>
      </c>
    </row>
    <row r="3784" spans="1:6" hidden="1" x14ac:dyDescent="0.3">
      <c r="A3784">
        <v>2000</v>
      </c>
      <c r="B3784" t="s">
        <v>8224</v>
      </c>
      <c r="C3784">
        <v>102</v>
      </c>
      <c r="D3784">
        <v>75.37</v>
      </c>
      <c r="E3784" t="s">
        <v>8315</v>
      </c>
      <c r="F3784" t="s">
        <v>8357</v>
      </c>
    </row>
    <row r="3785" spans="1:6" hidden="1" x14ac:dyDescent="0.3">
      <c r="A3785">
        <v>1200</v>
      </c>
      <c r="B3785" t="s">
        <v>8223</v>
      </c>
      <c r="C3785">
        <v>129</v>
      </c>
      <c r="D3785">
        <v>64.459999999999994</v>
      </c>
      <c r="E3785" t="s">
        <v>8315</v>
      </c>
      <c r="F3785" t="s">
        <v>8357</v>
      </c>
    </row>
    <row r="3786" spans="1:6" hidden="1" x14ac:dyDescent="0.3">
      <c r="A3786">
        <v>1000</v>
      </c>
      <c r="B3786" t="s">
        <v>8228</v>
      </c>
      <c r="C3786">
        <v>115</v>
      </c>
      <c r="D3786">
        <v>115</v>
      </c>
      <c r="E3786" t="s">
        <v>8315</v>
      </c>
      <c r="F3786" t="s">
        <v>8357</v>
      </c>
    </row>
    <row r="3787" spans="1:6" hidden="1" x14ac:dyDescent="0.3">
      <c r="A3787">
        <v>2000</v>
      </c>
      <c r="B3787" t="s">
        <v>8224</v>
      </c>
      <c r="C3787">
        <v>151</v>
      </c>
      <c r="D3787">
        <v>100.5</v>
      </c>
      <c r="E3787" t="s">
        <v>8315</v>
      </c>
      <c r="F3787" t="s">
        <v>8357</v>
      </c>
    </row>
    <row r="3788" spans="1:6" hidden="1" x14ac:dyDescent="0.3">
      <c r="A3788">
        <v>6000</v>
      </c>
      <c r="B3788" t="s">
        <v>8223</v>
      </c>
      <c r="C3788">
        <v>111</v>
      </c>
      <c r="D3788">
        <v>93.77</v>
      </c>
      <c r="E3788" t="s">
        <v>8315</v>
      </c>
      <c r="F3788" t="s">
        <v>8357</v>
      </c>
    </row>
    <row r="3789" spans="1:6" hidden="1" x14ac:dyDescent="0.3">
      <c r="A3789">
        <v>350</v>
      </c>
      <c r="B3789" t="s">
        <v>8223</v>
      </c>
      <c r="C3789">
        <v>100</v>
      </c>
      <c r="D3789">
        <v>35.1</v>
      </c>
      <c r="E3789" t="s">
        <v>8315</v>
      </c>
      <c r="F3789" t="s">
        <v>8357</v>
      </c>
    </row>
    <row r="3790" spans="1:6" hidden="1" x14ac:dyDescent="0.3">
      <c r="A3790">
        <v>75000</v>
      </c>
      <c r="B3790" t="s">
        <v>8223</v>
      </c>
      <c r="C3790">
        <v>1</v>
      </c>
      <c r="D3790">
        <v>500</v>
      </c>
      <c r="E3790" t="s">
        <v>8315</v>
      </c>
      <c r="F3790" t="s">
        <v>8357</v>
      </c>
    </row>
    <row r="3791" spans="1:6" hidden="1" x14ac:dyDescent="0.3">
      <c r="A3791">
        <v>3550</v>
      </c>
      <c r="B3791" t="s">
        <v>8224</v>
      </c>
      <c r="C3791">
        <v>3</v>
      </c>
      <c r="D3791">
        <v>29</v>
      </c>
      <c r="E3791" t="s">
        <v>8315</v>
      </c>
      <c r="F3791" t="s">
        <v>8357</v>
      </c>
    </row>
    <row r="3792" spans="1:6" hidden="1" x14ac:dyDescent="0.3">
      <c r="A3792">
        <v>15000</v>
      </c>
      <c r="B3792" t="s">
        <v>8223</v>
      </c>
      <c r="C3792">
        <v>0</v>
      </c>
      <c r="D3792">
        <v>0</v>
      </c>
      <c r="E3792" t="s">
        <v>8315</v>
      </c>
      <c r="F3792" t="s">
        <v>8357</v>
      </c>
    </row>
    <row r="3793" spans="1:6" hidden="1" x14ac:dyDescent="0.3">
      <c r="A3793">
        <v>1500</v>
      </c>
      <c r="B3793" t="s">
        <v>8223</v>
      </c>
      <c r="C3793">
        <v>0</v>
      </c>
      <c r="D3793">
        <v>0</v>
      </c>
      <c r="E3793" t="s">
        <v>8315</v>
      </c>
      <c r="F3793" t="s">
        <v>8357</v>
      </c>
    </row>
    <row r="3794" spans="1:6" hidden="1" x14ac:dyDescent="0.3">
      <c r="A3794">
        <v>12500</v>
      </c>
      <c r="B3794" t="s">
        <v>8223</v>
      </c>
      <c r="C3794">
        <v>0</v>
      </c>
      <c r="D3794">
        <v>17.5</v>
      </c>
      <c r="E3794" t="s">
        <v>8315</v>
      </c>
      <c r="F3794" t="s">
        <v>8357</v>
      </c>
    </row>
    <row r="3795" spans="1:6" hidden="1" x14ac:dyDescent="0.3">
      <c r="A3795">
        <v>7000</v>
      </c>
      <c r="B3795" t="s">
        <v>8223</v>
      </c>
      <c r="C3795">
        <v>60</v>
      </c>
      <c r="D3795">
        <v>174</v>
      </c>
      <c r="E3795" t="s">
        <v>8315</v>
      </c>
      <c r="F3795" t="s">
        <v>8357</v>
      </c>
    </row>
    <row r="3796" spans="1:6" hidden="1" x14ac:dyDescent="0.3">
      <c r="A3796">
        <v>5000</v>
      </c>
      <c r="B3796" t="s">
        <v>8224</v>
      </c>
      <c r="C3796">
        <v>1</v>
      </c>
      <c r="D3796">
        <v>50</v>
      </c>
      <c r="E3796" t="s">
        <v>8315</v>
      </c>
      <c r="F3796" t="s">
        <v>8357</v>
      </c>
    </row>
    <row r="3797" spans="1:6" hidden="1" x14ac:dyDescent="0.3">
      <c r="A3797">
        <v>600</v>
      </c>
      <c r="B3797" t="s">
        <v>8224</v>
      </c>
      <c r="C3797">
        <v>2</v>
      </c>
      <c r="D3797">
        <v>5</v>
      </c>
      <c r="E3797" t="s">
        <v>8315</v>
      </c>
      <c r="F3797" t="s">
        <v>8357</v>
      </c>
    </row>
    <row r="3798" spans="1:6" hidden="1" x14ac:dyDescent="0.3">
      <c r="A3798">
        <v>22500</v>
      </c>
      <c r="B3798" t="s">
        <v>8223</v>
      </c>
      <c r="C3798">
        <v>0</v>
      </c>
      <c r="D3798">
        <v>1</v>
      </c>
      <c r="E3798" t="s">
        <v>8315</v>
      </c>
      <c r="F3798" t="s">
        <v>8357</v>
      </c>
    </row>
    <row r="3799" spans="1:6" hidden="1" x14ac:dyDescent="0.3">
      <c r="A3799">
        <v>6000</v>
      </c>
      <c r="B3799" t="s">
        <v>8223</v>
      </c>
      <c r="C3799">
        <v>90</v>
      </c>
      <c r="D3799">
        <v>145.41</v>
      </c>
      <c r="E3799" t="s">
        <v>8315</v>
      </c>
      <c r="F3799" t="s">
        <v>8357</v>
      </c>
    </row>
    <row r="3800" spans="1:6" hidden="1" x14ac:dyDescent="0.3">
      <c r="A3800">
        <v>70000</v>
      </c>
      <c r="B3800" t="s">
        <v>8223</v>
      </c>
      <c r="C3800">
        <v>1</v>
      </c>
      <c r="D3800">
        <v>205</v>
      </c>
      <c r="E3800" t="s">
        <v>8315</v>
      </c>
      <c r="F3800" t="s">
        <v>8357</v>
      </c>
    </row>
    <row r="3801" spans="1:6" hidden="1" x14ac:dyDescent="0.3">
      <c r="A3801">
        <v>10000</v>
      </c>
      <c r="B3801" t="s">
        <v>8223</v>
      </c>
      <c r="C3801">
        <v>4</v>
      </c>
      <c r="D3801">
        <v>100.5</v>
      </c>
      <c r="E3801" t="s">
        <v>8315</v>
      </c>
      <c r="F3801" t="s">
        <v>8357</v>
      </c>
    </row>
    <row r="3802" spans="1:6" hidden="1" x14ac:dyDescent="0.3">
      <c r="A3802">
        <v>22000</v>
      </c>
      <c r="B3802" t="s">
        <v>8223</v>
      </c>
      <c r="C3802">
        <v>4</v>
      </c>
      <c r="D3802">
        <v>55.06</v>
      </c>
      <c r="E3802" t="s">
        <v>8315</v>
      </c>
      <c r="F3802" t="s">
        <v>8357</v>
      </c>
    </row>
    <row r="3803" spans="1:6" hidden="1" x14ac:dyDescent="0.3">
      <c r="A3803">
        <v>5000</v>
      </c>
      <c r="B3803" t="s">
        <v>8223</v>
      </c>
      <c r="C3803">
        <v>9</v>
      </c>
      <c r="D3803">
        <v>47.33</v>
      </c>
      <c r="E3803" t="s">
        <v>8315</v>
      </c>
      <c r="F3803" t="s">
        <v>8357</v>
      </c>
    </row>
    <row r="3804" spans="1:6" hidden="1" x14ac:dyDescent="0.3">
      <c r="A3804">
        <v>3000</v>
      </c>
      <c r="B3804" t="s">
        <v>8223</v>
      </c>
      <c r="C3804">
        <v>0</v>
      </c>
      <c r="D3804">
        <v>0</v>
      </c>
      <c r="E3804" t="s">
        <v>8315</v>
      </c>
      <c r="F3804" t="s">
        <v>8357</v>
      </c>
    </row>
    <row r="3805" spans="1:6" hidden="1" x14ac:dyDescent="0.3">
      <c r="A3805">
        <v>12000</v>
      </c>
      <c r="B3805" t="s">
        <v>8223</v>
      </c>
      <c r="C3805">
        <v>20</v>
      </c>
      <c r="D3805">
        <v>58.95</v>
      </c>
      <c r="E3805" t="s">
        <v>8315</v>
      </c>
      <c r="F3805" t="s">
        <v>8357</v>
      </c>
    </row>
    <row r="3806" spans="1:6" hidden="1" x14ac:dyDescent="0.3">
      <c r="A3806">
        <v>8000</v>
      </c>
      <c r="B3806" t="s">
        <v>8223</v>
      </c>
      <c r="C3806">
        <v>0</v>
      </c>
      <c r="D3806">
        <v>0</v>
      </c>
      <c r="E3806" t="s">
        <v>8315</v>
      </c>
      <c r="F3806" t="s">
        <v>8357</v>
      </c>
    </row>
    <row r="3807" spans="1:6" hidden="1" x14ac:dyDescent="0.3">
      <c r="A3807">
        <v>150000</v>
      </c>
      <c r="B3807" t="s">
        <v>8223</v>
      </c>
      <c r="C3807">
        <v>0</v>
      </c>
      <c r="D3807">
        <v>1.5</v>
      </c>
      <c r="E3807" t="s">
        <v>8315</v>
      </c>
      <c r="F3807" t="s">
        <v>8357</v>
      </c>
    </row>
    <row r="3808" spans="1:6" hidden="1" x14ac:dyDescent="0.3">
      <c r="A3808">
        <v>7500</v>
      </c>
      <c r="B3808" t="s">
        <v>8225</v>
      </c>
      <c r="C3808">
        <v>0</v>
      </c>
      <c r="D3808">
        <v>5</v>
      </c>
      <c r="E3808" t="s">
        <v>8315</v>
      </c>
      <c r="F3808" t="s">
        <v>8357</v>
      </c>
    </row>
    <row r="3809" spans="1:6" hidden="1" x14ac:dyDescent="0.3">
      <c r="A3809">
        <v>1500</v>
      </c>
      <c r="B3809" t="s">
        <v>8223</v>
      </c>
      <c r="C3809">
        <v>30</v>
      </c>
      <c r="D3809">
        <v>50.56</v>
      </c>
      <c r="E3809" t="s">
        <v>8315</v>
      </c>
      <c r="F3809" t="s">
        <v>8357</v>
      </c>
    </row>
    <row r="3810" spans="1:6" hidden="1" x14ac:dyDescent="0.3">
      <c r="A3810">
        <v>1000</v>
      </c>
      <c r="B3810" t="s">
        <v>8224</v>
      </c>
      <c r="C3810">
        <v>100</v>
      </c>
      <c r="D3810">
        <v>41.67</v>
      </c>
      <c r="E3810" t="s">
        <v>8315</v>
      </c>
      <c r="F3810" t="s">
        <v>8316</v>
      </c>
    </row>
    <row r="3811" spans="1:6" hidden="1" x14ac:dyDescent="0.3">
      <c r="A3811">
        <v>2000</v>
      </c>
      <c r="B3811" t="s">
        <v>8224</v>
      </c>
      <c r="C3811">
        <v>101</v>
      </c>
      <c r="D3811">
        <v>53.29</v>
      </c>
      <c r="E3811" t="s">
        <v>8315</v>
      </c>
      <c r="F3811" t="s">
        <v>8316</v>
      </c>
    </row>
    <row r="3812" spans="1:6" hidden="1" x14ac:dyDescent="0.3">
      <c r="A3812">
        <v>1500</v>
      </c>
      <c r="B3812" t="s">
        <v>8223</v>
      </c>
      <c r="C3812">
        <v>122</v>
      </c>
      <c r="D3812">
        <v>70.23</v>
      </c>
      <c r="E3812" t="s">
        <v>8315</v>
      </c>
      <c r="F3812" t="s">
        <v>8316</v>
      </c>
    </row>
    <row r="3813" spans="1:6" hidden="1" x14ac:dyDescent="0.3">
      <c r="A3813">
        <v>250</v>
      </c>
      <c r="B3813" t="s">
        <v>8224</v>
      </c>
      <c r="C3813">
        <v>330</v>
      </c>
      <c r="D3813">
        <v>43.42</v>
      </c>
      <c r="E3813" t="s">
        <v>8315</v>
      </c>
      <c r="F3813" t="s">
        <v>8316</v>
      </c>
    </row>
    <row r="3814" spans="1:6" hidden="1" x14ac:dyDescent="0.3">
      <c r="A3814">
        <v>2000</v>
      </c>
      <c r="B3814" t="s">
        <v>8228</v>
      </c>
      <c r="C3814">
        <v>110</v>
      </c>
      <c r="D3814">
        <v>199.18</v>
      </c>
      <c r="E3814" t="s">
        <v>8315</v>
      </c>
      <c r="F3814" t="s">
        <v>8316</v>
      </c>
    </row>
    <row r="3815" spans="1:6" hidden="1" x14ac:dyDescent="0.3">
      <c r="A3815">
        <v>2100</v>
      </c>
      <c r="B3815" t="s">
        <v>8223</v>
      </c>
      <c r="C3815">
        <v>101</v>
      </c>
      <c r="D3815">
        <v>78.52</v>
      </c>
      <c r="E3815" t="s">
        <v>8315</v>
      </c>
      <c r="F3815" t="s">
        <v>8316</v>
      </c>
    </row>
    <row r="3816" spans="1:6" hidden="1" x14ac:dyDescent="0.3">
      <c r="A3816">
        <v>1500</v>
      </c>
      <c r="B3816" t="s">
        <v>8223</v>
      </c>
      <c r="C3816">
        <v>140</v>
      </c>
      <c r="D3816">
        <v>61.82</v>
      </c>
      <c r="E3816" t="s">
        <v>8315</v>
      </c>
      <c r="F3816" t="s">
        <v>8316</v>
      </c>
    </row>
    <row r="3817" spans="1:6" hidden="1" x14ac:dyDescent="0.3">
      <c r="A3817">
        <v>1000</v>
      </c>
      <c r="B3817" t="s">
        <v>8224</v>
      </c>
      <c r="C3817">
        <v>100</v>
      </c>
      <c r="D3817">
        <v>50</v>
      </c>
      <c r="E3817" t="s">
        <v>8315</v>
      </c>
      <c r="F3817" t="s">
        <v>8316</v>
      </c>
    </row>
    <row r="3818" spans="1:6" hidden="1" x14ac:dyDescent="0.3">
      <c r="A3818">
        <v>1500</v>
      </c>
      <c r="B3818" t="s">
        <v>8223</v>
      </c>
      <c r="C3818">
        <v>119</v>
      </c>
      <c r="D3818">
        <v>48.34</v>
      </c>
      <c r="E3818" t="s">
        <v>8315</v>
      </c>
      <c r="F3818" t="s">
        <v>8316</v>
      </c>
    </row>
    <row r="3819" spans="1:6" hidden="1" x14ac:dyDescent="0.3">
      <c r="A3819">
        <v>2000</v>
      </c>
      <c r="B3819" t="s">
        <v>8223</v>
      </c>
      <c r="C3819">
        <v>107</v>
      </c>
      <c r="D3819">
        <v>107.25</v>
      </c>
      <c r="E3819" t="s">
        <v>8315</v>
      </c>
      <c r="F3819" t="s">
        <v>8316</v>
      </c>
    </row>
    <row r="3820" spans="1:6" hidden="1" x14ac:dyDescent="0.3">
      <c r="A3820">
        <v>250</v>
      </c>
      <c r="B3820" t="s">
        <v>8223</v>
      </c>
      <c r="C3820">
        <v>228</v>
      </c>
      <c r="D3820">
        <v>57</v>
      </c>
      <c r="E3820" t="s">
        <v>8315</v>
      </c>
      <c r="F3820" t="s">
        <v>8316</v>
      </c>
    </row>
    <row r="3821" spans="1:6" hidden="1" x14ac:dyDescent="0.3">
      <c r="A3821">
        <v>1000</v>
      </c>
      <c r="B3821" t="s">
        <v>8223</v>
      </c>
      <c r="C3821">
        <v>106</v>
      </c>
      <c r="D3821">
        <v>40.92</v>
      </c>
      <c r="E3821" t="s">
        <v>8315</v>
      </c>
      <c r="F3821" t="s">
        <v>8316</v>
      </c>
    </row>
    <row r="3822" spans="1:6" hidden="1" x14ac:dyDescent="0.3">
      <c r="A3822">
        <v>300</v>
      </c>
      <c r="B3822" t="s">
        <v>8224</v>
      </c>
      <c r="C3822">
        <v>143</v>
      </c>
      <c r="D3822">
        <v>21.5</v>
      </c>
      <c r="E3822" t="s">
        <v>8315</v>
      </c>
      <c r="F3822" t="s">
        <v>8316</v>
      </c>
    </row>
    <row r="3823" spans="1:6" hidden="1" x14ac:dyDescent="0.3">
      <c r="A3823">
        <v>3500</v>
      </c>
      <c r="B3823" t="s">
        <v>8223</v>
      </c>
      <c r="C3823">
        <v>105</v>
      </c>
      <c r="D3823">
        <v>79.540000000000006</v>
      </c>
      <c r="E3823" t="s">
        <v>8315</v>
      </c>
      <c r="F3823" t="s">
        <v>8316</v>
      </c>
    </row>
    <row r="3824" spans="1:6" hidden="1" x14ac:dyDescent="0.3">
      <c r="A3824">
        <v>5000</v>
      </c>
      <c r="B3824" t="s">
        <v>8235</v>
      </c>
      <c r="C3824">
        <v>110</v>
      </c>
      <c r="D3824">
        <v>72.38</v>
      </c>
      <c r="E3824" t="s">
        <v>8315</v>
      </c>
      <c r="F3824" t="s">
        <v>8316</v>
      </c>
    </row>
    <row r="3825" spans="1:6" hidden="1" x14ac:dyDescent="0.3">
      <c r="A3825">
        <v>2500</v>
      </c>
      <c r="B3825" t="s">
        <v>8223</v>
      </c>
      <c r="C3825">
        <v>106</v>
      </c>
      <c r="D3825">
        <v>64.63</v>
      </c>
      <c r="E3825" t="s">
        <v>8315</v>
      </c>
      <c r="F3825" t="s">
        <v>8316</v>
      </c>
    </row>
    <row r="3826" spans="1:6" hidden="1" x14ac:dyDescent="0.3">
      <c r="A3826">
        <v>250</v>
      </c>
      <c r="B3826" t="s">
        <v>8224</v>
      </c>
      <c r="C3826">
        <v>108</v>
      </c>
      <c r="D3826">
        <v>38.57</v>
      </c>
      <c r="E3826" t="s">
        <v>8315</v>
      </c>
      <c r="F3826" t="s">
        <v>8316</v>
      </c>
    </row>
    <row r="3827" spans="1:6" hidden="1" x14ac:dyDescent="0.3">
      <c r="A3827">
        <v>5000</v>
      </c>
      <c r="B3827" t="s">
        <v>8223</v>
      </c>
      <c r="C3827">
        <v>105</v>
      </c>
      <c r="D3827">
        <v>107.57</v>
      </c>
      <c r="E3827" t="s">
        <v>8315</v>
      </c>
      <c r="F3827" t="s">
        <v>8316</v>
      </c>
    </row>
    <row r="3828" spans="1:6" hidden="1" x14ac:dyDescent="0.3">
      <c r="A3828">
        <v>600</v>
      </c>
      <c r="B3828" t="s">
        <v>8224</v>
      </c>
      <c r="C3828">
        <v>119</v>
      </c>
      <c r="D3828">
        <v>27.5</v>
      </c>
      <c r="E3828" t="s">
        <v>8315</v>
      </c>
      <c r="F3828" t="s">
        <v>8316</v>
      </c>
    </row>
    <row r="3829" spans="1:6" hidden="1" x14ac:dyDescent="0.3">
      <c r="A3829">
        <v>3000</v>
      </c>
      <c r="B3829" t="s">
        <v>8224</v>
      </c>
      <c r="C3829">
        <v>153</v>
      </c>
      <c r="D3829">
        <v>70.459999999999994</v>
      </c>
      <c r="E3829" t="s">
        <v>8315</v>
      </c>
      <c r="F3829" t="s">
        <v>8316</v>
      </c>
    </row>
    <row r="3830" spans="1:6" hidden="1" x14ac:dyDescent="0.3">
      <c r="A3830">
        <v>5000</v>
      </c>
      <c r="B3830" t="s">
        <v>8223</v>
      </c>
      <c r="C3830">
        <v>100</v>
      </c>
      <c r="D3830">
        <v>178.57</v>
      </c>
      <c r="E3830" t="s">
        <v>8315</v>
      </c>
      <c r="F3830" t="s">
        <v>8316</v>
      </c>
    </row>
    <row r="3831" spans="1:6" hidden="1" x14ac:dyDescent="0.3">
      <c r="A3831">
        <v>500</v>
      </c>
      <c r="B3831" t="s">
        <v>8223</v>
      </c>
      <c r="C3831">
        <v>100</v>
      </c>
      <c r="D3831">
        <v>62.63</v>
      </c>
      <c r="E3831" t="s">
        <v>8315</v>
      </c>
      <c r="F3831" t="s">
        <v>8316</v>
      </c>
    </row>
    <row r="3832" spans="1:6" hidden="1" x14ac:dyDescent="0.3">
      <c r="A3832">
        <v>100</v>
      </c>
      <c r="B3832" t="s">
        <v>8223</v>
      </c>
      <c r="C3832">
        <v>225</v>
      </c>
      <c r="D3832">
        <v>75</v>
      </c>
      <c r="E3832" t="s">
        <v>8315</v>
      </c>
      <c r="F3832" t="s">
        <v>8316</v>
      </c>
    </row>
    <row r="3833" spans="1:6" hidden="1" x14ac:dyDescent="0.3">
      <c r="A3833">
        <v>500</v>
      </c>
      <c r="B3833" t="s">
        <v>8223</v>
      </c>
      <c r="C3833">
        <v>106</v>
      </c>
      <c r="D3833">
        <v>58.9</v>
      </c>
      <c r="E3833" t="s">
        <v>8315</v>
      </c>
      <c r="F3833" t="s">
        <v>8316</v>
      </c>
    </row>
    <row r="3834" spans="1:6" hidden="1" x14ac:dyDescent="0.3">
      <c r="A3834">
        <v>1200</v>
      </c>
      <c r="B3834" t="s">
        <v>8223</v>
      </c>
      <c r="C3834">
        <v>105</v>
      </c>
      <c r="D3834">
        <v>139.56</v>
      </c>
      <c r="E3834" t="s">
        <v>8315</v>
      </c>
      <c r="F3834" t="s">
        <v>8316</v>
      </c>
    </row>
    <row r="3835" spans="1:6" hidden="1" x14ac:dyDescent="0.3">
      <c r="A3835">
        <v>1200</v>
      </c>
      <c r="B3835" t="s">
        <v>8228</v>
      </c>
      <c r="C3835">
        <v>117</v>
      </c>
      <c r="D3835">
        <v>70</v>
      </c>
      <c r="E3835" t="s">
        <v>8315</v>
      </c>
      <c r="F3835" t="s">
        <v>8316</v>
      </c>
    </row>
    <row r="3836" spans="1:6" hidden="1" x14ac:dyDescent="0.3">
      <c r="A3836">
        <v>3000</v>
      </c>
      <c r="B3836" t="s">
        <v>8224</v>
      </c>
      <c r="C3836">
        <v>109</v>
      </c>
      <c r="D3836">
        <v>57.39</v>
      </c>
      <c r="E3836" t="s">
        <v>8315</v>
      </c>
      <c r="F3836" t="s">
        <v>8316</v>
      </c>
    </row>
    <row r="3837" spans="1:6" hidden="1" x14ac:dyDescent="0.3">
      <c r="A3837">
        <v>200</v>
      </c>
      <c r="B3837" t="s">
        <v>8224</v>
      </c>
      <c r="C3837">
        <v>160</v>
      </c>
      <c r="D3837">
        <v>40</v>
      </c>
      <c r="E3837" t="s">
        <v>8315</v>
      </c>
      <c r="F3837" t="s">
        <v>8316</v>
      </c>
    </row>
    <row r="3838" spans="1:6" hidden="1" x14ac:dyDescent="0.3">
      <c r="A3838">
        <v>800</v>
      </c>
      <c r="B3838" t="s">
        <v>8223</v>
      </c>
      <c r="C3838">
        <v>113</v>
      </c>
      <c r="D3838">
        <v>64.290000000000006</v>
      </c>
      <c r="E3838" t="s">
        <v>8315</v>
      </c>
      <c r="F3838" t="s">
        <v>8316</v>
      </c>
    </row>
    <row r="3839" spans="1:6" hidden="1" x14ac:dyDescent="0.3">
      <c r="A3839">
        <v>2000</v>
      </c>
      <c r="B3839" t="s">
        <v>8224</v>
      </c>
      <c r="C3839">
        <v>102</v>
      </c>
      <c r="D3839">
        <v>120.12</v>
      </c>
      <c r="E3839" t="s">
        <v>8315</v>
      </c>
      <c r="F3839" t="s">
        <v>8316</v>
      </c>
    </row>
    <row r="3840" spans="1:6" hidden="1" x14ac:dyDescent="0.3">
      <c r="A3840">
        <v>100000</v>
      </c>
      <c r="B3840" t="s">
        <v>8234</v>
      </c>
      <c r="C3840">
        <v>101</v>
      </c>
      <c r="D3840">
        <v>1008.24</v>
      </c>
      <c r="E3840" t="s">
        <v>8315</v>
      </c>
      <c r="F3840" t="s">
        <v>8316</v>
      </c>
    </row>
    <row r="3841" spans="1:6" hidden="1" x14ac:dyDescent="0.3">
      <c r="A3841">
        <v>2000</v>
      </c>
      <c r="B3841" t="s">
        <v>8223</v>
      </c>
      <c r="C3841">
        <v>101</v>
      </c>
      <c r="D3841">
        <v>63.28</v>
      </c>
      <c r="E3841" t="s">
        <v>8315</v>
      </c>
      <c r="F3841" t="s">
        <v>8316</v>
      </c>
    </row>
    <row r="3842" spans="1:6" hidden="1" x14ac:dyDescent="0.3">
      <c r="A3842">
        <v>1</v>
      </c>
      <c r="B3842" t="s">
        <v>8224</v>
      </c>
      <c r="C3842">
        <v>6500</v>
      </c>
      <c r="D3842">
        <v>21.67</v>
      </c>
      <c r="E3842" t="s">
        <v>8315</v>
      </c>
      <c r="F3842" t="s">
        <v>8316</v>
      </c>
    </row>
    <row r="3843" spans="1:6" x14ac:dyDescent="0.3">
      <c r="A3843">
        <v>10000</v>
      </c>
      <c r="B3843" t="s">
        <v>8223</v>
      </c>
      <c r="C3843">
        <v>9</v>
      </c>
      <c r="D3843">
        <v>25.65</v>
      </c>
      <c r="E3843" t="s">
        <v>8315</v>
      </c>
      <c r="F3843" t="s">
        <v>8316</v>
      </c>
    </row>
    <row r="3844" spans="1:6" hidden="1" x14ac:dyDescent="0.3">
      <c r="A3844">
        <v>5000</v>
      </c>
      <c r="B3844" t="s">
        <v>8224</v>
      </c>
      <c r="C3844">
        <v>22</v>
      </c>
      <c r="D3844">
        <v>47.7</v>
      </c>
      <c r="E3844" t="s">
        <v>8315</v>
      </c>
      <c r="F3844" t="s">
        <v>8316</v>
      </c>
    </row>
    <row r="3845" spans="1:6" hidden="1" x14ac:dyDescent="0.3">
      <c r="A3845">
        <v>5000</v>
      </c>
      <c r="B3845" t="s">
        <v>8223</v>
      </c>
      <c r="C3845">
        <v>21</v>
      </c>
      <c r="D3845">
        <v>56.05</v>
      </c>
      <c r="E3845" t="s">
        <v>8315</v>
      </c>
      <c r="F3845" t="s">
        <v>8316</v>
      </c>
    </row>
    <row r="3846" spans="1:6" hidden="1" x14ac:dyDescent="0.3">
      <c r="A3846">
        <v>9800</v>
      </c>
      <c r="B3846" t="s">
        <v>8223</v>
      </c>
      <c r="C3846">
        <v>41</v>
      </c>
      <c r="D3846">
        <v>81.319999999999993</v>
      </c>
      <c r="E3846" t="s">
        <v>8315</v>
      </c>
      <c r="F3846" t="s">
        <v>8316</v>
      </c>
    </row>
    <row r="3847" spans="1:6" hidden="1" x14ac:dyDescent="0.3">
      <c r="A3847">
        <v>40000</v>
      </c>
      <c r="B3847" t="s">
        <v>8223</v>
      </c>
      <c r="C3847">
        <v>2</v>
      </c>
      <c r="D3847">
        <v>70.17</v>
      </c>
      <c r="E3847" t="s">
        <v>8315</v>
      </c>
      <c r="F3847" t="s">
        <v>8316</v>
      </c>
    </row>
    <row r="3848" spans="1:6" hidden="1" x14ac:dyDescent="0.3">
      <c r="A3848">
        <v>7000</v>
      </c>
      <c r="B3848" t="s">
        <v>8223</v>
      </c>
      <c r="C3848">
        <v>3</v>
      </c>
      <c r="D3848">
        <v>23.63</v>
      </c>
      <c r="E3848" t="s">
        <v>8315</v>
      </c>
      <c r="F3848" t="s">
        <v>8316</v>
      </c>
    </row>
    <row r="3849" spans="1:6" x14ac:dyDescent="0.3">
      <c r="A3849">
        <v>10500</v>
      </c>
      <c r="B3849" t="s">
        <v>8223</v>
      </c>
      <c r="C3849">
        <v>16</v>
      </c>
      <c r="D3849">
        <v>188.56</v>
      </c>
      <c r="E3849" t="s">
        <v>8315</v>
      </c>
      <c r="F3849" t="s">
        <v>8316</v>
      </c>
    </row>
    <row r="3850" spans="1:6" x14ac:dyDescent="0.3">
      <c r="A3850">
        <v>13000</v>
      </c>
      <c r="B3850" t="s">
        <v>8223</v>
      </c>
      <c r="C3850">
        <v>16</v>
      </c>
      <c r="D3850">
        <v>49.51</v>
      </c>
      <c r="E3850" t="s">
        <v>8315</v>
      </c>
      <c r="F3850" t="s">
        <v>8316</v>
      </c>
    </row>
    <row r="3851" spans="1:6" hidden="1" x14ac:dyDescent="0.3">
      <c r="A3851">
        <v>30000</v>
      </c>
      <c r="B3851" t="s">
        <v>8235</v>
      </c>
      <c r="C3851">
        <v>7</v>
      </c>
      <c r="D3851">
        <v>75.459999999999994</v>
      </c>
      <c r="E3851" t="s">
        <v>8315</v>
      </c>
      <c r="F3851" t="s">
        <v>8316</v>
      </c>
    </row>
    <row r="3852" spans="1:6" hidden="1" x14ac:dyDescent="0.3">
      <c r="A3852">
        <v>1000</v>
      </c>
      <c r="B3852" t="s">
        <v>8223</v>
      </c>
      <c r="C3852">
        <v>4</v>
      </c>
      <c r="D3852">
        <v>9.5</v>
      </c>
      <c r="E3852" t="s">
        <v>8315</v>
      </c>
      <c r="F3852" t="s">
        <v>8316</v>
      </c>
    </row>
    <row r="3853" spans="1:6" hidden="1" x14ac:dyDescent="0.3">
      <c r="A3853">
        <v>2500</v>
      </c>
      <c r="B3853" t="s">
        <v>8224</v>
      </c>
      <c r="C3853">
        <v>34</v>
      </c>
      <c r="D3853">
        <v>35.5</v>
      </c>
      <c r="E3853" t="s">
        <v>8315</v>
      </c>
      <c r="F3853" t="s">
        <v>8316</v>
      </c>
    </row>
    <row r="3854" spans="1:6" x14ac:dyDescent="0.3">
      <c r="A3854">
        <v>10000</v>
      </c>
      <c r="B3854" t="s">
        <v>8223</v>
      </c>
      <c r="C3854">
        <v>0</v>
      </c>
      <c r="D3854">
        <v>10</v>
      </c>
      <c r="E3854" t="s">
        <v>8315</v>
      </c>
      <c r="F3854" t="s">
        <v>8316</v>
      </c>
    </row>
    <row r="3855" spans="1:6" hidden="1" x14ac:dyDescent="0.3">
      <c r="A3855">
        <v>100000</v>
      </c>
      <c r="B3855" t="s">
        <v>8223</v>
      </c>
      <c r="C3855">
        <v>0</v>
      </c>
      <c r="D3855">
        <v>13</v>
      </c>
      <c r="E3855" t="s">
        <v>8315</v>
      </c>
      <c r="F3855" t="s">
        <v>8316</v>
      </c>
    </row>
    <row r="3856" spans="1:6" x14ac:dyDescent="0.3">
      <c r="A3856">
        <v>11000</v>
      </c>
      <c r="B3856" t="s">
        <v>8223</v>
      </c>
      <c r="C3856">
        <v>16</v>
      </c>
      <c r="D3856">
        <v>89.4</v>
      </c>
      <c r="E3856" t="s">
        <v>8315</v>
      </c>
      <c r="F3856" t="s">
        <v>8316</v>
      </c>
    </row>
    <row r="3857" spans="1:6" hidden="1" x14ac:dyDescent="0.3">
      <c r="A3857">
        <v>1000</v>
      </c>
      <c r="B3857" t="s">
        <v>8223</v>
      </c>
      <c r="C3857">
        <v>3</v>
      </c>
      <c r="D3857">
        <v>25</v>
      </c>
      <c r="E3857" t="s">
        <v>8315</v>
      </c>
      <c r="F3857" t="s">
        <v>8316</v>
      </c>
    </row>
    <row r="3858" spans="1:6" hidden="1" x14ac:dyDescent="0.3">
      <c r="A3858">
        <v>5000</v>
      </c>
      <c r="B3858" t="s">
        <v>8223</v>
      </c>
      <c r="C3858">
        <v>0</v>
      </c>
      <c r="D3858">
        <v>1</v>
      </c>
      <c r="E3858" t="s">
        <v>8315</v>
      </c>
      <c r="F3858" t="s">
        <v>8316</v>
      </c>
    </row>
    <row r="3859" spans="1:6" hidden="1" x14ac:dyDescent="0.3">
      <c r="A3859">
        <v>5000</v>
      </c>
      <c r="B3859" t="s">
        <v>8223</v>
      </c>
      <c r="C3859">
        <v>5</v>
      </c>
      <c r="D3859">
        <v>65</v>
      </c>
      <c r="E3859" t="s">
        <v>8315</v>
      </c>
      <c r="F3859" t="s">
        <v>8316</v>
      </c>
    </row>
    <row r="3860" spans="1:6" hidden="1" x14ac:dyDescent="0.3">
      <c r="A3860">
        <v>500</v>
      </c>
      <c r="B3860" t="s">
        <v>8224</v>
      </c>
      <c r="C3860">
        <v>2</v>
      </c>
      <c r="D3860">
        <v>10</v>
      </c>
      <c r="E3860" t="s">
        <v>8315</v>
      </c>
      <c r="F3860" t="s">
        <v>8316</v>
      </c>
    </row>
    <row r="3861" spans="1:6" hidden="1" x14ac:dyDescent="0.3">
      <c r="A3861">
        <v>2500</v>
      </c>
      <c r="B3861" t="s">
        <v>8223</v>
      </c>
      <c r="C3861">
        <v>0</v>
      </c>
      <c r="D3861">
        <v>1</v>
      </c>
      <c r="E3861" t="s">
        <v>8315</v>
      </c>
      <c r="F3861" t="s">
        <v>8316</v>
      </c>
    </row>
    <row r="3862" spans="1:6" hidden="1" x14ac:dyDescent="0.3">
      <c r="A3862">
        <v>6000</v>
      </c>
      <c r="B3862" t="s">
        <v>8223</v>
      </c>
      <c r="C3862">
        <v>18</v>
      </c>
      <c r="D3862">
        <v>81.540000000000006</v>
      </c>
      <c r="E3862" t="s">
        <v>8315</v>
      </c>
      <c r="F3862" t="s">
        <v>8316</v>
      </c>
    </row>
    <row r="3863" spans="1:6" hidden="1" x14ac:dyDescent="0.3">
      <c r="A3863">
        <v>2000</v>
      </c>
      <c r="B3863" t="s">
        <v>8223</v>
      </c>
      <c r="C3863">
        <v>5</v>
      </c>
      <c r="D3863">
        <v>100</v>
      </c>
      <c r="E3863" t="s">
        <v>8315</v>
      </c>
      <c r="F3863" t="s">
        <v>8316</v>
      </c>
    </row>
    <row r="3864" spans="1:6" hidden="1" x14ac:dyDescent="0.3">
      <c r="A3864">
        <v>7500</v>
      </c>
      <c r="B3864" t="s">
        <v>8223</v>
      </c>
      <c r="C3864">
        <v>0</v>
      </c>
      <c r="D3864">
        <v>1</v>
      </c>
      <c r="E3864" t="s">
        <v>8315</v>
      </c>
      <c r="F3864" t="s">
        <v>8316</v>
      </c>
    </row>
    <row r="3865" spans="1:6" hidden="1" x14ac:dyDescent="0.3">
      <c r="A3865">
        <v>6000</v>
      </c>
      <c r="B3865" t="s">
        <v>8223</v>
      </c>
      <c r="C3865">
        <v>0</v>
      </c>
      <c r="D3865">
        <v>0</v>
      </c>
      <c r="E3865" t="s">
        <v>8315</v>
      </c>
      <c r="F3865" t="s">
        <v>8316</v>
      </c>
    </row>
    <row r="3866" spans="1:6" hidden="1" x14ac:dyDescent="0.3">
      <c r="A3866">
        <v>5000</v>
      </c>
      <c r="B3866" t="s">
        <v>8223</v>
      </c>
      <c r="C3866">
        <v>1</v>
      </c>
      <c r="D3866">
        <v>20</v>
      </c>
      <c r="E3866" t="s">
        <v>8315</v>
      </c>
      <c r="F3866" t="s">
        <v>8316</v>
      </c>
    </row>
    <row r="3867" spans="1:6" hidden="1" x14ac:dyDescent="0.3">
      <c r="A3867">
        <v>2413</v>
      </c>
      <c r="B3867" t="s">
        <v>8228</v>
      </c>
      <c r="C3867">
        <v>27</v>
      </c>
      <c r="D3867">
        <v>46.43</v>
      </c>
      <c r="E3867" t="s">
        <v>8315</v>
      </c>
      <c r="F3867" t="s">
        <v>8316</v>
      </c>
    </row>
    <row r="3868" spans="1:6" hidden="1" x14ac:dyDescent="0.3">
      <c r="A3868">
        <v>2000</v>
      </c>
      <c r="B3868" t="s">
        <v>8223</v>
      </c>
      <c r="C3868">
        <v>1</v>
      </c>
      <c r="D3868">
        <v>5.5</v>
      </c>
      <c r="E3868" t="s">
        <v>8315</v>
      </c>
      <c r="F3868" t="s">
        <v>8316</v>
      </c>
    </row>
    <row r="3869" spans="1:6" hidden="1" x14ac:dyDescent="0.3">
      <c r="A3869">
        <v>2000</v>
      </c>
      <c r="B3869" t="s">
        <v>8223</v>
      </c>
      <c r="C3869">
        <v>13</v>
      </c>
      <c r="D3869">
        <v>50.2</v>
      </c>
      <c r="E3869" t="s">
        <v>8315</v>
      </c>
      <c r="F3869" t="s">
        <v>8316</v>
      </c>
    </row>
    <row r="3870" spans="1:6" hidden="1" x14ac:dyDescent="0.3">
      <c r="A3870">
        <v>5000</v>
      </c>
      <c r="B3870" t="s">
        <v>8224</v>
      </c>
      <c r="C3870">
        <v>0</v>
      </c>
      <c r="D3870">
        <v>10</v>
      </c>
      <c r="E3870" t="s">
        <v>8315</v>
      </c>
      <c r="F3870" t="s">
        <v>8357</v>
      </c>
    </row>
    <row r="3871" spans="1:6" hidden="1" x14ac:dyDescent="0.3">
      <c r="A3871">
        <v>13111</v>
      </c>
      <c r="B3871" t="s">
        <v>8223</v>
      </c>
      <c r="C3871">
        <v>3</v>
      </c>
      <c r="D3871">
        <v>30.13</v>
      </c>
      <c r="E3871" t="s">
        <v>8315</v>
      </c>
      <c r="F3871" t="s">
        <v>8357</v>
      </c>
    </row>
    <row r="3872" spans="1:6" hidden="1" x14ac:dyDescent="0.3">
      <c r="A3872">
        <v>10000</v>
      </c>
      <c r="B3872" t="s">
        <v>8223</v>
      </c>
      <c r="C3872">
        <v>15</v>
      </c>
      <c r="D3872">
        <v>150</v>
      </c>
      <c r="E3872" t="s">
        <v>8315</v>
      </c>
      <c r="F3872" t="s">
        <v>8357</v>
      </c>
    </row>
    <row r="3873" spans="1:6" hidden="1" x14ac:dyDescent="0.3">
      <c r="A3873">
        <v>1500</v>
      </c>
      <c r="B3873" t="s">
        <v>8223</v>
      </c>
      <c r="C3873">
        <v>3</v>
      </c>
      <c r="D3873">
        <v>13.33</v>
      </c>
      <c r="E3873" t="s">
        <v>8315</v>
      </c>
      <c r="F3873" t="s">
        <v>8357</v>
      </c>
    </row>
    <row r="3874" spans="1:6" hidden="1" x14ac:dyDescent="0.3">
      <c r="A3874">
        <v>15000</v>
      </c>
      <c r="B3874" t="s">
        <v>8223</v>
      </c>
      <c r="C3874">
        <v>0</v>
      </c>
      <c r="D3874">
        <v>0</v>
      </c>
      <c r="E3874" t="s">
        <v>8315</v>
      </c>
      <c r="F3874" t="s">
        <v>8357</v>
      </c>
    </row>
    <row r="3875" spans="1:6" hidden="1" x14ac:dyDescent="0.3">
      <c r="A3875">
        <v>5500</v>
      </c>
      <c r="B3875" t="s">
        <v>8223</v>
      </c>
      <c r="C3875">
        <v>0</v>
      </c>
      <c r="D3875">
        <v>0</v>
      </c>
      <c r="E3875" t="s">
        <v>8315</v>
      </c>
      <c r="F3875" t="s">
        <v>8357</v>
      </c>
    </row>
    <row r="3876" spans="1:6" hidden="1" x14ac:dyDescent="0.3">
      <c r="A3876">
        <v>620</v>
      </c>
      <c r="B3876" t="s">
        <v>8227</v>
      </c>
      <c r="C3876">
        <v>0</v>
      </c>
      <c r="D3876">
        <v>0</v>
      </c>
      <c r="E3876" t="s">
        <v>8315</v>
      </c>
      <c r="F3876" t="s">
        <v>8357</v>
      </c>
    </row>
    <row r="3877" spans="1:6" hidden="1" x14ac:dyDescent="0.3">
      <c r="A3877">
        <v>30000</v>
      </c>
      <c r="B3877" t="s">
        <v>8231</v>
      </c>
      <c r="C3877">
        <v>0</v>
      </c>
      <c r="D3877">
        <v>0</v>
      </c>
      <c r="E3877" t="s">
        <v>8315</v>
      </c>
      <c r="F3877" t="s">
        <v>8357</v>
      </c>
    </row>
    <row r="3878" spans="1:6" hidden="1" x14ac:dyDescent="0.3">
      <c r="A3878">
        <v>3900</v>
      </c>
      <c r="B3878" t="s">
        <v>8224</v>
      </c>
      <c r="C3878">
        <v>53</v>
      </c>
      <c r="D3878">
        <v>44.76</v>
      </c>
      <c r="E3878" t="s">
        <v>8315</v>
      </c>
      <c r="F3878" t="s">
        <v>8357</v>
      </c>
    </row>
    <row r="3879" spans="1:6" hidden="1" x14ac:dyDescent="0.3">
      <c r="A3879">
        <v>25000</v>
      </c>
      <c r="B3879" t="s">
        <v>8223</v>
      </c>
      <c r="C3879">
        <v>5</v>
      </c>
      <c r="D3879">
        <v>88.64</v>
      </c>
      <c r="E3879" t="s">
        <v>8315</v>
      </c>
      <c r="F3879" t="s">
        <v>8357</v>
      </c>
    </row>
    <row r="3880" spans="1:6" hidden="1" x14ac:dyDescent="0.3">
      <c r="A3880">
        <v>18000</v>
      </c>
      <c r="B3880" t="s">
        <v>8223</v>
      </c>
      <c r="C3880">
        <v>0</v>
      </c>
      <c r="D3880">
        <v>10</v>
      </c>
      <c r="E3880" t="s">
        <v>8315</v>
      </c>
      <c r="F3880" t="s">
        <v>8357</v>
      </c>
    </row>
    <row r="3881" spans="1:6" hidden="1" x14ac:dyDescent="0.3">
      <c r="A3881">
        <v>15000</v>
      </c>
      <c r="B3881" t="s">
        <v>8224</v>
      </c>
      <c r="C3881">
        <v>0</v>
      </c>
      <c r="D3881">
        <v>0</v>
      </c>
      <c r="E3881" t="s">
        <v>8315</v>
      </c>
      <c r="F3881" t="s">
        <v>8357</v>
      </c>
    </row>
    <row r="3882" spans="1:6" hidden="1" x14ac:dyDescent="0.3">
      <c r="A3882">
        <v>7500</v>
      </c>
      <c r="B3882" t="s">
        <v>8224</v>
      </c>
      <c r="C3882">
        <v>13</v>
      </c>
      <c r="D3882">
        <v>57.65</v>
      </c>
      <c r="E3882" t="s">
        <v>8315</v>
      </c>
      <c r="F3882" t="s">
        <v>8357</v>
      </c>
    </row>
    <row r="3883" spans="1:6" hidden="1" x14ac:dyDescent="0.3">
      <c r="A3883">
        <v>500</v>
      </c>
      <c r="B3883" t="s">
        <v>8223</v>
      </c>
      <c r="C3883">
        <v>5</v>
      </c>
      <c r="D3883">
        <v>25</v>
      </c>
      <c r="E3883" t="s">
        <v>8315</v>
      </c>
      <c r="F3883" t="s">
        <v>8357</v>
      </c>
    </row>
    <row r="3884" spans="1:6" hidden="1" x14ac:dyDescent="0.3">
      <c r="A3884">
        <v>30000</v>
      </c>
      <c r="B3884" t="s">
        <v>8225</v>
      </c>
      <c r="C3884">
        <v>0</v>
      </c>
      <c r="D3884">
        <v>0</v>
      </c>
      <c r="E3884" t="s">
        <v>8315</v>
      </c>
      <c r="F3884" t="s">
        <v>8357</v>
      </c>
    </row>
    <row r="3885" spans="1:6" hidden="1" x14ac:dyDescent="0.3">
      <c r="A3885">
        <v>15000</v>
      </c>
      <c r="B3885" t="s">
        <v>8224</v>
      </c>
      <c r="C3885">
        <v>0</v>
      </c>
      <c r="D3885">
        <v>0</v>
      </c>
      <c r="E3885" t="s">
        <v>8315</v>
      </c>
      <c r="F3885" t="s">
        <v>8357</v>
      </c>
    </row>
    <row r="3886" spans="1:6" hidden="1" x14ac:dyDescent="0.3">
      <c r="A3886">
        <v>10000</v>
      </c>
      <c r="B3886" t="s">
        <v>8223</v>
      </c>
      <c r="C3886">
        <v>0</v>
      </c>
      <c r="D3886">
        <v>0</v>
      </c>
      <c r="E3886" t="s">
        <v>8315</v>
      </c>
      <c r="F3886" t="s">
        <v>8357</v>
      </c>
    </row>
    <row r="3887" spans="1:6" hidden="1" x14ac:dyDescent="0.3">
      <c r="A3887">
        <v>375000</v>
      </c>
      <c r="B3887" t="s">
        <v>8223</v>
      </c>
      <c r="C3887">
        <v>0</v>
      </c>
      <c r="D3887">
        <v>0</v>
      </c>
      <c r="E3887" t="s">
        <v>8315</v>
      </c>
      <c r="F3887" t="s">
        <v>8357</v>
      </c>
    </row>
    <row r="3888" spans="1:6" hidden="1" x14ac:dyDescent="0.3">
      <c r="A3888">
        <v>10000</v>
      </c>
      <c r="B3888" t="s">
        <v>8225</v>
      </c>
      <c r="C3888">
        <v>0</v>
      </c>
      <c r="D3888">
        <v>0</v>
      </c>
      <c r="E3888" t="s">
        <v>8315</v>
      </c>
      <c r="F3888" t="s">
        <v>8357</v>
      </c>
    </row>
    <row r="3889" spans="1:6" hidden="1" x14ac:dyDescent="0.3">
      <c r="A3889">
        <v>2000</v>
      </c>
      <c r="B3889" t="s">
        <v>8223</v>
      </c>
      <c r="C3889">
        <v>2</v>
      </c>
      <c r="D3889">
        <v>17.5</v>
      </c>
      <c r="E3889" t="s">
        <v>8315</v>
      </c>
      <c r="F3889" t="s">
        <v>8357</v>
      </c>
    </row>
    <row r="3890" spans="1:6" hidden="1" x14ac:dyDescent="0.3">
      <c r="A3890">
        <v>2000</v>
      </c>
      <c r="B3890" t="s">
        <v>8224</v>
      </c>
      <c r="C3890">
        <v>27</v>
      </c>
      <c r="D3890">
        <v>38.71</v>
      </c>
      <c r="E3890" t="s">
        <v>8315</v>
      </c>
      <c r="F3890" t="s">
        <v>8316</v>
      </c>
    </row>
    <row r="3891" spans="1:6" hidden="1" x14ac:dyDescent="0.3">
      <c r="A3891">
        <v>8000</v>
      </c>
      <c r="B3891" t="s">
        <v>8223</v>
      </c>
      <c r="C3891">
        <v>1</v>
      </c>
      <c r="D3891">
        <v>13.11</v>
      </c>
      <c r="E3891" t="s">
        <v>8315</v>
      </c>
      <c r="F3891" t="s">
        <v>8316</v>
      </c>
    </row>
    <row r="3892" spans="1:6" x14ac:dyDescent="0.3">
      <c r="A3892">
        <v>15000</v>
      </c>
      <c r="B3892" t="s">
        <v>8223</v>
      </c>
      <c r="C3892">
        <v>17</v>
      </c>
      <c r="D3892">
        <v>315.5</v>
      </c>
      <c r="E3892" t="s">
        <v>8315</v>
      </c>
      <c r="F3892" t="s">
        <v>8316</v>
      </c>
    </row>
    <row r="3893" spans="1:6" hidden="1" x14ac:dyDescent="0.3">
      <c r="A3893">
        <v>800</v>
      </c>
      <c r="B3893" t="s">
        <v>8223</v>
      </c>
      <c r="C3893">
        <v>33</v>
      </c>
      <c r="D3893">
        <v>37.14</v>
      </c>
      <c r="E3893" t="s">
        <v>8315</v>
      </c>
      <c r="F3893" t="s">
        <v>8316</v>
      </c>
    </row>
    <row r="3894" spans="1:6" hidden="1" x14ac:dyDescent="0.3">
      <c r="A3894">
        <v>1000</v>
      </c>
      <c r="B3894" t="s">
        <v>8223</v>
      </c>
      <c r="C3894">
        <v>0</v>
      </c>
      <c r="D3894">
        <v>0</v>
      </c>
      <c r="E3894" t="s">
        <v>8315</v>
      </c>
      <c r="F3894" t="s">
        <v>8316</v>
      </c>
    </row>
    <row r="3895" spans="1:6" hidden="1" x14ac:dyDescent="0.3">
      <c r="A3895">
        <v>50000</v>
      </c>
      <c r="B3895" t="s">
        <v>8223</v>
      </c>
      <c r="C3895">
        <v>22</v>
      </c>
      <c r="D3895">
        <v>128.27000000000001</v>
      </c>
      <c r="E3895" t="s">
        <v>8315</v>
      </c>
      <c r="F3895" t="s">
        <v>8316</v>
      </c>
    </row>
    <row r="3896" spans="1:6" x14ac:dyDescent="0.3">
      <c r="A3896">
        <v>15000</v>
      </c>
      <c r="B3896" t="s">
        <v>8223</v>
      </c>
      <c r="C3896">
        <v>3</v>
      </c>
      <c r="D3896">
        <v>47.27</v>
      </c>
      <c r="E3896" t="s">
        <v>8315</v>
      </c>
      <c r="F3896" t="s">
        <v>8316</v>
      </c>
    </row>
    <row r="3897" spans="1:6" hidden="1" x14ac:dyDescent="0.3">
      <c r="A3897">
        <v>1000</v>
      </c>
      <c r="B3897" t="s">
        <v>8223</v>
      </c>
      <c r="C3897">
        <v>5</v>
      </c>
      <c r="D3897">
        <v>50</v>
      </c>
      <c r="E3897" t="s">
        <v>8315</v>
      </c>
      <c r="F3897" t="s">
        <v>8316</v>
      </c>
    </row>
    <row r="3898" spans="1:6" hidden="1" x14ac:dyDescent="0.3">
      <c r="A3898">
        <v>1600</v>
      </c>
      <c r="B3898" t="s">
        <v>8223</v>
      </c>
      <c r="C3898">
        <v>11</v>
      </c>
      <c r="D3898">
        <v>42.5</v>
      </c>
      <c r="E3898" t="s">
        <v>8315</v>
      </c>
      <c r="F3898" t="s">
        <v>8316</v>
      </c>
    </row>
    <row r="3899" spans="1:6" hidden="1" x14ac:dyDescent="0.3">
      <c r="A3899">
        <v>2500</v>
      </c>
      <c r="B3899" t="s">
        <v>8227</v>
      </c>
      <c r="C3899">
        <v>18</v>
      </c>
      <c r="D3899">
        <v>44</v>
      </c>
      <c r="E3899" t="s">
        <v>8315</v>
      </c>
      <c r="F3899" t="s">
        <v>8316</v>
      </c>
    </row>
    <row r="3900" spans="1:6" hidden="1" x14ac:dyDescent="0.3">
      <c r="A3900">
        <v>2500</v>
      </c>
      <c r="B3900" t="s">
        <v>8224</v>
      </c>
      <c r="C3900">
        <v>33</v>
      </c>
      <c r="D3900">
        <v>50.88</v>
      </c>
      <c r="E3900" t="s">
        <v>8315</v>
      </c>
      <c r="F3900" t="s">
        <v>8316</v>
      </c>
    </row>
    <row r="3901" spans="1:6" x14ac:dyDescent="0.3">
      <c r="A3901">
        <v>10000</v>
      </c>
      <c r="B3901" t="s">
        <v>8223</v>
      </c>
      <c r="C3901">
        <v>1</v>
      </c>
      <c r="D3901">
        <v>62.5</v>
      </c>
      <c r="E3901" t="s">
        <v>8315</v>
      </c>
      <c r="F3901" t="s">
        <v>8316</v>
      </c>
    </row>
    <row r="3902" spans="1:6" hidden="1" x14ac:dyDescent="0.3">
      <c r="A3902">
        <v>2500</v>
      </c>
      <c r="B3902" t="s">
        <v>8223</v>
      </c>
      <c r="C3902">
        <v>5</v>
      </c>
      <c r="D3902">
        <v>27</v>
      </c>
      <c r="E3902" t="s">
        <v>8315</v>
      </c>
      <c r="F3902" t="s">
        <v>8316</v>
      </c>
    </row>
    <row r="3903" spans="1:6" hidden="1" x14ac:dyDescent="0.3">
      <c r="A3903">
        <v>3000</v>
      </c>
      <c r="B3903" t="s">
        <v>8223</v>
      </c>
      <c r="C3903">
        <v>1</v>
      </c>
      <c r="D3903">
        <v>25</v>
      </c>
      <c r="E3903" t="s">
        <v>8315</v>
      </c>
      <c r="F3903" t="s">
        <v>8316</v>
      </c>
    </row>
    <row r="3904" spans="1:6" hidden="1" x14ac:dyDescent="0.3">
      <c r="A3904">
        <v>3000</v>
      </c>
      <c r="B3904" t="s">
        <v>8224</v>
      </c>
      <c r="C3904">
        <v>49</v>
      </c>
      <c r="D3904">
        <v>47.26</v>
      </c>
      <c r="E3904" t="s">
        <v>8315</v>
      </c>
      <c r="F3904" t="s">
        <v>8316</v>
      </c>
    </row>
    <row r="3905" spans="1:6" hidden="1" x14ac:dyDescent="0.3">
      <c r="A3905">
        <v>1500</v>
      </c>
      <c r="B3905" t="s">
        <v>8223</v>
      </c>
      <c r="C3905">
        <v>0</v>
      </c>
      <c r="D3905">
        <v>0</v>
      </c>
      <c r="E3905" t="s">
        <v>8315</v>
      </c>
      <c r="F3905" t="s">
        <v>8316</v>
      </c>
    </row>
    <row r="3906" spans="1:6" x14ac:dyDescent="0.3">
      <c r="A3906">
        <v>10000</v>
      </c>
      <c r="B3906" t="s">
        <v>8223</v>
      </c>
      <c r="C3906">
        <v>0</v>
      </c>
      <c r="D3906">
        <v>1.5</v>
      </c>
      <c r="E3906" t="s">
        <v>8315</v>
      </c>
      <c r="F3906" t="s">
        <v>8316</v>
      </c>
    </row>
    <row r="3907" spans="1:6" hidden="1" x14ac:dyDescent="0.3">
      <c r="A3907">
        <v>1500</v>
      </c>
      <c r="B3907" t="s">
        <v>8224</v>
      </c>
      <c r="C3907">
        <v>12</v>
      </c>
      <c r="D3907">
        <v>24.71</v>
      </c>
      <c r="E3907" t="s">
        <v>8315</v>
      </c>
      <c r="F3907" t="s">
        <v>8316</v>
      </c>
    </row>
    <row r="3908" spans="1:6" hidden="1" x14ac:dyDescent="0.3">
      <c r="A3908">
        <v>1500</v>
      </c>
      <c r="B3908" t="s">
        <v>8224</v>
      </c>
      <c r="C3908">
        <v>67</v>
      </c>
      <c r="D3908">
        <v>63.13</v>
      </c>
      <c r="E3908" t="s">
        <v>8315</v>
      </c>
      <c r="F3908" t="s">
        <v>8316</v>
      </c>
    </row>
    <row r="3909" spans="1:6" hidden="1" x14ac:dyDescent="0.3">
      <c r="A3909">
        <v>1000</v>
      </c>
      <c r="B3909" t="s">
        <v>8223</v>
      </c>
      <c r="C3909">
        <v>15</v>
      </c>
      <c r="D3909">
        <v>38.25</v>
      </c>
      <c r="E3909" t="s">
        <v>8315</v>
      </c>
      <c r="F3909" t="s">
        <v>8316</v>
      </c>
    </row>
    <row r="3910" spans="1:6" hidden="1" x14ac:dyDescent="0.3">
      <c r="A3910">
        <v>750</v>
      </c>
      <c r="B3910" t="s">
        <v>8223</v>
      </c>
      <c r="C3910">
        <v>9</v>
      </c>
      <c r="D3910">
        <v>16.25</v>
      </c>
      <c r="E3910" t="s">
        <v>8315</v>
      </c>
      <c r="F3910" t="s">
        <v>8316</v>
      </c>
    </row>
    <row r="3911" spans="1:6" hidden="1" x14ac:dyDescent="0.3">
      <c r="A3911">
        <v>60000</v>
      </c>
      <c r="B3911" t="s">
        <v>8223</v>
      </c>
      <c r="C3911">
        <v>0</v>
      </c>
      <c r="D3911">
        <v>33.75</v>
      </c>
      <c r="E3911" t="s">
        <v>8315</v>
      </c>
      <c r="F3911" t="s">
        <v>8316</v>
      </c>
    </row>
    <row r="3912" spans="1:6" hidden="1" x14ac:dyDescent="0.3">
      <c r="A3912">
        <v>6000</v>
      </c>
      <c r="B3912" t="s">
        <v>8223</v>
      </c>
      <c r="C3912">
        <v>3</v>
      </c>
      <c r="D3912">
        <v>61.67</v>
      </c>
      <c r="E3912" t="s">
        <v>8315</v>
      </c>
      <c r="F3912" t="s">
        <v>8316</v>
      </c>
    </row>
    <row r="3913" spans="1:6" hidden="1" x14ac:dyDescent="0.3">
      <c r="A3913">
        <v>8000</v>
      </c>
      <c r="B3913" t="s">
        <v>8223</v>
      </c>
      <c r="C3913">
        <v>37</v>
      </c>
      <c r="D3913">
        <v>83.14</v>
      </c>
      <c r="E3913" t="s">
        <v>8315</v>
      </c>
      <c r="F3913" t="s">
        <v>8316</v>
      </c>
    </row>
    <row r="3914" spans="1:6" x14ac:dyDescent="0.3">
      <c r="A3914">
        <v>15000</v>
      </c>
      <c r="B3914" t="s">
        <v>8223</v>
      </c>
      <c r="C3914">
        <v>0</v>
      </c>
      <c r="D3914">
        <v>1</v>
      </c>
      <c r="E3914" t="s">
        <v>8315</v>
      </c>
      <c r="F3914" t="s">
        <v>8316</v>
      </c>
    </row>
    <row r="3915" spans="1:6" x14ac:dyDescent="0.3">
      <c r="A3915">
        <v>10000</v>
      </c>
      <c r="B3915" t="s">
        <v>8223</v>
      </c>
      <c r="C3915">
        <v>10</v>
      </c>
      <c r="D3915">
        <v>142.86000000000001</v>
      </c>
      <c r="E3915" t="s">
        <v>8315</v>
      </c>
      <c r="F3915" t="s">
        <v>8316</v>
      </c>
    </row>
    <row r="3916" spans="1:6" hidden="1" x14ac:dyDescent="0.3">
      <c r="A3916">
        <v>2500</v>
      </c>
      <c r="B3916" t="s">
        <v>8224</v>
      </c>
      <c r="C3916">
        <v>36</v>
      </c>
      <c r="D3916">
        <v>33.67</v>
      </c>
      <c r="E3916" t="s">
        <v>8315</v>
      </c>
      <c r="F3916" t="s">
        <v>8316</v>
      </c>
    </row>
    <row r="3917" spans="1:6" hidden="1" x14ac:dyDescent="0.3">
      <c r="A3917">
        <v>1500</v>
      </c>
      <c r="B3917" t="s">
        <v>8224</v>
      </c>
      <c r="C3917">
        <v>0</v>
      </c>
      <c r="D3917">
        <v>5</v>
      </c>
      <c r="E3917" t="s">
        <v>8315</v>
      </c>
      <c r="F3917" t="s">
        <v>8316</v>
      </c>
    </row>
    <row r="3918" spans="1:6" hidden="1" x14ac:dyDescent="0.3">
      <c r="A3918">
        <v>2000</v>
      </c>
      <c r="B3918" t="s">
        <v>8231</v>
      </c>
      <c r="C3918">
        <v>0</v>
      </c>
      <c r="D3918">
        <v>0</v>
      </c>
      <c r="E3918" t="s">
        <v>8315</v>
      </c>
      <c r="F3918" t="s">
        <v>8316</v>
      </c>
    </row>
    <row r="3919" spans="1:6" hidden="1" x14ac:dyDescent="0.3">
      <c r="A3919">
        <v>3500</v>
      </c>
      <c r="B3919" t="s">
        <v>8224</v>
      </c>
      <c r="C3919">
        <v>0</v>
      </c>
      <c r="D3919">
        <v>10</v>
      </c>
      <c r="E3919" t="s">
        <v>8315</v>
      </c>
      <c r="F3919" t="s">
        <v>8316</v>
      </c>
    </row>
    <row r="3920" spans="1:6" hidden="1" x14ac:dyDescent="0.3">
      <c r="A3920">
        <v>60000</v>
      </c>
      <c r="B3920" t="s">
        <v>8224</v>
      </c>
      <c r="C3920">
        <v>0</v>
      </c>
      <c r="D3920">
        <v>40</v>
      </c>
      <c r="E3920" t="s">
        <v>8315</v>
      </c>
      <c r="F3920" t="s">
        <v>8316</v>
      </c>
    </row>
    <row r="3921" spans="1:6" hidden="1" x14ac:dyDescent="0.3">
      <c r="A3921">
        <v>5000</v>
      </c>
      <c r="B3921" t="s">
        <v>8224</v>
      </c>
      <c r="C3921">
        <v>2</v>
      </c>
      <c r="D3921">
        <v>30</v>
      </c>
      <c r="E3921" t="s">
        <v>8315</v>
      </c>
      <c r="F3921" t="s">
        <v>8316</v>
      </c>
    </row>
    <row r="3922" spans="1:6" hidden="1" x14ac:dyDescent="0.3">
      <c r="A3922">
        <v>2500</v>
      </c>
      <c r="B3922" t="s">
        <v>8224</v>
      </c>
      <c r="C3922">
        <v>5</v>
      </c>
      <c r="D3922">
        <v>45</v>
      </c>
      <c r="E3922" t="s">
        <v>8315</v>
      </c>
      <c r="F3922" t="s">
        <v>8316</v>
      </c>
    </row>
    <row r="3923" spans="1:6" hidden="1" x14ac:dyDescent="0.3">
      <c r="A3923">
        <v>3000</v>
      </c>
      <c r="B3923" t="s">
        <v>8224</v>
      </c>
      <c r="C3923">
        <v>0</v>
      </c>
      <c r="D3923">
        <v>0</v>
      </c>
      <c r="E3923" t="s">
        <v>8315</v>
      </c>
      <c r="F3923" t="s">
        <v>8316</v>
      </c>
    </row>
    <row r="3924" spans="1:6" hidden="1" x14ac:dyDescent="0.3">
      <c r="A3924">
        <v>750</v>
      </c>
      <c r="B3924" t="s">
        <v>8223</v>
      </c>
      <c r="C3924">
        <v>8</v>
      </c>
      <c r="D3924">
        <v>10.17</v>
      </c>
      <c r="E3924" t="s">
        <v>8315</v>
      </c>
      <c r="F3924" t="s">
        <v>8316</v>
      </c>
    </row>
    <row r="3925" spans="1:6" hidden="1" x14ac:dyDescent="0.3">
      <c r="A3925">
        <v>11500</v>
      </c>
      <c r="B3925" t="s">
        <v>8224</v>
      </c>
      <c r="C3925">
        <v>12</v>
      </c>
      <c r="D3925">
        <v>81.41</v>
      </c>
      <c r="E3925" t="s">
        <v>8315</v>
      </c>
      <c r="F3925" t="s">
        <v>8316</v>
      </c>
    </row>
    <row r="3926" spans="1:6" x14ac:dyDescent="0.3">
      <c r="A3926">
        <v>15000</v>
      </c>
      <c r="B3926" t="s">
        <v>8223</v>
      </c>
      <c r="C3926">
        <v>15</v>
      </c>
      <c r="D3926">
        <v>57.25</v>
      </c>
      <c r="E3926" t="s">
        <v>8315</v>
      </c>
      <c r="F3926" t="s">
        <v>8316</v>
      </c>
    </row>
    <row r="3927" spans="1:6" hidden="1" x14ac:dyDescent="0.3">
      <c r="A3927">
        <v>150</v>
      </c>
      <c r="B3927" t="s">
        <v>8223</v>
      </c>
      <c r="C3927">
        <v>10</v>
      </c>
      <c r="D3927">
        <v>5</v>
      </c>
      <c r="E3927" t="s">
        <v>8315</v>
      </c>
      <c r="F3927" t="s">
        <v>8316</v>
      </c>
    </row>
    <row r="3928" spans="1:6" hidden="1" x14ac:dyDescent="0.3">
      <c r="A3928">
        <v>5000</v>
      </c>
      <c r="B3928" t="s">
        <v>8225</v>
      </c>
      <c r="C3928">
        <v>0</v>
      </c>
      <c r="D3928">
        <v>15</v>
      </c>
      <c r="E3928" t="s">
        <v>8315</v>
      </c>
      <c r="F3928" t="s">
        <v>8316</v>
      </c>
    </row>
    <row r="3929" spans="1:6" hidden="1" x14ac:dyDescent="0.3">
      <c r="A3929">
        <v>2500</v>
      </c>
      <c r="B3929" t="s">
        <v>8224</v>
      </c>
      <c r="C3929">
        <v>1</v>
      </c>
      <c r="D3929">
        <v>12.5</v>
      </c>
      <c r="E3929" t="s">
        <v>8315</v>
      </c>
      <c r="F3929" t="s">
        <v>8316</v>
      </c>
    </row>
    <row r="3930" spans="1:6" hidden="1" x14ac:dyDescent="0.3">
      <c r="A3930">
        <v>5000</v>
      </c>
      <c r="B3930" t="s">
        <v>8223</v>
      </c>
      <c r="C3930">
        <v>13</v>
      </c>
      <c r="D3930">
        <v>93</v>
      </c>
      <c r="E3930" t="s">
        <v>8315</v>
      </c>
      <c r="F3930" t="s">
        <v>8316</v>
      </c>
    </row>
    <row r="3931" spans="1:6" hidden="1" x14ac:dyDescent="0.3">
      <c r="A3931">
        <v>20000</v>
      </c>
      <c r="B3931" t="s">
        <v>8223</v>
      </c>
      <c r="C3931">
        <v>2</v>
      </c>
      <c r="D3931">
        <v>32.36</v>
      </c>
      <c r="E3931" t="s">
        <v>8315</v>
      </c>
      <c r="F3931" t="s">
        <v>8316</v>
      </c>
    </row>
    <row r="3932" spans="1:6" hidden="1" x14ac:dyDescent="0.3">
      <c r="A3932">
        <v>10000</v>
      </c>
      <c r="B3932" t="s">
        <v>8225</v>
      </c>
      <c r="C3932">
        <v>0</v>
      </c>
      <c r="D3932">
        <v>0</v>
      </c>
      <c r="E3932" t="s">
        <v>8315</v>
      </c>
      <c r="F3932" t="s">
        <v>8316</v>
      </c>
    </row>
    <row r="3933" spans="1:6" hidden="1" x14ac:dyDescent="0.3">
      <c r="A3933">
        <v>8000</v>
      </c>
      <c r="B3933" t="s">
        <v>8223</v>
      </c>
      <c r="C3933">
        <v>0</v>
      </c>
      <c r="D3933">
        <v>0</v>
      </c>
      <c r="E3933" t="s">
        <v>8315</v>
      </c>
      <c r="F3933" t="s">
        <v>8316</v>
      </c>
    </row>
    <row r="3934" spans="1:6" x14ac:dyDescent="0.3">
      <c r="A3934">
        <v>12000</v>
      </c>
      <c r="B3934" t="s">
        <v>8223</v>
      </c>
      <c r="C3934">
        <v>0</v>
      </c>
      <c r="D3934">
        <v>1</v>
      </c>
      <c r="E3934" t="s">
        <v>8315</v>
      </c>
      <c r="F3934" t="s">
        <v>8316</v>
      </c>
    </row>
    <row r="3935" spans="1:6" hidden="1" x14ac:dyDescent="0.3">
      <c r="A3935">
        <v>7000</v>
      </c>
      <c r="B3935" t="s">
        <v>8223</v>
      </c>
      <c r="C3935">
        <v>16</v>
      </c>
      <c r="D3935">
        <v>91.83</v>
      </c>
      <c r="E3935" t="s">
        <v>8315</v>
      </c>
      <c r="F3935" t="s">
        <v>8316</v>
      </c>
    </row>
    <row r="3936" spans="1:6" hidden="1" x14ac:dyDescent="0.3">
      <c r="A3936">
        <v>5000</v>
      </c>
      <c r="B3936" t="s">
        <v>8223</v>
      </c>
      <c r="C3936">
        <v>11</v>
      </c>
      <c r="D3936">
        <v>45.83</v>
      </c>
      <c r="E3936" t="s">
        <v>8315</v>
      </c>
      <c r="F3936" t="s">
        <v>8316</v>
      </c>
    </row>
    <row r="3937" spans="1:6" hidden="1" x14ac:dyDescent="0.3">
      <c r="A3937">
        <v>3000</v>
      </c>
      <c r="B3937" t="s">
        <v>8224</v>
      </c>
      <c r="C3937">
        <v>44</v>
      </c>
      <c r="D3937">
        <v>57.17</v>
      </c>
      <c r="E3937" t="s">
        <v>8315</v>
      </c>
      <c r="F3937" t="s">
        <v>8316</v>
      </c>
    </row>
    <row r="3938" spans="1:6" hidden="1" x14ac:dyDescent="0.3">
      <c r="A3938">
        <v>20000</v>
      </c>
      <c r="B3938" t="s">
        <v>8223</v>
      </c>
      <c r="C3938">
        <v>0</v>
      </c>
      <c r="D3938">
        <v>0</v>
      </c>
      <c r="E3938" t="s">
        <v>8315</v>
      </c>
      <c r="F3938" t="s">
        <v>8316</v>
      </c>
    </row>
    <row r="3939" spans="1:6" hidden="1" x14ac:dyDescent="0.3">
      <c r="A3939">
        <v>2885</v>
      </c>
      <c r="B3939" t="s">
        <v>8223</v>
      </c>
      <c r="C3939">
        <v>86</v>
      </c>
      <c r="D3939">
        <v>248.5</v>
      </c>
      <c r="E3939" t="s">
        <v>8315</v>
      </c>
      <c r="F3939" t="s">
        <v>8316</v>
      </c>
    </row>
    <row r="3940" spans="1:6" hidden="1" x14ac:dyDescent="0.3">
      <c r="A3940">
        <v>3255</v>
      </c>
      <c r="B3940" t="s">
        <v>8223</v>
      </c>
      <c r="C3940">
        <v>12</v>
      </c>
      <c r="D3940">
        <v>79.400000000000006</v>
      </c>
      <c r="E3940" t="s">
        <v>8315</v>
      </c>
      <c r="F3940" t="s">
        <v>8316</v>
      </c>
    </row>
    <row r="3941" spans="1:6" hidden="1" x14ac:dyDescent="0.3">
      <c r="A3941">
        <v>5000</v>
      </c>
      <c r="B3941" t="s">
        <v>8225</v>
      </c>
      <c r="C3941">
        <v>0</v>
      </c>
      <c r="D3941">
        <v>5</v>
      </c>
      <c r="E3941" t="s">
        <v>8315</v>
      </c>
      <c r="F3941" t="s">
        <v>8316</v>
      </c>
    </row>
    <row r="3942" spans="1:6" hidden="1" x14ac:dyDescent="0.3">
      <c r="A3942">
        <v>5000</v>
      </c>
      <c r="B3942" t="s">
        <v>8223</v>
      </c>
      <c r="C3942">
        <v>0</v>
      </c>
      <c r="D3942">
        <v>5.5</v>
      </c>
      <c r="E3942" t="s">
        <v>8315</v>
      </c>
      <c r="F3942" t="s">
        <v>8316</v>
      </c>
    </row>
    <row r="3943" spans="1:6" hidden="1" x14ac:dyDescent="0.3">
      <c r="A3943">
        <v>5500</v>
      </c>
      <c r="B3943" t="s">
        <v>8223</v>
      </c>
      <c r="C3943">
        <v>1</v>
      </c>
      <c r="D3943">
        <v>25</v>
      </c>
      <c r="E3943" t="s">
        <v>8315</v>
      </c>
      <c r="F3943" t="s">
        <v>8316</v>
      </c>
    </row>
    <row r="3944" spans="1:6" hidden="1" x14ac:dyDescent="0.3">
      <c r="A3944">
        <v>1200</v>
      </c>
      <c r="B3944" t="s">
        <v>8223</v>
      </c>
      <c r="C3944">
        <v>0</v>
      </c>
      <c r="D3944">
        <v>0</v>
      </c>
      <c r="E3944" t="s">
        <v>8315</v>
      </c>
      <c r="F3944" t="s">
        <v>8316</v>
      </c>
    </row>
    <row r="3945" spans="1:6" hidden="1" x14ac:dyDescent="0.3">
      <c r="A3945">
        <v>5000</v>
      </c>
      <c r="B3945" t="s">
        <v>8223</v>
      </c>
      <c r="C3945">
        <v>36</v>
      </c>
      <c r="D3945">
        <v>137.08000000000001</v>
      </c>
      <c r="E3945" t="s">
        <v>8315</v>
      </c>
      <c r="F3945" t="s">
        <v>8316</v>
      </c>
    </row>
    <row r="3946" spans="1:6" hidden="1" x14ac:dyDescent="0.3">
      <c r="A3946">
        <v>5000</v>
      </c>
      <c r="B3946" t="s">
        <v>8223</v>
      </c>
      <c r="C3946">
        <v>0</v>
      </c>
      <c r="D3946">
        <v>0</v>
      </c>
      <c r="E3946" t="s">
        <v>8315</v>
      </c>
      <c r="F3946" t="s">
        <v>8316</v>
      </c>
    </row>
    <row r="3947" spans="1:6" hidden="1" x14ac:dyDescent="0.3">
      <c r="A3947">
        <v>2000</v>
      </c>
      <c r="B3947" t="s">
        <v>8223</v>
      </c>
      <c r="C3947">
        <v>0</v>
      </c>
      <c r="D3947">
        <v>5</v>
      </c>
      <c r="E3947" t="s">
        <v>8315</v>
      </c>
      <c r="F3947" t="s">
        <v>8316</v>
      </c>
    </row>
    <row r="3948" spans="1:6" hidden="1" x14ac:dyDescent="0.3">
      <c r="A3948">
        <v>6000</v>
      </c>
      <c r="B3948" t="s">
        <v>8223</v>
      </c>
      <c r="C3948">
        <v>3</v>
      </c>
      <c r="D3948">
        <v>39</v>
      </c>
      <c r="E3948" t="s">
        <v>8315</v>
      </c>
      <c r="F3948" t="s">
        <v>8316</v>
      </c>
    </row>
    <row r="3949" spans="1:6" hidden="1" x14ac:dyDescent="0.3">
      <c r="A3949">
        <v>3000</v>
      </c>
      <c r="B3949" t="s">
        <v>8223</v>
      </c>
      <c r="C3949">
        <v>3</v>
      </c>
      <c r="D3949">
        <v>50.5</v>
      </c>
      <c r="E3949" t="s">
        <v>8315</v>
      </c>
      <c r="F3949" t="s">
        <v>8316</v>
      </c>
    </row>
    <row r="3950" spans="1:6" hidden="1" x14ac:dyDescent="0.3">
      <c r="A3950">
        <v>30000</v>
      </c>
      <c r="B3950" t="s">
        <v>8225</v>
      </c>
      <c r="C3950">
        <v>0</v>
      </c>
      <c r="D3950">
        <v>0</v>
      </c>
      <c r="E3950" t="s">
        <v>8315</v>
      </c>
      <c r="F3950" t="s">
        <v>8316</v>
      </c>
    </row>
    <row r="3951" spans="1:6" hidden="1" x14ac:dyDescent="0.3">
      <c r="A3951">
        <v>10000</v>
      </c>
      <c r="B3951" t="s">
        <v>8225</v>
      </c>
      <c r="C3951">
        <v>16</v>
      </c>
      <c r="D3951">
        <v>49.28</v>
      </c>
      <c r="E3951" t="s">
        <v>8315</v>
      </c>
      <c r="F3951" t="s">
        <v>8316</v>
      </c>
    </row>
    <row r="3952" spans="1:6" hidden="1" x14ac:dyDescent="0.3">
      <c r="A3952">
        <v>4000</v>
      </c>
      <c r="B3952" t="s">
        <v>8223</v>
      </c>
      <c r="C3952">
        <v>1</v>
      </c>
      <c r="D3952">
        <v>25</v>
      </c>
      <c r="E3952" t="s">
        <v>8315</v>
      </c>
      <c r="F3952" t="s">
        <v>8316</v>
      </c>
    </row>
    <row r="3953" spans="1:6" hidden="1" x14ac:dyDescent="0.3">
      <c r="A3953">
        <v>200000</v>
      </c>
      <c r="B3953" t="s">
        <v>8240</v>
      </c>
      <c r="C3953">
        <v>0</v>
      </c>
      <c r="D3953">
        <v>1</v>
      </c>
      <c r="E3953" t="s">
        <v>8315</v>
      </c>
      <c r="F3953" t="s">
        <v>8316</v>
      </c>
    </row>
    <row r="3954" spans="1:6" hidden="1" x14ac:dyDescent="0.3">
      <c r="A3954">
        <v>26000</v>
      </c>
      <c r="B3954" t="s">
        <v>8223</v>
      </c>
      <c r="C3954">
        <v>0</v>
      </c>
      <c r="D3954">
        <v>25</v>
      </c>
      <c r="E3954" t="s">
        <v>8315</v>
      </c>
      <c r="F3954" t="s">
        <v>8316</v>
      </c>
    </row>
    <row r="3955" spans="1:6" hidden="1" x14ac:dyDescent="0.3">
      <c r="A3955">
        <v>17600</v>
      </c>
      <c r="B3955" t="s">
        <v>8223</v>
      </c>
      <c r="C3955">
        <v>0</v>
      </c>
      <c r="D3955">
        <v>0</v>
      </c>
      <c r="E3955" t="s">
        <v>8315</v>
      </c>
      <c r="F3955" t="s">
        <v>8316</v>
      </c>
    </row>
    <row r="3956" spans="1:6" hidden="1" x14ac:dyDescent="0.3">
      <c r="A3956">
        <v>25000</v>
      </c>
      <c r="B3956" t="s">
        <v>8228</v>
      </c>
      <c r="C3956">
        <v>0</v>
      </c>
      <c r="D3956">
        <v>0</v>
      </c>
      <c r="E3956" t="s">
        <v>8315</v>
      </c>
      <c r="F3956" t="s">
        <v>8316</v>
      </c>
    </row>
    <row r="3957" spans="1:6" hidden="1" x14ac:dyDescent="0.3">
      <c r="A3957">
        <v>1750</v>
      </c>
      <c r="B3957" t="s">
        <v>8223</v>
      </c>
      <c r="C3957">
        <v>24</v>
      </c>
      <c r="D3957">
        <v>53.13</v>
      </c>
      <c r="E3957" t="s">
        <v>8315</v>
      </c>
      <c r="F3957" t="s">
        <v>8316</v>
      </c>
    </row>
    <row r="3958" spans="1:6" hidden="1" x14ac:dyDescent="0.3">
      <c r="A3958">
        <v>5500</v>
      </c>
      <c r="B3958" t="s">
        <v>8223</v>
      </c>
      <c r="C3958">
        <v>0</v>
      </c>
      <c r="D3958">
        <v>0</v>
      </c>
      <c r="E3958" t="s">
        <v>8315</v>
      </c>
      <c r="F3958" t="s">
        <v>8316</v>
      </c>
    </row>
    <row r="3959" spans="1:6" hidden="1" x14ac:dyDescent="0.3">
      <c r="A3959">
        <v>28000</v>
      </c>
      <c r="B3959" t="s">
        <v>8223</v>
      </c>
      <c r="C3959">
        <v>0</v>
      </c>
      <c r="D3959">
        <v>7</v>
      </c>
      <c r="E3959" t="s">
        <v>8315</v>
      </c>
      <c r="F3959" t="s">
        <v>8316</v>
      </c>
    </row>
    <row r="3960" spans="1:6" hidden="1" x14ac:dyDescent="0.3">
      <c r="A3960">
        <v>2000</v>
      </c>
      <c r="B3960" t="s">
        <v>8223</v>
      </c>
      <c r="C3960">
        <v>32</v>
      </c>
      <c r="D3960">
        <v>40.06</v>
      </c>
      <c r="E3960" t="s">
        <v>8315</v>
      </c>
      <c r="F3960" t="s">
        <v>8316</v>
      </c>
    </row>
    <row r="3961" spans="1:6" hidden="1" x14ac:dyDescent="0.3">
      <c r="A3961">
        <v>1200</v>
      </c>
      <c r="B3961" t="s">
        <v>8223</v>
      </c>
      <c r="C3961">
        <v>24</v>
      </c>
      <c r="D3961">
        <v>24.33</v>
      </c>
      <c r="E3961" t="s">
        <v>8315</v>
      </c>
      <c r="F3961" t="s">
        <v>8316</v>
      </c>
    </row>
    <row r="3962" spans="1:6" hidden="1" x14ac:dyDescent="0.3">
      <c r="A3962">
        <v>3000</v>
      </c>
      <c r="B3962" t="s">
        <v>8223</v>
      </c>
      <c r="C3962">
        <v>2</v>
      </c>
      <c r="D3962">
        <v>11.25</v>
      </c>
      <c r="E3962" t="s">
        <v>8315</v>
      </c>
      <c r="F3962" t="s">
        <v>8316</v>
      </c>
    </row>
    <row r="3963" spans="1:6" hidden="1" x14ac:dyDescent="0.3">
      <c r="A3963">
        <v>5000</v>
      </c>
      <c r="B3963" t="s">
        <v>8224</v>
      </c>
      <c r="C3963">
        <v>0</v>
      </c>
      <c r="D3963">
        <v>10.5</v>
      </c>
      <c r="E3963" t="s">
        <v>8315</v>
      </c>
      <c r="F3963" t="s">
        <v>8316</v>
      </c>
    </row>
    <row r="3964" spans="1:6" hidden="1" x14ac:dyDescent="0.3">
      <c r="A3964">
        <v>1400</v>
      </c>
      <c r="B3964" t="s">
        <v>8224</v>
      </c>
      <c r="C3964">
        <v>3</v>
      </c>
      <c r="D3964">
        <v>15</v>
      </c>
      <c r="E3964" t="s">
        <v>8315</v>
      </c>
      <c r="F3964" t="s">
        <v>8316</v>
      </c>
    </row>
    <row r="3965" spans="1:6" hidden="1" x14ac:dyDescent="0.3">
      <c r="A3965">
        <v>10000</v>
      </c>
      <c r="B3965" t="s">
        <v>8228</v>
      </c>
      <c r="C3965">
        <v>0</v>
      </c>
      <c r="D3965">
        <v>0</v>
      </c>
      <c r="E3965" t="s">
        <v>8315</v>
      </c>
      <c r="F3965" t="s">
        <v>8316</v>
      </c>
    </row>
    <row r="3966" spans="1:6" hidden="1" x14ac:dyDescent="0.3">
      <c r="A3966">
        <v>2000</v>
      </c>
      <c r="B3966" t="s">
        <v>8223</v>
      </c>
      <c r="C3966">
        <v>6</v>
      </c>
      <c r="D3966">
        <v>42</v>
      </c>
      <c r="E3966" t="s">
        <v>8315</v>
      </c>
      <c r="F3966" t="s">
        <v>8316</v>
      </c>
    </row>
    <row r="3967" spans="1:6" hidden="1" x14ac:dyDescent="0.3">
      <c r="A3967">
        <v>2000</v>
      </c>
      <c r="B3967" t="s">
        <v>8223</v>
      </c>
      <c r="C3967">
        <v>14</v>
      </c>
      <c r="D3967">
        <v>71.25</v>
      </c>
      <c r="E3967" t="s">
        <v>8315</v>
      </c>
      <c r="F3967" t="s">
        <v>8316</v>
      </c>
    </row>
    <row r="3968" spans="1:6" hidden="1" x14ac:dyDescent="0.3">
      <c r="A3968">
        <v>7500</v>
      </c>
      <c r="B3968" t="s">
        <v>8223</v>
      </c>
      <c r="C3968">
        <v>1</v>
      </c>
      <c r="D3968">
        <v>22.5</v>
      </c>
      <c r="E3968" t="s">
        <v>8315</v>
      </c>
      <c r="F3968" t="s">
        <v>8316</v>
      </c>
    </row>
    <row r="3969" spans="1:6" hidden="1" x14ac:dyDescent="0.3">
      <c r="A3969">
        <v>1700</v>
      </c>
      <c r="B3969" t="s">
        <v>8223</v>
      </c>
      <c r="C3969">
        <v>24</v>
      </c>
      <c r="D3969">
        <v>41</v>
      </c>
      <c r="E3969" t="s">
        <v>8315</v>
      </c>
      <c r="F3969" t="s">
        <v>8316</v>
      </c>
    </row>
    <row r="3970" spans="1:6" hidden="1" x14ac:dyDescent="0.3">
      <c r="A3970">
        <v>5000</v>
      </c>
      <c r="B3970" t="s">
        <v>8223</v>
      </c>
      <c r="C3970">
        <v>11</v>
      </c>
      <c r="D3970">
        <v>47.91</v>
      </c>
      <c r="E3970" t="s">
        <v>8315</v>
      </c>
      <c r="F3970" t="s">
        <v>8316</v>
      </c>
    </row>
    <row r="3971" spans="1:6" hidden="1" x14ac:dyDescent="0.3">
      <c r="A3971">
        <v>2825</v>
      </c>
      <c r="B3971" t="s">
        <v>8223</v>
      </c>
      <c r="C3971">
        <v>7</v>
      </c>
      <c r="D3971">
        <v>35.17</v>
      </c>
      <c r="E3971" t="s">
        <v>8315</v>
      </c>
      <c r="F3971" t="s">
        <v>8316</v>
      </c>
    </row>
    <row r="3972" spans="1:6" x14ac:dyDescent="0.3">
      <c r="A3972">
        <v>15000</v>
      </c>
      <c r="B3972" t="s">
        <v>8223</v>
      </c>
      <c r="C3972">
        <v>0</v>
      </c>
      <c r="D3972">
        <v>5.5</v>
      </c>
      <c r="E3972" t="s">
        <v>8315</v>
      </c>
      <c r="F3972" t="s">
        <v>8316</v>
      </c>
    </row>
    <row r="3973" spans="1:6" x14ac:dyDescent="0.3">
      <c r="A3973">
        <v>14000</v>
      </c>
      <c r="B3973" t="s">
        <v>8223</v>
      </c>
      <c r="C3973">
        <v>1</v>
      </c>
      <c r="D3973">
        <v>22.67</v>
      </c>
      <c r="E3973" t="s">
        <v>8315</v>
      </c>
      <c r="F3973" t="s">
        <v>8316</v>
      </c>
    </row>
    <row r="3974" spans="1:6" hidden="1" x14ac:dyDescent="0.3">
      <c r="A3974">
        <v>1000</v>
      </c>
      <c r="B3974" t="s">
        <v>8223</v>
      </c>
      <c r="C3974">
        <v>21</v>
      </c>
      <c r="D3974">
        <v>26.38</v>
      </c>
      <c r="E3974" t="s">
        <v>8315</v>
      </c>
      <c r="F3974" t="s">
        <v>8316</v>
      </c>
    </row>
    <row r="3975" spans="1:6" hidden="1" x14ac:dyDescent="0.3">
      <c r="A3975">
        <v>5000</v>
      </c>
      <c r="B3975" t="s">
        <v>8223</v>
      </c>
      <c r="C3975">
        <v>78</v>
      </c>
      <c r="D3975">
        <v>105.54</v>
      </c>
      <c r="E3975" t="s">
        <v>8315</v>
      </c>
      <c r="F3975" t="s">
        <v>8316</v>
      </c>
    </row>
    <row r="3976" spans="1:6" hidden="1" x14ac:dyDescent="0.3">
      <c r="A3976">
        <v>1000</v>
      </c>
      <c r="B3976" t="s">
        <v>8224</v>
      </c>
      <c r="C3976">
        <v>32</v>
      </c>
      <c r="D3976">
        <v>29.09</v>
      </c>
      <c r="E3976" t="s">
        <v>8315</v>
      </c>
      <c r="F3976" t="s">
        <v>8316</v>
      </c>
    </row>
    <row r="3977" spans="1:6" hidden="1" x14ac:dyDescent="0.3">
      <c r="A3977">
        <v>678</v>
      </c>
      <c r="B3977" t="s">
        <v>8223</v>
      </c>
      <c r="C3977">
        <v>0</v>
      </c>
      <c r="D3977">
        <v>0</v>
      </c>
      <c r="E3977" t="s">
        <v>8315</v>
      </c>
      <c r="F3977" t="s">
        <v>8316</v>
      </c>
    </row>
    <row r="3978" spans="1:6" hidden="1" x14ac:dyDescent="0.3">
      <c r="A3978">
        <v>1300</v>
      </c>
      <c r="B3978" t="s">
        <v>8223</v>
      </c>
      <c r="C3978">
        <v>48</v>
      </c>
      <c r="D3978">
        <v>62</v>
      </c>
      <c r="E3978" t="s">
        <v>8315</v>
      </c>
      <c r="F3978" t="s">
        <v>8316</v>
      </c>
    </row>
    <row r="3979" spans="1:6" hidden="1" x14ac:dyDescent="0.3">
      <c r="A3979">
        <v>90000</v>
      </c>
      <c r="B3979" t="s">
        <v>8223</v>
      </c>
      <c r="C3979">
        <v>1</v>
      </c>
      <c r="D3979">
        <v>217.5</v>
      </c>
      <c r="E3979" t="s">
        <v>8315</v>
      </c>
      <c r="F3979" t="s">
        <v>8316</v>
      </c>
    </row>
    <row r="3980" spans="1:6" hidden="1" x14ac:dyDescent="0.3">
      <c r="A3980">
        <v>2000</v>
      </c>
      <c r="B3980" t="s">
        <v>8223</v>
      </c>
      <c r="C3980">
        <v>11</v>
      </c>
      <c r="D3980">
        <v>26.75</v>
      </c>
      <c r="E3980" t="s">
        <v>8315</v>
      </c>
      <c r="F3980" t="s">
        <v>8316</v>
      </c>
    </row>
    <row r="3981" spans="1:6" hidden="1" x14ac:dyDescent="0.3">
      <c r="A3981">
        <v>6000</v>
      </c>
      <c r="B3981" t="s">
        <v>8224</v>
      </c>
      <c r="C3981">
        <v>2</v>
      </c>
      <c r="D3981">
        <v>18.329999999999998</v>
      </c>
      <c r="E3981" t="s">
        <v>8315</v>
      </c>
      <c r="F3981" t="s">
        <v>8316</v>
      </c>
    </row>
    <row r="3982" spans="1:6" hidden="1" x14ac:dyDescent="0.3">
      <c r="A3982">
        <v>2500</v>
      </c>
      <c r="B3982" t="s">
        <v>8223</v>
      </c>
      <c r="C3982">
        <v>18</v>
      </c>
      <c r="D3982">
        <v>64.290000000000006</v>
      </c>
      <c r="E3982" t="s">
        <v>8315</v>
      </c>
      <c r="F3982" t="s">
        <v>8316</v>
      </c>
    </row>
    <row r="3983" spans="1:6" hidden="1" x14ac:dyDescent="0.3">
      <c r="A3983">
        <v>30000</v>
      </c>
      <c r="B3983" t="s">
        <v>8223</v>
      </c>
      <c r="C3983">
        <v>4</v>
      </c>
      <c r="D3983">
        <v>175</v>
      </c>
      <c r="E3983" t="s">
        <v>8315</v>
      </c>
      <c r="F3983" t="s">
        <v>8316</v>
      </c>
    </row>
    <row r="3984" spans="1:6" hidden="1" x14ac:dyDescent="0.3">
      <c r="A3984">
        <v>850</v>
      </c>
      <c r="B3984" t="s">
        <v>8224</v>
      </c>
      <c r="C3984">
        <v>20</v>
      </c>
      <c r="D3984">
        <v>34</v>
      </c>
      <c r="E3984" t="s">
        <v>8315</v>
      </c>
      <c r="F3984" t="s">
        <v>8316</v>
      </c>
    </row>
    <row r="3985" spans="1:6" x14ac:dyDescent="0.3">
      <c r="A3985">
        <v>11140</v>
      </c>
      <c r="B3985" t="s">
        <v>8223</v>
      </c>
      <c r="C3985">
        <v>35</v>
      </c>
      <c r="D3985">
        <v>84.28</v>
      </c>
      <c r="E3985" t="s">
        <v>8315</v>
      </c>
      <c r="F3985" t="s">
        <v>8316</v>
      </c>
    </row>
    <row r="3986" spans="1:6" hidden="1" x14ac:dyDescent="0.3">
      <c r="A3986">
        <v>1500</v>
      </c>
      <c r="B3986" t="s">
        <v>8224</v>
      </c>
      <c r="C3986">
        <v>6</v>
      </c>
      <c r="D3986">
        <v>9.5</v>
      </c>
      <c r="E3986" t="s">
        <v>8315</v>
      </c>
      <c r="F3986" t="s">
        <v>8316</v>
      </c>
    </row>
    <row r="3987" spans="1:6" hidden="1" x14ac:dyDescent="0.3">
      <c r="A3987">
        <v>2000</v>
      </c>
      <c r="B3987" t="s">
        <v>8223</v>
      </c>
      <c r="C3987">
        <v>32</v>
      </c>
      <c r="D3987">
        <v>33.74</v>
      </c>
      <c r="E3987" t="s">
        <v>8315</v>
      </c>
      <c r="F3987" t="s">
        <v>8316</v>
      </c>
    </row>
    <row r="3988" spans="1:6" hidden="1" x14ac:dyDescent="0.3">
      <c r="A3988">
        <v>5000</v>
      </c>
      <c r="B3988" t="s">
        <v>8224</v>
      </c>
      <c r="C3988">
        <v>10</v>
      </c>
      <c r="D3988">
        <v>37.54</v>
      </c>
      <c r="E3988" t="s">
        <v>8315</v>
      </c>
      <c r="F3988" t="s">
        <v>8316</v>
      </c>
    </row>
    <row r="3989" spans="1:6" hidden="1" x14ac:dyDescent="0.3">
      <c r="A3989">
        <v>400</v>
      </c>
      <c r="B3989" t="s">
        <v>8224</v>
      </c>
      <c r="C3989">
        <v>38</v>
      </c>
      <c r="D3989">
        <v>11.62</v>
      </c>
      <c r="E3989" t="s">
        <v>8315</v>
      </c>
      <c r="F3989" t="s">
        <v>8316</v>
      </c>
    </row>
    <row r="3990" spans="1:6" hidden="1" x14ac:dyDescent="0.3">
      <c r="A3990">
        <v>1500</v>
      </c>
      <c r="B3990" t="s">
        <v>8223</v>
      </c>
      <c r="C3990">
        <v>2</v>
      </c>
      <c r="D3990">
        <v>8</v>
      </c>
      <c r="E3990" t="s">
        <v>8315</v>
      </c>
      <c r="F3990" t="s">
        <v>8316</v>
      </c>
    </row>
    <row r="3991" spans="1:6" hidden="1" x14ac:dyDescent="0.3">
      <c r="A3991">
        <v>3000</v>
      </c>
      <c r="B3991" t="s">
        <v>8223</v>
      </c>
      <c r="C3991">
        <v>0</v>
      </c>
      <c r="D3991">
        <v>0</v>
      </c>
      <c r="E3991" t="s">
        <v>8315</v>
      </c>
      <c r="F3991" t="s">
        <v>8316</v>
      </c>
    </row>
    <row r="3992" spans="1:6" hidden="1" x14ac:dyDescent="0.3">
      <c r="A3992">
        <v>1650</v>
      </c>
      <c r="B3992" t="s">
        <v>8224</v>
      </c>
      <c r="C3992">
        <v>4</v>
      </c>
      <c r="D3992">
        <v>23</v>
      </c>
      <c r="E3992" t="s">
        <v>8315</v>
      </c>
      <c r="F3992" t="s">
        <v>8316</v>
      </c>
    </row>
    <row r="3993" spans="1:6" hidden="1" x14ac:dyDescent="0.3">
      <c r="A3993">
        <v>500</v>
      </c>
      <c r="B3993" t="s">
        <v>8223</v>
      </c>
      <c r="C3993">
        <v>20</v>
      </c>
      <c r="D3993">
        <v>100</v>
      </c>
      <c r="E3993" t="s">
        <v>8315</v>
      </c>
      <c r="F3993" t="s">
        <v>8316</v>
      </c>
    </row>
    <row r="3994" spans="1:6" x14ac:dyDescent="0.3">
      <c r="A3994">
        <v>10000</v>
      </c>
      <c r="B3994" t="s">
        <v>8223</v>
      </c>
      <c r="C3994">
        <v>5</v>
      </c>
      <c r="D3994">
        <v>60.11</v>
      </c>
      <c r="E3994" t="s">
        <v>8315</v>
      </c>
      <c r="F3994" t="s">
        <v>8316</v>
      </c>
    </row>
    <row r="3995" spans="1:6" hidden="1" x14ac:dyDescent="0.3">
      <c r="A3995">
        <v>50000</v>
      </c>
      <c r="B3995" t="s">
        <v>8223</v>
      </c>
      <c r="C3995">
        <v>0</v>
      </c>
      <c r="D3995">
        <v>3</v>
      </c>
      <c r="E3995" t="s">
        <v>8315</v>
      </c>
      <c r="F3995" t="s">
        <v>8316</v>
      </c>
    </row>
    <row r="3996" spans="1:6" hidden="1" x14ac:dyDescent="0.3">
      <c r="A3996">
        <v>2000</v>
      </c>
      <c r="B3996" t="s">
        <v>8223</v>
      </c>
      <c r="C3996">
        <v>0</v>
      </c>
      <c r="D3996">
        <v>5</v>
      </c>
      <c r="E3996" t="s">
        <v>8315</v>
      </c>
      <c r="F3996" t="s">
        <v>8316</v>
      </c>
    </row>
    <row r="3997" spans="1:6" hidden="1" x14ac:dyDescent="0.3">
      <c r="A3997">
        <v>200</v>
      </c>
      <c r="B3997" t="s">
        <v>8224</v>
      </c>
      <c r="C3997">
        <v>35</v>
      </c>
      <c r="D3997">
        <v>17.5</v>
      </c>
      <c r="E3997" t="s">
        <v>8315</v>
      </c>
      <c r="F3997" t="s">
        <v>8316</v>
      </c>
    </row>
    <row r="3998" spans="1:6" hidden="1" x14ac:dyDescent="0.3">
      <c r="A3998">
        <v>3000</v>
      </c>
      <c r="B3998" t="s">
        <v>8223</v>
      </c>
      <c r="C3998">
        <v>17</v>
      </c>
      <c r="D3998">
        <v>29.24</v>
      </c>
      <c r="E3998" t="s">
        <v>8315</v>
      </c>
      <c r="F3998" t="s">
        <v>8316</v>
      </c>
    </row>
    <row r="3999" spans="1:6" hidden="1" x14ac:dyDescent="0.3">
      <c r="A3999">
        <v>3000</v>
      </c>
      <c r="B3999" t="s">
        <v>8224</v>
      </c>
      <c r="C3999">
        <v>0</v>
      </c>
      <c r="D3999">
        <v>0</v>
      </c>
      <c r="E3999" t="s">
        <v>8315</v>
      </c>
      <c r="F3999" t="s">
        <v>8316</v>
      </c>
    </row>
    <row r="4000" spans="1:6" hidden="1" x14ac:dyDescent="0.3">
      <c r="A4000">
        <v>1250</v>
      </c>
      <c r="B4000" t="s">
        <v>8223</v>
      </c>
      <c r="C4000">
        <v>57</v>
      </c>
      <c r="D4000">
        <v>59.58</v>
      </c>
      <c r="E4000" t="s">
        <v>8315</v>
      </c>
      <c r="F4000" t="s">
        <v>8316</v>
      </c>
    </row>
    <row r="4001" spans="1:6" hidden="1" x14ac:dyDescent="0.3">
      <c r="A4001">
        <v>7000</v>
      </c>
      <c r="B4001" t="s">
        <v>8223</v>
      </c>
      <c r="C4001">
        <v>17</v>
      </c>
      <c r="D4001">
        <v>82.57</v>
      </c>
      <c r="E4001" t="s">
        <v>8315</v>
      </c>
      <c r="F4001" t="s">
        <v>8316</v>
      </c>
    </row>
    <row r="4002" spans="1:6" hidden="1" x14ac:dyDescent="0.3">
      <c r="A4002">
        <v>8000</v>
      </c>
      <c r="B4002" t="s">
        <v>8223</v>
      </c>
      <c r="C4002">
        <v>0</v>
      </c>
      <c r="D4002">
        <v>10</v>
      </c>
      <c r="E4002" t="s">
        <v>8315</v>
      </c>
      <c r="F4002" t="s">
        <v>8316</v>
      </c>
    </row>
    <row r="4003" spans="1:6" hidden="1" x14ac:dyDescent="0.3">
      <c r="A4003">
        <v>1200</v>
      </c>
      <c r="B4003" t="s">
        <v>8224</v>
      </c>
      <c r="C4003">
        <v>38</v>
      </c>
      <c r="D4003">
        <v>32.36</v>
      </c>
      <c r="E4003" t="s">
        <v>8315</v>
      </c>
      <c r="F4003" t="s">
        <v>8316</v>
      </c>
    </row>
    <row r="4004" spans="1:6" hidden="1" x14ac:dyDescent="0.3">
      <c r="A4004">
        <v>1250</v>
      </c>
      <c r="B4004" t="s">
        <v>8223</v>
      </c>
      <c r="C4004">
        <v>2</v>
      </c>
      <c r="D4004">
        <v>5.75</v>
      </c>
      <c r="E4004" t="s">
        <v>8315</v>
      </c>
      <c r="F4004" t="s">
        <v>8316</v>
      </c>
    </row>
    <row r="4005" spans="1:6" hidden="1" x14ac:dyDescent="0.3">
      <c r="A4005">
        <v>2000</v>
      </c>
      <c r="B4005" t="s">
        <v>8223</v>
      </c>
      <c r="C4005">
        <v>10</v>
      </c>
      <c r="D4005">
        <v>100.5</v>
      </c>
      <c r="E4005" t="s">
        <v>8315</v>
      </c>
      <c r="F4005" t="s">
        <v>8316</v>
      </c>
    </row>
    <row r="4006" spans="1:6" hidden="1" x14ac:dyDescent="0.3">
      <c r="A4006">
        <v>500</v>
      </c>
      <c r="B4006" t="s">
        <v>8223</v>
      </c>
      <c r="C4006">
        <v>0</v>
      </c>
      <c r="D4006">
        <v>1</v>
      </c>
      <c r="E4006" t="s">
        <v>8315</v>
      </c>
      <c r="F4006" t="s">
        <v>8316</v>
      </c>
    </row>
    <row r="4007" spans="1:6" hidden="1" x14ac:dyDescent="0.3">
      <c r="A4007">
        <v>3000</v>
      </c>
      <c r="B4007" t="s">
        <v>8223</v>
      </c>
      <c r="C4007">
        <v>1</v>
      </c>
      <c r="D4007">
        <v>20</v>
      </c>
      <c r="E4007" t="s">
        <v>8315</v>
      </c>
      <c r="F4007" t="s">
        <v>8316</v>
      </c>
    </row>
    <row r="4008" spans="1:6" hidden="1" x14ac:dyDescent="0.3">
      <c r="A4008">
        <v>30000</v>
      </c>
      <c r="B4008" t="s">
        <v>8223</v>
      </c>
      <c r="C4008">
        <v>0</v>
      </c>
      <c r="D4008">
        <v>2</v>
      </c>
      <c r="E4008" t="s">
        <v>8315</v>
      </c>
      <c r="F4008" t="s">
        <v>8316</v>
      </c>
    </row>
    <row r="4009" spans="1:6" hidden="1" x14ac:dyDescent="0.3">
      <c r="A4009">
        <v>2000</v>
      </c>
      <c r="B4009" t="s">
        <v>8223</v>
      </c>
      <c r="C4009">
        <v>0</v>
      </c>
      <c r="D4009">
        <v>5</v>
      </c>
      <c r="E4009" t="s">
        <v>8315</v>
      </c>
      <c r="F4009" t="s">
        <v>8316</v>
      </c>
    </row>
    <row r="4010" spans="1:6" hidden="1" x14ac:dyDescent="0.3">
      <c r="A4010">
        <v>1000</v>
      </c>
      <c r="B4010" t="s">
        <v>8224</v>
      </c>
      <c r="C4010">
        <v>6</v>
      </c>
      <c r="D4010">
        <v>15</v>
      </c>
      <c r="E4010" t="s">
        <v>8315</v>
      </c>
      <c r="F4010" t="s">
        <v>8316</v>
      </c>
    </row>
    <row r="4011" spans="1:6" hidden="1" x14ac:dyDescent="0.3">
      <c r="A4011">
        <v>1930</v>
      </c>
      <c r="B4011" t="s">
        <v>8224</v>
      </c>
      <c r="C4011">
        <v>4</v>
      </c>
      <c r="D4011">
        <v>25</v>
      </c>
      <c r="E4011" t="s">
        <v>8315</v>
      </c>
      <c r="F4011" t="s">
        <v>8316</v>
      </c>
    </row>
    <row r="4012" spans="1:6" hidden="1" x14ac:dyDescent="0.3">
      <c r="A4012">
        <v>7200</v>
      </c>
      <c r="B4012" t="s">
        <v>8223</v>
      </c>
      <c r="C4012">
        <v>24</v>
      </c>
      <c r="D4012">
        <v>45.84</v>
      </c>
      <c r="E4012" t="s">
        <v>8315</v>
      </c>
      <c r="F4012" t="s">
        <v>8316</v>
      </c>
    </row>
    <row r="4013" spans="1:6" hidden="1" x14ac:dyDescent="0.3">
      <c r="A4013">
        <v>250</v>
      </c>
      <c r="B4013" t="s">
        <v>8224</v>
      </c>
      <c r="C4013">
        <v>8</v>
      </c>
      <c r="D4013">
        <v>4.75</v>
      </c>
      <c r="E4013" t="s">
        <v>8315</v>
      </c>
      <c r="F4013" t="s">
        <v>8316</v>
      </c>
    </row>
    <row r="4014" spans="1:6" hidden="1" x14ac:dyDescent="0.3">
      <c r="A4014">
        <v>575</v>
      </c>
      <c r="B4014" t="s">
        <v>8224</v>
      </c>
      <c r="C4014">
        <v>0</v>
      </c>
      <c r="D4014">
        <v>0</v>
      </c>
      <c r="E4014" t="s">
        <v>8315</v>
      </c>
      <c r="F4014" t="s">
        <v>8316</v>
      </c>
    </row>
    <row r="4015" spans="1:6" hidden="1" x14ac:dyDescent="0.3">
      <c r="A4015">
        <v>2000</v>
      </c>
      <c r="B4015" t="s">
        <v>8223</v>
      </c>
      <c r="C4015">
        <v>1</v>
      </c>
      <c r="D4015">
        <v>13</v>
      </c>
      <c r="E4015" t="s">
        <v>8315</v>
      </c>
      <c r="F4015" t="s">
        <v>8316</v>
      </c>
    </row>
    <row r="4016" spans="1:6" hidden="1" x14ac:dyDescent="0.3">
      <c r="A4016">
        <v>9000</v>
      </c>
      <c r="B4016" t="s">
        <v>8223</v>
      </c>
      <c r="C4016">
        <v>0</v>
      </c>
      <c r="D4016">
        <v>0</v>
      </c>
      <c r="E4016" t="s">
        <v>8315</v>
      </c>
      <c r="F4016" t="s">
        <v>8316</v>
      </c>
    </row>
    <row r="4017" spans="1:6" hidden="1" x14ac:dyDescent="0.3">
      <c r="A4017">
        <v>7000</v>
      </c>
      <c r="B4017" t="s">
        <v>8223</v>
      </c>
      <c r="C4017">
        <v>0</v>
      </c>
      <c r="D4017">
        <v>1</v>
      </c>
      <c r="E4017" t="s">
        <v>8315</v>
      </c>
      <c r="F4017" t="s">
        <v>8316</v>
      </c>
    </row>
    <row r="4018" spans="1:6" hidden="1" x14ac:dyDescent="0.3">
      <c r="A4018">
        <v>500</v>
      </c>
      <c r="B4018" t="s">
        <v>8224</v>
      </c>
      <c r="C4018">
        <v>14</v>
      </c>
      <c r="D4018">
        <v>10</v>
      </c>
      <c r="E4018" t="s">
        <v>8315</v>
      </c>
      <c r="F4018" t="s">
        <v>8316</v>
      </c>
    </row>
    <row r="4019" spans="1:6" x14ac:dyDescent="0.3">
      <c r="A4019">
        <v>10000</v>
      </c>
      <c r="B4019" t="s">
        <v>8223</v>
      </c>
      <c r="C4019">
        <v>1</v>
      </c>
      <c r="D4019">
        <v>52.5</v>
      </c>
      <c r="E4019" t="s">
        <v>8315</v>
      </c>
      <c r="F4019" t="s">
        <v>8316</v>
      </c>
    </row>
    <row r="4020" spans="1:6" hidden="1" x14ac:dyDescent="0.3">
      <c r="A4020">
        <v>1500</v>
      </c>
      <c r="B4020" t="s">
        <v>8224</v>
      </c>
      <c r="C4020">
        <v>9</v>
      </c>
      <c r="D4020">
        <v>32.5</v>
      </c>
      <c r="E4020" t="s">
        <v>8315</v>
      </c>
      <c r="F4020" t="s">
        <v>8316</v>
      </c>
    </row>
    <row r="4021" spans="1:6" hidden="1" x14ac:dyDescent="0.3">
      <c r="A4021">
        <v>3500</v>
      </c>
      <c r="B4021" t="s">
        <v>8223</v>
      </c>
      <c r="C4021">
        <v>1</v>
      </c>
      <c r="D4021">
        <v>7.25</v>
      </c>
      <c r="E4021" t="s">
        <v>8315</v>
      </c>
      <c r="F4021" t="s">
        <v>8316</v>
      </c>
    </row>
    <row r="4022" spans="1:6" hidden="1" x14ac:dyDescent="0.3">
      <c r="A4022">
        <v>600</v>
      </c>
      <c r="B4022" t="s">
        <v>8223</v>
      </c>
      <c r="C4022">
        <v>17</v>
      </c>
      <c r="D4022">
        <v>33.33</v>
      </c>
      <c r="E4022" t="s">
        <v>8315</v>
      </c>
      <c r="F4022" t="s">
        <v>8316</v>
      </c>
    </row>
    <row r="4023" spans="1:6" x14ac:dyDescent="0.3">
      <c r="A4023">
        <v>15000</v>
      </c>
      <c r="B4023" t="s">
        <v>8223</v>
      </c>
      <c r="C4023">
        <v>1</v>
      </c>
      <c r="D4023">
        <v>62.5</v>
      </c>
      <c r="E4023" t="s">
        <v>8315</v>
      </c>
      <c r="F4023" t="s">
        <v>8316</v>
      </c>
    </row>
    <row r="4024" spans="1:6" hidden="1" x14ac:dyDescent="0.3">
      <c r="A4024">
        <v>18000</v>
      </c>
      <c r="B4024" t="s">
        <v>8223</v>
      </c>
      <c r="C4024">
        <v>70</v>
      </c>
      <c r="D4024">
        <v>63.56</v>
      </c>
      <c r="E4024" t="s">
        <v>8315</v>
      </c>
      <c r="F4024" t="s">
        <v>8316</v>
      </c>
    </row>
    <row r="4025" spans="1:6" hidden="1" x14ac:dyDescent="0.3">
      <c r="A4025">
        <v>7000</v>
      </c>
      <c r="B4025" t="s">
        <v>8223</v>
      </c>
      <c r="C4025">
        <v>0</v>
      </c>
      <c r="D4025">
        <v>0</v>
      </c>
      <c r="E4025" t="s">
        <v>8315</v>
      </c>
      <c r="F4025" t="s">
        <v>8316</v>
      </c>
    </row>
    <row r="4026" spans="1:6" hidden="1" x14ac:dyDescent="0.3">
      <c r="A4026">
        <v>800</v>
      </c>
      <c r="B4026" t="s">
        <v>8223</v>
      </c>
      <c r="C4026">
        <v>1</v>
      </c>
      <c r="D4026">
        <v>10</v>
      </c>
      <c r="E4026" t="s">
        <v>8315</v>
      </c>
      <c r="F4026" t="s">
        <v>8316</v>
      </c>
    </row>
    <row r="4027" spans="1:6" hidden="1" x14ac:dyDescent="0.3">
      <c r="A4027">
        <v>5000</v>
      </c>
      <c r="B4027" t="s">
        <v>8229</v>
      </c>
      <c r="C4027">
        <v>5</v>
      </c>
      <c r="D4027">
        <v>62.5</v>
      </c>
      <c r="E4027" t="s">
        <v>8315</v>
      </c>
      <c r="F4027" t="s">
        <v>8316</v>
      </c>
    </row>
    <row r="4028" spans="1:6" hidden="1" x14ac:dyDescent="0.3">
      <c r="A4028">
        <v>4000</v>
      </c>
      <c r="B4028" t="s">
        <v>8223</v>
      </c>
      <c r="C4028">
        <v>0</v>
      </c>
      <c r="D4028">
        <v>0</v>
      </c>
      <c r="E4028" t="s">
        <v>8315</v>
      </c>
      <c r="F4028" t="s">
        <v>8316</v>
      </c>
    </row>
    <row r="4029" spans="1:6" hidden="1" x14ac:dyDescent="0.3">
      <c r="A4029">
        <v>3000</v>
      </c>
      <c r="B4029" t="s">
        <v>8223</v>
      </c>
      <c r="C4029">
        <v>7</v>
      </c>
      <c r="D4029">
        <v>30.71</v>
      </c>
      <c r="E4029" t="s">
        <v>8315</v>
      </c>
      <c r="F4029" t="s">
        <v>8316</v>
      </c>
    </row>
    <row r="4030" spans="1:6" hidden="1" x14ac:dyDescent="0.3">
      <c r="A4030">
        <v>2000</v>
      </c>
      <c r="B4030" t="s">
        <v>8223</v>
      </c>
      <c r="C4030">
        <v>28</v>
      </c>
      <c r="D4030">
        <v>51</v>
      </c>
      <c r="E4030" t="s">
        <v>8315</v>
      </c>
      <c r="F4030" t="s">
        <v>8316</v>
      </c>
    </row>
    <row r="4031" spans="1:6" hidden="1" x14ac:dyDescent="0.3">
      <c r="A4031">
        <v>20000</v>
      </c>
      <c r="B4031" t="s">
        <v>8223</v>
      </c>
      <c r="C4031">
        <v>0</v>
      </c>
      <c r="D4031">
        <v>0</v>
      </c>
      <c r="E4031" t="s">
        <v>8315</v>
      </c>
      <c r="F4031" t="s">
        <v>8316</v>
      </c>
    </row>
    <row r="4032" spans="1:6" hidden="1" x14ac:dyDescent="0.3">
      <c r="A4032">
        <v>2500</v>
      </c>
      <c r="B4032" t="s">
        <v>8223</v>
      </c>
      <c r="C4032">
        <v>16</v>
      </c>
      <c r="D4032">
        <v>66.67</v>
      </c>
      <c r="E4032" t="s">
        <v>8315</v>
      </c>
      <c r="F4032" t="s">
        <v>8316</v>
      </c>
    </row>
    <row r="4033" spans="1:6" hidden="1" x14ac:dyDescent="0.3">
      <c r="A4033">
        <v>5000</v>
      </c>
      <c r="B4033" t="s">
        <v>8223</v>
      </c>
      <c r="C4033">
        <v>0</v>
      </c>
      <c r="D4033">
        <v>0</v>
      </c>
      <c r="E4033" t="s">
        <v>8315</v>
      </c>
      <c r="F4033" t="s">
        <v>8316</v>
      </c>
    </row>
    <row r="4034" spans="1:6" hidden="1" x14ac:dyDescent="0.3">
      <c r="A4034">
        <v>6048</v>
      </c>
      <c r="B4034" t="s">
        <v>8223</v>
      </c>
      <c r="C4034">
        <v>7</v>
      </c>
      <c r="D4034">
        <v>59</v>
      </c>
      <c r="E4034" t="s">
        <v>8315</v>
      </c>
      <c r="F4034" t="s">
        <v>8316</v>
      </c>
    </row>
    <row r="4035" spans="1:6" hidden="1" x14ac:dyDescent="0.3">
      <c r="A4035">
        <v>23900</v>
      </c>
      <c r="B4035" t="s">
        <v>8224</v>
      </c>
      <c r="C4035">
        <v>26</v>
      </c>
      <c r="D4035">
        <v>65.34</v>
      </c>
      <c r="E4035" t="s">
        <v>8315</v>
      </c>
      <c r="F4035" t="s">
        <v>8316</v>
      </c>
    </row>
    <row r="4036" spans="1:6" x14ac:dyDescent="0.3">
      <c r="A4036">
        <v>13500</v>
      </c>
      <c r="B4036" t="s">
        <v>8223</v>
      </c>
      <c r="C4036">
        <v>1</v>
      </c>
      <c r="D4036">
        <v>100</v>
      </c>
      <c r="E4036" t="s">
        <v>8315</v>
      </c>
      <c r="F4036" t="s">
        <v>8316</v>
      </c>
    </row>
    <row r="4037" spans="1:6" x14ac:dyDescent="0.3">
      <c r="A4037">
        <v>10000</v>
      </c>
      <c r="B4037" t="s">
        <v>8223</v>
      </c>
      <c r="C4037">
        <v>37</v>
      </c>
      <c r="D4037">
        <v>147.4</v>
      </c>
      <c r="E4037" t="s">
        <v>8315</v>
      </c>
      <c r="F4037" t="s">
        <v>8316</v>
      </c>
    </row>
    <row r="4038" spans="1:6" hidden="1" x14ac:dyDescent="0.3">
      <c r="A4038">
        <v>6000</v>
      </c>
      <c r="B4038" t="s">
        <v>8223</v>
      </c>
      <c r="C4038">
        <v>47</v>
      </c>
      <c r="D4038">
        <v>166.06</v>
      </c>
      <c r="E4038" t="s">
        <v>8315</v>
      </c>
      <c r="F4038" t="s">
        <v>8316</v>
      </c>
    </row>
    <row r="4039" spans="1:6" hidden="1" x14ac:dyDescent="0.3">
      <c r="A4039">
        <v>700</v>
      </c>
      <c r="B4039" t="s">
        <v>8223</v>
      </c>
      <c r="C4039">
        <v>11</v>
      </c>
      <c r="D4039">
        <v>40</v>
      </c>
      <c r="E4039" t="s">
        <v>8315</v>
      </c>
      <c r="F4039" t="s">
        <v>8316</v>
      </c>
    </row>
    <row r="4040" spans="1:6" hidden="1" x14ac:dyDescent="0.3">
      <c r="A4040">
        <v>2500</v>
      </c>
      <c r="B4040" t="s">
        <v>8223</v>
      </c>
      <c r="C4040">
        <v>12</v>
      </c>
      <c r="D4040">
        <v>75.25</v>
      </c>
      <c r="E4040" t="s">
        <v>8315</v>
      </c>
      <c r="F4040" t="s">
        <v>8316</v>
      </c>
    </row>
    <row r="4041" spans="1:6" hidden="1" x14ac:dyDescent="0.3">
      <c r="A4041">
        <v>500</v>
      </c>
      <c r="B4041" t="s">
        <v>8223</v>
      </c>
      <c r="C4041">
        <v>60</v>
      </c>
      <c r="D4041">
        <v>60</v>
      </c>
      <c r="E4041" t="s">
        <v>8315</v>
      </c>
      <c r="F4041" t="s">
        <v>8316</v>
      </c>
    </row>
    <row r="4042" spans="1:6" hidden="1" x14ac:dyDescent="0.3">
      <c r="A4042">
        <v>8000</v>
      </c>
      <c r="B4042" t="s">
        <v>8223</v>
      </c>
      <c r="C4042">
        <v>31</v>
      </c>
      <c r="D4042">
        <v>1250</v>
      </c>
      <c r="E4042" t="s">
        <v>8315</v>
      </c>
      <c r="F4042" t="s">
        <v>8316</v>
      </c>
    </row>
    <row r="4043" spans="1:6" hidden="1" x14ac:dyDescent="0.3">
      <c r="A4043">
        <v>5000</v>
      </c>
      <c r="B4043" t="s">
        <v>8224</v>
      </c>
      <c r="C4043">
        <v>0</v>
      </c>
      <c r="D4043">
        <v>10.5</v>
      </c>
      <c r="E4043" t="s">
        <v>8315</v>
      </c>
      <c r="F4043" t="s">
        <v>8316</v>
      </c>
    </row>
    <row r="4044" spans="1:6" x14ac:dyDescent="0.3">
      <c r="A4044">
        <v>10000</v>
      </c>
      <c r="B4044" t="s">
        <v>8223</v>
      </c>
      <c r="C4044">
        <v>0</v>
      </c>
      <c r="D4044">
        <v>7</v>
      </c>
      <c r="E4044" t="s">
        <v>8315</v>
      </c>
      <c r="F4044" t="s">
        <v>8316</v>
      </c>
    </row>
    <row r="4045" spans="1:6" hidden="1" x14ac:dyDescent="0.3">
      <c r="A4045">
        <v>300</v>
      </c>
      <c r="B4045" t="s">
        <v>8228</v>
      </c>
      <c r="C4045">
        <v>0</v>
      </c>
      <c r="D4045">
        <v>0</v>
      </c>
      <c r="E4045" t="s">
        <v>8315</v>
      </c>
      <c r="F4045" t="s">
        <v>8316</v>
      </c>
    </row>
    <row r="4046" spans="1:6" hidden="1" x14ac:dyDescent="0.3">
      <c r="A4046">
        <v>600</v>
      </c>
      <c r="B4046" t="s">
        <v>8223</v>
      </c>
      <c r="C4046">
        <v>38</v>
      </c>
      <c r="D4046">
        <v>56.25</v>
      </c>
      <c r="E4046" t="s">
        <v>8315</v>
      </c>
      <c r="F4046" t="s">
        <v>8316</v>
      </c>
    </row>
    <row r="4047" spans="1:6" hidden="1" x14ac:dyDescent="0.3">
      <c r="A4047">
        <v>5000</v>
      </c>
      <c r="B4047" t="s">
        <v>8225</v>
      </c>
      <c r="C4047">
        <v>0</v>
      </c>
      <c r="D4047">
        <v>1</v>
      </c>
      <c r="E4047" t="s">
        <v>8315</v>
      </c>
      <c r="F4047" t="s">
        <v>8316</v>
      </c>
    </row>
    <row r="4048" spans="1:6" hidden="1" x14ac:dyDescent="0.3">
      <c r="A4048">
        <v>5600</v>
      </c>
      <c r="B4048" t="s">
        <v>8223</v>
      </c>
      <c r="C4048">
        <v>8</v>
      </c>
      <c r="D4048">
        <v>38.33</v>
      </c>
      <c r="E4048" t="s">
        <v>8315</v>
      </c>
      <c r="F4048" t="s">
        <v>8316</v>
      </c>
    </row>
    <row r="4049" spans="1:6" hidden="1" x14ac:dyDescent="0.3">
      <c r="A4049">
        <v>5000</v>
      </c>
      <c r="B4049" t="s">
        <v>8223</v>
      </c>
      <c r="C4049">
        <v>2</v>
      </c>
      <c r="D4049">
        <v>27.5</v>
      </c>
      <c r="E4049" t="s">
        <v>8315</v>
      </c>
      <c r="F4049" t="s">
        <v>8316</v>
      </c>
    </row>
    <row r="4050" spans="1:6" hidden="1" x14ac:dyDescent="0.3">
      <c r="A4050">
        <v>17000</v>
      </c>
      <c r="B4050" t="s">
        <v>8224</v>
      </c>
      <c r="C4050">
        <v>18</v>
      </c>
      <c r="D4050">
        <v>32.979999999999997</v>
      </c>
      <c r="E4050" t="s">
        <v>8315</v>
      </c>
      <c r="F4050" t="s">
        <v>8316</v>
      </c>
    </row>
    <row r="4051" spans="1:6" hidden="1" x14ac:dyDescent="0.3">
      <c r="A4051">
        <v>20000</v>
      </c>
      <c r="B4051" t="s">
        <v>8223</v>
      </c>
      <c r="C4051">
        <v>0</v>
      </c>
      <c r="D4051">
        <v>16</v>
      </c>
      <c r="E4051" t="s">
        <v>8315</v>
      </c>
      <c r="F4051" t="s">
        <v>8316</v>
      </c>
    </row>
    <row r="4052" spans="1:6" hidden="1" x14ac:dyDescent="0.3">
      <c r="A4052">
        <v>1500</v>
      </c>
      <c r="B4052" t="s">
        <v>8223</v>
      </c>
      <c r="C4052">
        <v>0</v>
      </c>
      <c r="D4052">
        <v>1</v>
      </c>
      <c r="E4052" t="s">
        <v>8315</v>
      </c>
      <c r="F4052" t="s">
        <v>8316</v>
      </c>
    </row>
    <row r="4053" spans="1:6" hidden="1" x14ac:dyDescent="0.3">
      <c r="A4053">
        <v>500</v>
      </c>
      <c r="B4053" t="s">
        <v>8223</v>
      </c>
      <c r="C4053">
        <v>0</v>
      </c>
      <c r="D4053">
        <v>0</v>
      </c>
      <c r="E4053" t="s">
        <v>8315</v>
      </c>
      <c r="F4053" t="s">
        <v>8316</v>
      </c>
    </row>
    <row r="4054" spans="1:6" hidden="1" x14ac:dyDescent="0.3">
      <c r="A4054">
        <v>3000</v>
      </c>
      <c r="B4054" t="s">
        <v>8223</v>
      </c>
      <c r="C4054">
        <v>38</v>
      </c>
      <c r="D4054">
        <v>86.62</v>
      </c>
      <c r="E4054" t="s">
        <v>8315</v>
      </c>
      <c r="F4054" t="s">
        <v>8316</v>
      </c>
    </row>
    <row r="4055" spans="1:6" hidden="1" x14ac:dyDescent="0.3">
      <c r="A4055">
        <v>500</v>
      </c>
      <c r="B4055" t="s">
        <v>8224</v>
      </c>
      <c r="C4055">
        <v>22</v>
      </c>
      <c r="D4055">
        <v>55</v>
      </c>
      <c r="E4055" t="s">
        <v>8315</v>
      </c>
      <c r="F4055" t="s">
        <v>8316</v>
      </c>
    </row>
    <row r="4056" spans="1:6" hidden="1" x14ac:dyDescent="0.3">
      <c r="A4056">
        <v>8880</v>
      </c>
      <c r="B4056" t="s">
        <v>8223</v>
      </c>
      <c r="C4056">
        <v>0</v>
      </c>
      <c r="D4056">
        <v>0</v>
      </c>
      <c r="E4056" t="s">
        <v>8315</v>
      </c>
      <c r="F4056" t="s">
        <v>8316</v>
      </c>
    </row>
    <row r="4057" spans="1:6" hidden="1" x14ac:dyDescent="0.3">
      <c r="A4057">
        <v>5000</v>
      </c>
      <c r="B4057" t="s">
        <v>8224</v>
      </c>
      <c r="C4057">
        <v>18</v>
      </c>
      <c r="D4057">
        <v>41.95</v>
      </c>
      <c r="E4057" t="s">
        <v>8315</v>
      </c>
      <c r="F4057" t="s">
        <v>8316</v>
      </c>
    </row>
    <row r="4058" spans="1:6" hidden="1" x14ac:dyDescent="0.3">
      <c r="A4058">
        <v>1500</v>
      </c>
      <c r="B4058" t="s">
        <v>8223</v>
      </c>
      <c r="C4058">
        <v>53</v>
      </c>
      <c r="D4058">
        <v>88.33</v>
      </c>
      <c r="E4058" t="s">
        <v>8315</v>
      </c>
      <c r="F4058" t="s">
        <v>8316</v>
      </c>
    </row>
    <row r="4059" spans="1:6" hidden="1" x14ac:dyDescent="0.3">
      <c r="A4059">
        <v>3500</v>
      </c>
      <c r="B4059" t="s">
        <v>8224</v>
      </c>
      <c r="C4059">
        <v>22</v>
      </c>
      <c r="D4059">
        <v>129.16999999999999</v>
      </c>
      <c r="E4059" t="s">
        <v>8315</v>
      </c>
      <c r="F4059" t="s">
        <v>8316</v>
      </c>
    </row>
    <row r="4060" spans="1:6" hidden="1" x14ac:dyDescent="0.3">
      <c r="A4060">
        <v>3750</v>
      </c>
      <c r="B4060" t="s">
        <v>8223</v>
      </c>
      <c r="C4060">
        <v>3</v>
      </c>
      <c r="D4060">
        <v>23.75</v>
      </c>
      <c r="E4060" t="s">
        <v>8315</v>
      </c>
      <c r="F4060" t="s">
        <v>8316</v>
      </c>
    </row>
    <row r="4061" spans="1:6" hidden="1" x14ac:dyDescent="0.3">
      <c r="A4061">
        <v>10000</v>
      </c>
      <c r="B4061" t="s">
        <v>8228</v>
      </c>
      <c r="C4061">
        <v>3</v>
      </c>
      <c r="D4061">
        <v>35.71</v>
      </c>
      <c r="E4061" t="s">
        <v>8315</v>
      </c>
      <c r="F4061" t="s">
        <v>8316</v>
      </c>
    </row>
    <row r="4062" spans="1:6" hidden="1" x14ac:dyDescent="0.3">
      <c r="A4062">
        <v>10000</v>
      </c>
      <c r="B4062" t="s">
        <v>8228</v>
      </c>
      <c r="C4062">
        <v>3</v>
      </c>
      <c r="D4062">
        <v>57</v>
      </c>
      <c r="E4062" t="s">
        <v>8315</v>
      </c>
      <c r="F4062" t="s">
        <v>8316</v>
      </c>
    </row>
    <row r="4063" spans="1:6" hidden="1" x14ac:dyDescent="0.3">
      <c r="A4063">
        <v>525</v>
      </c>
      <c r="B4063" t="s">
        <v>8223</v>
      </c>
      <c r="C4063">
        <v>0</v>
      </c>
      <c r="D4063">
        <v>0</v>
      </c>
      <c r="E4063" t="s">
        <v>8315</v>
      </c>
      <c r="F4063" t="s">
        <v>8316</v>
      </c>
    </row>
    <row r="4064" spans="1:6" hidden="1" x14ac:dyDescent="0.3">
      <c r="A4064">
        <v>20000</v>
      </c>
      <c r="B4064" t="s">
        <v>8223</v>
      </c>
      <c r="C4064">
        <v>2</v>
      </c>
      <c r="D4064">
        <v>163.33000000000001</v>
      </c>
      <c r="E4064" t="s">
        <v>8315</v>
      </c>
      <c r="F4064" t="s">
        <v>8316</v>
      </c>
    </row>
    <row r="4065" spans="1:6" hidden="1" x14ac:dyDescent="0.3">
      <c r="A4065">
        <v>9500</v>
      </c>
      <c r="B4065" t="s">
        <v>8224</v>
      </c>
      <c r="C4065">
        <v>1</v>
      </c>
      <c r="D4065">
        <v>15</v>
      </c>
      <c r="E4065" t="s">
        <v>8315</v>
      </c>
      <c r="F4065" t="s">
        <v>8316</v>
      </c>
    </row>
    <row r="4066" spans="1:6" hidden="1" x14ac:dyDescent="0.3">
      <c r="A4066">
        <v>2000</v>
      </c>
      <c r="B4066" t="s">
        <v>8225</v>
      </c>
      <c r="C4066">
        <v>19</v>
      </c>
      <c r="D4066">
        <v>64.17</v>
      </c>
      <c r="E4066" t="s">
        <v>8315</v>
      </c>
      <c r="F4066" t="s">
        <v>8316</v>
      </c>
    </row>
    <row r="4067" spans="1:6" hidden="1" x14ac:dyDescent="0.3">
      <c r="A4067">
        <v>4000</v>
      </c>
      <c r="B4067" t="s">
        <v>8223</v>
      </c>
      <c r="C4067">
        <v>1</v>
      </c>
      <c r="D4067">
        <v>6.75</v>
      </c>
      <c r="E4067" t="s">
        <v>8315</v>
      </c>
      <c r="F4067" t="s">
        <v>8316</v>
      </c>
    </row>
    <row r="4068" spans="1:6" x14ac:dyDescent="0.3">
      <c r="A4068">
        <v>15000</v>
      </c>
      <c r="B4068" t="s">
        <v>8223</v>
      </c>
      <c r="C4068">
        <v>0</v>
      </c>
      <c r="D4068">
        <v>25</v>
      </c>
      <c r="E4068" t="s">
        <v>8315</v>
      </c>
      <c r="F4068" t="s">
        <v>8316</v>
      </c>
    </row>
    <row r="4069" spans="1:6" hidden="1" x14ac:dyDescent="0.3">
      <c r="A4069">
        <v>5000</v>
      </c>
      <c r="B4069" t="s">
        <v>8223</v>
      </c>
      <c r="C4069">
        <v>61</v>
      </c>
      <c r="D4069">
        <v>179.12</v>
      </c>
      <c r="E4069" t="s">
        <v>8315</v>
      </c>
      <c r="F4069" t="s">
        <v>8316</v>
      </c>
    </row>
    <row r="4070" spans="1:6" hidden="1" x14ac:dyDescent="0.3">
      <c r="A4070">
        <v>3495</v>
      </c>
      <c r="B4070" t="s">
        <v>8223</v>
      </c>
      <c r="C4070">
        <v>1</v>
      </c>
      <c r="D4070">
        <v>34.950000000000003</v>
      </c>
      <c r="E4070" t="s">
        <v>8315</v>
      </c>
      <c r="F4070" t="s">
        <v>8316</v>
      </c>
    </row>
    <row r="4071" spans="1:6" hidden="1" x14ac:dyDescent="0.3">
      <c r="A4071">
        <v>1250</v>
      </c>
      <c r="B4071" t="s">
        <v>8224</v>
      </c>
      <c r="C4071">
        <v>34</v>
      </c>
      <c r="D4071">
        <v>33.08</v>
      </c>
      <c r="E4071" t="s">
        <v>8315</v>
      </c>
      <c r="F4071" t="s">
        <v>8316</v>
      </c>
    </row>
    <row r="4072" spans="1:6" hidden="1" x14ac:dyDescent="0.3">
      <c r="A4072">
        <v>1000</v>
      </c>
      <c r="B4072" t="s">
        <v>8223</v>
      </c>
      <c r="C4072">
        <v>17</v>
      </c>
      <c r="D4072">
        <v>27.5</v>
      </c>
      <c r="E4072" t="s">
        <v>8315</v>
      </c>
      <c r="F4072" t="s">
        <v>8316</v>
      </c>
    </row>
    <row r="4073" spans="1:6" hidden="1" x14ac:dyDescent="0.3">
      <c r="A4073">
        <v>20000</v>
      </c>
      <c r="B4073" t="s">
        <v>8237</v>
      </c>
      <c r="C4073">
        <v>0</v>
      </c>
      <c r="D4073">
        <v>0</v>
      </c>
      <c r="E4073" t="s">
        <v>8315</v>
      </c>
      <c r="F4073" t="s">
        <v>8316</v>
      </c>
    </row>
    <row r="4074" spans="1:6" hidden="1" x14ac:dyDescent="0.3">
      <c r="A4074">
        <v>1000</v>
      </c>
      <c r="B4074" t="s">
        <v>8224</v>
      </c>
      <c r="C4074">
        <v>0</v>
      </c>
      <c r="D4074">
        <v>2</v>
      </c>
      <c r="E4074" t="s">
        <v>8315</v>
      </c>
      <c r="F4074" t="s">
        <v>8316</v>
      </c>
    </row>
    <row r="4075" spans="1:6" hidden="1" x14ac:dyDescent="0.3">
      <c r="A4075">
        <v>3500</v>
      </c>
      <c r="B4075" t="s">
        <v>8223</v>
      </c>
      <c r="C4075">
        <v>1</v>
      </c>
      <c r="D4075">
        <v>18.5</v>
      </c>
      <c r="E4075" t="s">
        <v>8315</v>
      </c>
      <c r="F4075" t="s">
        <v>8316</v>
      </c>
    </row>
    <row r="4076" spans="1:6" hidden="1" x14ac:dyDescent="0.3">
      <c r="A4076">
        <v>2750</v>
      </c>
      <c r="B4076" t="s">
        <v>8224</v>
      </c>
      <c r="C4076">
        <v>27</v>
      </c>
      <c r="D4076">
        <v>35</v>
      </c>
      <c r="E4076" t="s">
        <v>8315</v>
      </c>
      <c r="F4076" t="s">
        <v>8316</v>
      </c>
    </row>
    <row r="4077" spans="1:6" hidden="1" x14ac:dyDescent="0.3">
      <c r="A4077">
        <v>2000</v>
      </c>
      <c r="B4077" t="s">
        <v>8224</v>
      </c>
      <c r="C4077">
        <v>29</v>
      </c>
      <c r="D4077">
        <v>44.31</v>
      </c>
      <c r="E4077" t="s">
        <v>8315</v>
      </c>
      <c r="F4077" t="s">
        <v>8316</v>
      </c>
    </row>
    <row r="4078" spans="1:6" hidden="1" x14ac:dyDescent="0.3">
      <c r="A4078">
        <v>700</v>
      </c>
      <c r="B4078" t="s">
        <v>8223</v>
      </c>
      <c r="C4078">
        <v>0</v>
      </c>
      <c r="D4078">
        <v>0</v>
      </c>
      <c r="E4078" t="s">
        <v>8315</v>
      </c>
      <c r="F4078" t="s">
        <v>8316</v>
      </c>
    </row>
    <row r="4079" spans="1:6" x14ac:dyDescent="0.3">
      <c r="A4079">
        <v>15000</v>
      </c>
      <c r="B4079" t="s">
        <v>8223</v>
      </c>
      <c r="C4079">
        <v>9</v>
      </c>
      <c r="D4079">
        <v>222.5</v>
      </c>
      <c r="E4079" t="s">
        <v>8315</v>
      </c>
      <c r="F4079" t="s">
        <v>8316</v>
      </c>
    </row>
    <row r="4080" spans="1:6" hidden="1" x14ac:dyDescent="0.3">
      <c r="A4080">
        <v>250</v>
      </c>
      <c r="B4080" t="s">
        <v>8224</v>
      </c>
      <c r="C4080">
        <v>0</v>
      </c>
      <c r="D4080">
        <v>0</v>
      </c>
      <c r="E4080" t="s">
        <v>8315</v>
      </c>
      <c r="F4080" t="s">
        <v>8316</v>
      </c>
    </row>
    <row r="4081" spans="1:6" hidden="1" x14ac:dyDescent="0.3">
      <c r="A4081">
        <v>3000</v>
      </c>
      <c r="B4081" t="s">
        <v>8223</v>
      </c>
      <c r="C4081">
        <v>0</v>
      </c>
      <c r="D4081">
        <v>5</v>
      </c>
      <c r="E4081" t="s">
        <v>8315</v>
      </c>
      <c r="F4081" t="s">
        <v>8316</v>
      </c>
    </row>
    <row r="4082" spans="1:6" hidden="1" x14ac:dyDescent="0.3">
      <c r="A4082">
        <v>3000</v>
      </c>
      <c r="B4082" t="s">
        <v>8223</v>
      </c>
      <c r="C4082">
        <v>0</v>
      </c>
      <c r="D4082">
        <v>0</v>
      </c>
      <c r="E4082" t="s">
        <v>8315</v>
      </c>
      <c r="F4082" t="s">
        <v>8316</v>
      </c>
    </row>
    <row r="4083" spans="1:6" hidden="1" x14ac:dyDescent="0.3">
      <c r="A4083">
        <v>2224</v>
      </c>
      <c r="B4083" t="s">
        <v>8223</v>
      </c>
      <c r="C4083">
        <v>16</v>
      </c>
      <c r="D4083">
        <v>29.17</v>
      </c>
      <c r="E4083" t="s">
        <v>8315</v>
      </c>
      <c r="F4083" t="s">
        <v>8316</v>
      </c>
    </row>
    <row r="4084" spans="1:6" hidden="1" x14ac:dyDescent="0.3">
      <c r="A4084">
        <v>150</v>
      </c>
      <c r="B4084" t="s">
        <v>8223</v>
      </c>
      <c r="C4084">
        <v>2</v>
      </c>
      <c r="D4084">
        <v>1.5</v>
      </c>
      <c r="E4084" t="s">
        <v>8315</v>
      </c>
      <c r="F4084" t="s">
        <v>8316</v>
      </c>
    </row>
    <row r="4085" spans="1:6" hidden="1" x14ac:dyDescent="0.3">
      <c r="A4085">
        <v>3500</v>
      </c>
      <c r="B4085" t="s">
        <v>8223</v>
      </c>
      <c r="C4085">
        <v>22</v>
      </c>
      <c r="D4085">
        <v>126.5</v>
      </c>
      <c r="E4085" t="s">
        <v>8315</v>
      </c>
      <c r="F4085" t="s">
        <v>8316</v>
      </c>
    </row>
    <row r="4086" spans="1:6" hidden="1" x14ac:dyDescent="0.3">
      <c r="A4086">
        <v>3000</v>
      </c>
      <c r="B4086" t="s">
        <v>8236</v>
      </c>
      <c r="C4086">
        <v>0</v>
      </c>
      <c r="D4086">
        <v>10</v>
      </c>
      <c r="E4086" t="s">
        <v>8315</v>
      </c>
      <c r="F4086" t="s">
        <v>8316</v>
      </c>
    </row>
    <row r="4087" spans="1:6" hidden="1" x14ac:dyDescent="0.3">
      <c r="A4087">
        <v>3500</v>
      </c>
      <c r="B4087" t="s">
        <v>8223</v>
      </c>
      <c r="C4087">
        <v>0</v>
      </c>
      <c r="D4087">
        <v>10</v>
      </c>
      <c r="E4087" t="s">
        <v>8315</v>
      </c>
      <c r="F4087" t="s">
        <v>8316</v>
      </c>
    </row>
    <row r="4088" spans="1:6" hidden="1" x14ac:dyDescent="0.3">
      <c r="A4088">
        <v>1000</v>
      </c>
      <c r="B4088" t="s">
        <v>8223</v>
      </c>
      <c r="C4088">
        <v>5</v>
      </c>
      <c r="D4088">
        <v>9.4</v>
      </c>
      <c r="E4088" t="s">
        <v>8315</v>
      </c>
      <c r="F4088" t="s">
        <v>8316</v>
      </c>
    </row>
    <row r="4089" spans="1:6" hidden="1" x14ac:dyDescent="0.3">
      <c r="A4089">
        <v>9600</v>
      </c>
      <c r="B4089" t="s">
        <v>8223</v>
      </c>
      <c r="C4089">
        <v>0</v>
      </c>
      <c r="D4089">
        <v>0</v>
      </c>
      <c r="E4089" t="s">
        <v>8315</v>
      </c>
      <c r="F4089" t="s">
        <v>8316</v>
      </c>
    </row>
    <row r="4090" spans="1:6" hidden="1" x14ac:dyDescent="0.3">
      <c r="A4090">
        <v>2000</v>
      </c>
      <c r="B4090" t="s">
        <v>8224</v>
      </c>
      <c r="C4090">
        <v>11</v>
      </c>
      <c r="D4090">
        <v>72</v>
      </c>
      <c r="E4090" t="s">
        <v>8315</v>
      </c>
      <c r="F4090" t="s">
        <v>8316</v>
      </c>
    </row>
    <row r="4091" spans="1:6" hidden="1" x14ac:dyDescent="0.3">
      <c r="A4091">
        <v>5000</v>
      </c>
      <c r="B4091" t="s">
        <v>8223</v>
      </c>
      <c r="C4091">
        <v>5</v>
      </c>
      <c r="D4091">
        <v>30</v>
      </c>
      <c r="E4091" t="s">
        <v>8315</v>
      </c>
      <c r="F4091" t="s">
        <v>8316</v>
      </c>
    </row>
    <row r="4092" spans="1:6" hidden="1" x14ac:dyDescent="0.3">
      <c r="A4092">
        <v>1000</v>
      </c>
      <c r="B4092" t="s">
        <v>8223</v>
      </c>
      <c r="C4092">
        <v>3</v>
      </c>
      <c r="D4092">
        <v>10.67</v>
      </c>
      <c r="E4092" t="s">
        <v>8315</v>
      </c>
      <c r="F4092" t="s">
        <v>8316</v>
      </c>
    </row>
    <row r="4093" spans="1:6" hidden="1" x14ac:dyDescent="0.3">
      <c r="A4093">
        <v>1600</v>
      </c>
      <c r="B4093" t="s">
        <v>8223</v>
      </c>
      <c r="C4093">
        <v>13</v>
      </c>
      <c r="D4093">
        <v>25.5</v>
      </c>
      <c r="E4093" t="s">
        <v>8315</v>
      </c>
      <c r="F4093" t="s">
        <v>8316</v>
      </c>
    </row>
    <row r="4094" spans="1:6" hidden="1" x14ac:dyDescent="0.3">
      <c r="A4094">
        <v>110000</v>
      </c>
      <c r="B4094" t="s">
        <v>8223</v>
      </c>
      <c r="C4094">
        <v>0</v>
      </c>
      <c r="D4094">
        <v>20</v>
      </c>
      <c r="E4094" t="s">
        <v>8315</v>
      </c>
      <c r="F4094" t="s">
        <v>8316</v>
      </c>
    </row>
    <row r="4095" spans="1:6" hidden="1" x14ac:dyDescent="0.3">
      <c r="A4095">
        <v>2500</v>
      </c>
      <c r="B4095" t="s">
        <v>8224</v>
      </c>
      <c r="C4095">
        <v>2</v>
      </c>
      <c r="D4095">
        <v>15</v>
      </c>
      <c r="E4095" t="s">
        <v>8315</v>
      </c>
      <c r="F4095" t="s">
        <v>8316</v>
      </c>
    </row>
    <row r="4096" spans="1:6" hidden="1" x14ac:dyDescent="0.3">
      <c r="A4096">
        <v>2000</v>
      </c>
      <c r="B4096" t="s">
        <v>8223</v>
      </c>
      <c r="C4096">
        <v>37</v>
      </c>
      <c r="D4096">
        <v>91.25</v>
      </c>
      <c r="E4096" t="s">
        <v>8315</v>
      </c>
      <c r="F4096" t="s">
        <v>8316</v>
      </c>
    </row>
    <row r="4097" spans="1:6" hidden="1" x14ac:dyDescent="0.3">
      <c r="A4097">
        <v>30000</v>
      </c>
      <c r="B4097" t="s">
        <v>8237</v>
      </c>
      <c r="C4097">
        <v>3</v>
      </c>
      <c r="D4097">
        <v>800</v>
      </c>
      <c r="E4097" t="s">
        <v>8315</v>
      </c>
      <c r="F4097" t="s">
        <v>8316</v>
      </c>
    </row>
    <row r="4098" spans="1:6" hidden="1" x14ac:dyDescent="0.3">
      <c r="A4098">
        <v>3500</v>
      </c>
      <c r="B4098" t="s">
        <v>8224</v>
      </c>
      <c r="C4098">
        <v>11</v>
      </c>
      <c r="D4098">
        <v>80</v>
      </c>
      <c r="E4098" t="s">
        <v>8315</v>
      </c>
      <c r="F4098" t="s">
        <v>8316</v>
      </c>
    </row>
    <row r="4099" spans="1:6" hidden="1" x14ac:dyDescent="0.3">
      <c r="A4099">
        <v>10000</v>
      </c>
      <c r="B4099" t="s">
        <v>8224</v>
      </c>
      <c r="C4099">
        <v>0</v>
      </c>
      <c r="D4099">
        <v>0</v>
      </c>
      <c r="E4099" t="s">
        <v>8315</v>
      </c>
      <c r="F4099" t="s">
        <v>8316</v>
      </c>
    </row>
    <row r="4100" spans="1:6" hidden="1" x14ac:dyDescent="0.3">
      <c r="A4100">
        <v>75000</v>
      </c>
      <c r="B4100" t="s">
        <v>8223</v>
      </c>
      <c r="C4100">
        <v>0</v>
      </c>
      <c r="D4100">
        <v>0</v>
      </c>
      <c r="E4100" t="s">
        <v>8315</v>
      </c>
      <c r="F4100" t="s">
        <v>8316</v>
      </c>
    </row>
    <row r="4101" spans="1:6" hidden="1" x14ac:dyDescent="0.3">
      <c r="A4101">
        <v>4500</v>
      </c>
      <c r="B4101" t="s">
        <v>8223</v>
      </c>
      <c r="C4101">
        <v>1</v>
      </c>
      <c r="D4101">
        <v>50</v>
      </c>
      <c r="E4101" t="s">
        <v>8315</v>
      </c>
      <c r="F4101" t="s">
        <v>8316</v>
      </c>
    </row>
    <row r="4102" spans="1:6" hidden="1" x14ac:dyDescent="0.3">
      <c r="A4102">
        <v>270</v>
      </c>
      <c r="B4102" t="s">
        <v>8223</v>
      </c>
      <c r="C4102">
        <v>0</v>
      </c>
      <c r="D4102">
        <v>0</v>
      </c>
      <c r="E4102" t="s">
        <v>8315</v>
      </c>
      <c r="F4102" t="s">
        <v>8316</v>
      </c>
    </row>
    <row r="4103" spans="1:6" hidden="1" x14ac:dyDescent="0.3">
      <c r="A4103">
        <v>600</v>
      </c>
      <c r="B4103" t="s">
        <v>8223</v>
      </c>
      <c r="C4103">
        <v>0</v>
      </c>
      <c r="D4103">
        <v>0</v>
      </c>
      <c r="E4103" t="s">
        <v>8315</v>
      </c>
      <c r="F4103" t="s">
        <v>8316</v>
      </c>
    </row>
    <row r="4104" spans="1:6" hidden="1" x14ac:dyDescent="0.3">
      <c r="A4104">
        <v>500</v>
      </c>
      <c r="B4104" t="s">
        <v>8223</v>
      </c>
      <c r="C4104">
        <v>27</v>
      </c>
      <c r="D4104">
        <v>22.83</v>
      </c>
      <c r="E4104" t="s">
        <v>8315</v>
      </c>
      <c r="F4104" t="s">
        <v>8316</v>
      </c>
    </row>
    <row r="4105" spans="1:6" hidden="1" x14ac:dyDescent="0.3">
      <c r="A4105">
        <v>1000</v>
      </c>
      <c r="B4105" t="s">
        <v>8223</v>
      </c>
      <c r="C4105">
        <v>10</v>
      </c>
      <c r="D4105">
        <v>16.670000000000002</v>
      </c>
      <c r="E4105" t="s">
        <v>8315</v>
      </c>
      <c r="F4105" t="s">
        <v>8316</v>
      </c>
    </row>
    <row r="4106" spans="1:6" hidden="1" x14ac:dyDescent="0.3">
      <c r="A4106">
        <v>3000</v>
      </c>
      <c r="B4106" t="s">
        <v>8225</v>
      </c>
      <c r="C4106">
        <v>21</v>
      </c>
      <c r="D4106">
        <v>45.79</v>
      </c>
      <c r="E4106" t="s">
        <v>8315</v>
      </c>
      <c r="F4106" t="s">
        <v>8316</v>
      </c>
    </row>
    <row r="4107" spans="1:6" hidden="1" x14ac:dyDescent="0.3">
      <c r="A4107">
        <v>33000</v>
      </c>
      <c r="B4107" t="s">
        <v>8237</v>
      </c>
      <c r="C4107">
        <v>7</v>
      </c>
      <c r="D4107">
        <v>383.33</v>
      </c>
      <c r="E4107" t="s">
        <v>8315</v>
      </c>
      <c r="F4107" t="s">
        <v>8316</v>
      </c>
    </row>
    <row r="4108" spans="1:6" hidden="1" x14ac:dyDescent="0.3">
      <c r="A4108">
        <v>5000</v>
      </c>
      <c r="B4108" t="s">
        <v>8223</v>
      </c>
      <c r="C4108">
        <v>71</v>
      </c>
      <c r="D4108">
        <v>106.97</v>
      </c>
      <c r="E4108" t="s">
        <v>8315</v>
      </c>
      <c r="F4108" t="s">
        <v>8316</v>
      </c>
    </row>
    <row r="4109" spans="1:6" hidden="1" x14ac:dyDescent="0.3">
      <c r="A4109">
        <v>2000</v>
      </c>
      <c r="B4109" t="s">
        <v>8223</v>
      </c>
      <c r="C4109">
        <v>2</v>
      </c>
      <c r="D4109">
        <v>10.25</v>
      </c>
      <c r="E4109" t="s">
        <v>8315</v>
      </c>
      <c r="F4109" t="s">
        <v>8316</v>
      </c>
    </row>
    <row r="4110" spans="1:6" hidden="1" x14ac:dyDescent="0.3">
      <c r="A4110">
        <v>3000</v>
      </c>
      <c r="B4110" t="s">
        <v>8223</v>
      </c>
      <c r="C4110">
        <v>2</v>
      </c>
      <c r="D4110">
        <v>59</v>
      </c>
      <c r="E4110" t="s">
        <v>8315</v>
      </c>
      <c r="F4110" t="s">
        <v>8316</v>
      </c>
    </row>
    <row r="4111" spans="1:6" hidden="1" x14ac:dyDescent="0.3">
      <c r="A4111">
        <v>500</v>
      </c>
      <c r="B4111" t="s">
        <v>8224</v>
      </c>
      <c r="C4111">
        <v>0</v>
      </c>
      <c r="D4111">
        <v>0</v>
      </c>
      <c r="E4111" t="s">
        <v>8315</v>
      </c>
      <c r="F4111" t="s">
        <v>8316</v>
      </c>
    </row>
    <row r="4112" spans="1:6" hidden="1" x14ac:dyDescent="0.3">
      <c r="A4112">
        <v>300</v>
      </c>
      <c r="B4112" t="s">
        <v>8224</v>
      </c>
      <c r="C4112">
        <v>29</v>
      </c>
      <c r="D4112">
        <v>14.33</v>
      </c>
      <c r="E4112" t="s">
        <v>8315</v>
      </c>
      <c r="F4112" t="s">
        <v>8316</v>
      </c>
    </row>
    <row r="4113" spans="1:6" hidden="1" x14ac:dyDescent="0.3">
      <c r="A4113">
        <v>3000</v>
      </c>
      <c r="B4113" t="s">
        <v>8223</v>
      </c>
      <c r="C4113">
        <v>3</v>
      </c>
      <c r="D4113">
        <v>15.67</v>
      </c>
      <c r="E4113" t="s">
        <v>8315</v>
      </c>
      <c r="F4113" t="s">
        <v>8316</v>
      </c>
    </row>
    <row r="4114" spans="1:6" hidden="1" x14ac:dyDescent="0.3">
      <c r="A4114">
        <v>2500</v>
      </c>
      <c r="B4114" t="s">
        <v>8240</v>
      </c>
      <c r="C4114">
        <v>0</v>
      </c>
      <c r="D4114">
        <v>1</v>
      </c>
      <c r="E4114" t="s">
        <v>8315</v>
      </c>
      <c r="F4114" t="s">
        <v>8316</v>
      </c>
    </row>
    <row r="4115" spans="1:6" hidden="1" x14ac:dyDescent="0.3">
      <c r="A4115">
        <v>1500</v>
      </c>
      <c r="B4115" t="s">
        <v>8223</v>
      </c>
      <c r="C4115">
        <v>0</v>
      </c>
      <c r="D4115">
        <v>1</v>
      </c>
      <c r="E4115" t="s">
        <v>8315</v>
      </c>
      <c r="F4115" t="s">
        <v>8316</v>
      </c>
    </row>
  </sheetData>
  <autoFilter ref="A1:F4115" xr:uid="{01CDBF8E-A9B1-4D42-894E-5A8A30DE0E14}">
    <filterColumn colId="0">
      <customFilters and="1">
        <customFilter operator="greaterThanOrEqual" val="10000"/>
        <customFilter operator="lessThanOrEqual" val="15000"/>
      </customFilters>
    </filterColumn>
    <filterColumn colId="1">
      <filters>
        <filter val="US"/>
      </filters>
    </filterColumn>
    <filterColumn colId="4">
      <filters>
        <filter val="theater"/>
      </filters>
    </filterColumn>
    <filterColumn colId="5">
      <filters>
        <filter val="play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882C-C1A9-44E4-9E97-9F80644F2819}">
  <dimension ref="A1:U251"/>
  <sheetViews>
    <sheetView workbookViewId="0">
      <selection activeCell="C3" sqref="C3"/>
    </sheetView>
  </sheetViews>
  <sheetFormatPr defaultRowHeight="14.4" x14ac:dyDescent="0.3"/>
  <cols>
    <col min="1" max="1" width="5.21875" customWidth="1"/>
    <col min="2" max="2" width="38.5546875" customWidth="1"/>
    <col min="3" max="3" width="47.5546875" customWidth="1"/>
    <col min="4" max="4" width="16.33203125" bestFit="1" customWidth="1"/>
    <col min="5" max="5" width="13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bestFit="1" customWidth="1"/>
    <col min="20" max="20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8366</v>
      </c>
      <c r="T1" s="14" t="s">
        <v>8367</v>
      </c>
      <c r="U1" s="16" t="s">
        <v>8365</v>
      </c>
    </row>
    <row r="2" spans="1:21" ht="43.2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>IFERROR(ROUND(E2/L2,2),0)</f>
        <v>0</v>
      </c>
      <c r="Q2" t="s">
        <v>8315</v>
      </c>
      <c r="R2" t="s">
        <v>8316</v>
      </c>
      <c r="S2" s="13">
        <f t="shared" ref="S2:S65" si="2">(((J2/60)/60)/24)+DATE(1970,1,1)</f>
        <v>42492.737847222219</v>
      </c>
      <c r="T2" s="13">
        <f t="shared" ref="T2:T65" si="3">(((I2/60)/60)/24)+DATE(1970,1,1)</f>
        <v>42534.166666666672</v>
      </c>
      <c r="U2">
        <f t="shared" ref="U2:U65" si="4">YEAR(S2)</f>
        <v>2016</v>
      </c>
    </row>
    <row r="3" spans="1:21" ht="28.8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t="s">
        <v>8315</v>
      </c>
      <c r="R3" t="s">
        <v>8316</v>
      </c>
      <c r="S3" s="13">
        <f t="shared" si="2"/>
        <v>42103.016585648147</v>
      </c>
      <c r="T3" s="13">
        <f t="shared" si="3"/>
        <v>42163.016585648147</v>
      </c>
      <c r="U3">
        <f t="shared" si="4"/>
        <v>2015</v>
      </c>
    </row>
    <row r="4" spans="1:21" ht="43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t="s">
        <v>8315</v>
      </c>
      <c r="R4" t="s">
        <v>8316</v>
      </c>
      <c r="S4" s="13">
        <f t="shared" si="2"/>
        <v>42108.692060185189</v>
      </c>
      <c r="T4" s="13">
        <f t="shared" si="3"/>
        <v>42153.692060185189</v>
      </c>
      <c r="U4">
        <f t="shared" si="4"/>
        <v>2015</v>
      </c>
    </row>
    <row r="5" spans="1:21" ht="43.2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t="s">
        <v>8315</v>
      </c>
      <c r="R5" t="s">
        <v>8316</v>
      </c>
      <c r="S5" s="13">
        <f t="shared" si="2"/>
        <v>42453.806307870371</v>
      </c>
      <c r="T5" s="13">
        <f t="shared" si="3"/>
        <v>42513.806307870371</v>
      </c>
      <c r="U5">
        <f t="shared" si="4"/>
        <v>2016</v>
      </c>
    </row>
    <row r="6" spans="1:21" ht="43.2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t="s">
        <v>8315</v>
      </c>
      <c r="R6" t="s">
        <v>8316</v>
      </c>
      <c r="S6" s="13">
        <f t="shared" si="2"/>
        <v>42123.648831018523</v>
      </c>
      <c r="T6" s="13">
        <f t="shared" si="3"/>
        <v>42153.648831018523</v>
      </c>
      <c r="U6">
        <f t="shared" si="4"/>
        <v>2015</v>
      </c>
    </row>
    <row r="7" spans="1:21" ht="43.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t="s">
        <v>8315</v>
      </c>
      <c r="R7" t="s">
        <v>8316</v>
      </c>
      <c r="S7" s="13">
        <f t="shared" si="2"/>
        <v>41858.007071759261</v>
      </c>
      <c r="T7" s="13">
        <f t="shared" si="3"/>
        <v>41888.007071759261</v>
      </c>
      <c r="U7">
        <f t="shared" si="4"/>
        <v>2014</v>
      </c>
    </row>
    <row r="8" spans="1:21" ht="43.2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t="s">
        <v>8315</v>
      </c>
      <c r="R8" t="s">
        <v>8316</v>
      </c>
      <c r="S8" s="13">
        <f t="shared" si="2"/>
        <v>41781.045173611114</v>
      </c>
      <c r="T8" s="13">
        <f t="shared" si="3"/>
        <v>41811.045173611114</v>
      </c>
      <c r="U8">
        <f t="shared" si="4"/>
        <v>2014</v>
      </c>
    </row>
    <row r="9" spans="1:21" ht="43.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t="s">
        <v>8315</v>
      </c>
      <c r="R9" t="s">
        <v>8316</v>
      </c>
      <c r="S9" s="13">
        <f t="shared" si="2"/>
        <v>42370.007766203707</v>
      </c>
      <c r="T9" s="13">
        <f t="shared" si="3"/>
        <v>42398.981944444444</v>
      </c>
      <c r="U9">
        <f t="shared" si="4"/>
        <v>2016</v>
      </c>
    </row>
    <row r="10" spans="1:21" ht="43.2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t="s">
        <v>8315</v>
      </c>
      <c r="R10" t="s">
        <v>8316</v>
      </c>
      <c r="S10" s="13">
        <f t="shared" si="2"/>
        <v>42165.037581018521</v>
      </c>
      <c r="T10" s="13">
        <f t="shared" si="3"/>
        <v>42224.898611111115</v>
      </c>
      <c r="U10">
        <f t="shared" si="4"/>
        <v>2015</v>
      </c>
    </row>
    <row r="11" spans="1:21" ht="43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t="s">
        <v>8315</v>
      </c>
      <c r="R11" t="s">
        <v>8316</v>
      </c>
      <c r="S11" s="13">
        <f t="shared" si="2"/>
        <v>42480.800648148142</v>
      </c>
      <c r="T11" s="13">
        <f t="shared" si="3"/>
        <v>42540.800648148142</v>
      </c>
      <c r="U11">
        <f t="shared" si="4"/>
        <v>2016</v>
      </c>
    </row>
    <row r="12" spans="1:21" ht="43.2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t="s">
        <v>8315</v>
      </c>
      <c r="R12" t="s">
        <v>8316</v>
      </c>
      <c r="S12" s="13">
        <f t="shared" si="2"/>
        <v>41784.789687500001</v>
      </c>
      <c r="T12" s="13">
        <f t="shared" si="3"/>
        <v>41814.789687500001</v>
      </c>
      <c r="U12">
        <f t="shared" si="4"/>
        <v>2014</v>
      </c>
    </row>
    <row r="13" spans="1:21" ht="43.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t="s">
        <v>8315</v>
      </c>
      <c r="R13" t="s">
        <v>8316</v>
      </c>
      <c r="S13" s="13">
        <f t="shared" si="2"/>
        <v>41831.675034722226</v>
      </c>
      <c r="T13" s="13">
        <f t="shared" si="3"/>
        <v>41891.675034722226</v>
      </c>
      <c r="U13">
        <f t="shared" si="4"/>
        <v>2014</v>
      </c>
    </row>
    <row r="14" spans="1:21" ht="43.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t="s">
        <v>8315</v>
      </c>
      <c r="R14" t="s">
        <v>8316</v>
      </c>
      <c r="S14" s="13">
        <f t="shared" si="2"/>
        <v>41950.114108796297</v>
      </c>
      <c r="T14" s="13">
        <f t="shared" si="3"/>
        <v>42010.114108796297</v>
      </c>
      <c r="U14">
        <f t="shared" si="4"/>
        <v>2014</v>
      </c>
    </row>
    <row r="15" spans="1:21" ht="43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t="s">
        <v>8315</v>
      </c>
      <c r="R15" t="s">
        <v>8316</v>
      </c>
      <c r="S15" s="13">
        <f t="shared" si="2"/>
        <v>42627.955104166671</v>
      </c>
      <c r="T15" s="13">
        <f t="shared" si="3"/>
        <v>42657.916666666672</v>
      </c>
      <c r="U15">
        <f t="shared" si="4"/>
        <v>2016</v>
      </c>
    </row>
    <row r="16" spans="1:21" ht="43.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t="s">
        <v>8315</v>
      </c>
      <c r="R16" t="s">
        <v>8316</v>
      </c>
      <c r="S16" s="13">
        <f t="shared" si="2"/>
        <v>42531.195277777777</v>
      </c>
      <c r="T16" s="13">
        <f t="shared" si="3"/>
        <v>42555.166666666672</v>
      </c>
      <c r="U16">
        <f t="shared" si="4"/>
        <v>2016</v>
      </c>
    </row>
    <row r="17" spans="1:21" ht="43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t="s">
        <v>8315</v>
      </c>
      <c r="R17" t="s">
        <v>8316</v>
      </c>
      <c r="S17" s="13">
        <f t="shared" si="2"/>
        <v>42618.827013888891</v>
      </c>
      <c r="T17" s="13">
        <f t="shared" si="3"/>
        <v>42648.827013888891</v>
      </c>
      <c r="U17">
        <f t="shared" si="4"/>
        <v>2016</v>
      </c>
    </row>
    <row r="18" spans="1:21" ht="43.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t="s">
        <v>8315</v>
      </c>
      <c r="R18" t="s">
        <v>8316</v>
      </c>
      <c r="S18" s="13">
        <f t="shared" si="2"/>
        <v>42540.593530092592</v>
      </c>
      <c r="T18" s="13">
        <f t="shared" si="3"/>
        <v>42570.593530092592</v>
      </c>
      <c r="U18">
        <f t="shared" si="4"/>
        <v>2016</v>
      </c>
    </row>
    <row r="19" spans="1:21" ht="43.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t="s">
        <v>8315</v>
      </c>
      <c r="R19" t="s">
        <v>8316</v>
      </c>
      <c r="S19" s="13">
        <f t="shared" si="2"/>
        <v>41746.189409722225</v>
      </c>
      <c r="T19" s="13">
        <f t="shared" si="3"/>
        <v>41776.189409722225</v>
      </c>
      <c r="U19">
        <f t="shared" si="4"/>
        <v>2014</v>
      </c>
    </row>
    <row r="20" spans="1:21" ht="43.2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t="s">
        <v>8315</v>
      </c>
      <c r="R20" t="s">
        <v>8316</v>
      </c>
      <c r="S20" s="13">
        <f t="shared" si="2"/>
        <v>41974.738576388889</v>
      </c>
      <c r="T20" s="13">
        <f t="shared" si="3"/>
        <v>41994.738576388889</v>
      </c>
      <c r="U20">
        <f t="shared" si="4"/>
        <v>2014</v>
      </c>
    </row>
    <row r="21" spans="1:21" ht="28.8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t="s">
        <v>8315</v>
      </c>
      <c r="R21" t="s">
        <v>8316</v>
      </c>
      <c r="S21" s="13">
        <f t="shared" si="2"/>
        <v>42115.11618055556</v>
      </c>
      <c r="T21" s="13">
        <f t="shared" si="3"/>
        <v>42175.11618055556</v>
      </c>
      <c r="U21">
        <f t="shared" si="4"/>
        <v>2015</v>
      </c>
    </row>
    <row r="22" spans="1:21" ht="43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t="s">
        <v>8315</v>
      </c>
      <c r="R22" t="s">
        <v>8316</v>
      </c>
      <c r="S22" s="13">
        <f t="shared" si="2"/>
        <v>42002.817488425921</v>
      </c>
      <c r="T22" s="13">
        <f t="shared" si="3"/>
        <v>42032.817488425921</v>
      </c>
      <c r="U22">
        <f t="shared" si="4"/>
        <v>2014</v>
      </c>
    </row>
    <row r="23" spans="1:21" ht="43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t="s">
        <v>8315</v>
      </c>
      <c r="R23" t="s">
        <v>8316</v>
      </c>
      <c r="S23" s="13">
        <f t="shared" si="2"/>
        <v>42722.84474537037</v>
      </c>
      <c r="T23" s="13">
        <f t="shared" si="3"/>
        <v>42752.84474537037</v>
      </c>
      <c r="U23">
        <f t="shared" si="4"/>
        <v>2016</v>
      </c>
    </row>
    <row r="24" spans="1:21" ht="43.2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t="s">
        <v>8315</v>
      </c>
      <c r="R24" t="s">
        <v>8316</v>
      </c>
      <c r="S24" s="13">
        <f t="shared" si="2"/>
        <v>42465.128391203703</v>
      </c>
      <c r="T24" s="13">
        <f t="shared" si="3"/>
        <v>42495.128391203703</v>
      </c>
      <c r="U24">
        <f t="shared" si="4"/>
        <v>2016</v>
      </c>
    </row>
    <row r="25" spans="1:21" ht="43.2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t="s">
        <v>8315</v>
      </c>
      <c r="R25" t="s">
        <v>8316</v>
      </c>
      <c r="S25" s="13">
        <f t="shared" si="2"/>
        <v>42171.743969907402</v>
      </c>
      <c r="T25" s="13">
        <f t="shared" si="3"/>
        <v>42201.743969907402</v>
      </c>
      <c r="U25">
        <f t="shared" si="4"/>
        <v>2015</v>
      </c>
    </row>
    <row r="26" spans="1:21" ht="43.2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t="s">
        <v>8315</v>
      </c>
      <c r="R26" t="s">
        <v>8316</v>
      </c>
      <c r="S26" s="13">
        <f t="shared" si="2"/>
        <v>42672.955138888887</v>
      </c>
      <c r="T26" s="13">
        <f t="shared" si="3"/>
        <v>42704.708333333328</v>
      </c>
      <c r="U26">
        <f t="shared" si="4"/>
        <v>2016</v>
      </c>
    </row>
    <row r="27" spans="1:21" ht="28.8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t="s">
        <v>8315</v>
      </c>
      <c r="R27" t="s">
        <v>8316</v>
      </c>
      <c r="S27" s="13">
        <f t="shared" si="2"/>
        <v>42359.725243055553</v>
      </c>
      <c r="T27" s="13">
        <f t="shared" si="3"/>
        <v>42389.725243055553</v>
      </c>
      <c r="U27">
        <f t="shared" si="4"/>
        <v>2015</v>
      </c>
    </row>
    <row r="28" spans="1:21" ht="43.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t="s">
        <v>8315</v>
      </c>
      <c r="R28" t="s">
        <v>8316</v>
      </c>
      <c r="S28" s="13">
        <f t="shared" si="2"/>
        <v>42192.905694444446</v>
      </c>
      <c r="T28" s="13">
        <f t="shared" si="3"/>
        <v>42236.711805555555</v>
      </c>
      <c r="U28">
        <f t="shared" si="4"/>
        <v>2015</v>
      </c>
    </row>
    <row r="29" spans="1:21" ht="43.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t="s">
        <v>8315</v>
      </c>
      <c r="R29" t="s">
        <v>8316</v>
      </c>
      <c r="S29" s="13">
        <f t="shared" si="2"/>
        <v>41916.597638888888</v>
      </c>
      <c r="T29" s="13">
        <f t="shared" si="3"/>
        <v>41976.639305555553</v>
      </c>
      <c r="U29">
        <f t="shared" si="4"/>
        <v>2014</v>
      </c>
    </row>
    <row r="30" spans="1:21" ht="43.2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t="s">
        <v>8315</v>
      </c>
      <c r="R30" t="s">
        <v>8316</v>
      </c>
      <c r="S30" s="13">
        <f t="shared" si="2"/>
        <v>42461.596273148149</v>
      </c>
      <c r="T30" s="13">
        <f t="shared" si="3"/>
        <v>42491.596273148149</v>
      </c>
      <c r="U30">
        <f t="shared" si="4"/>
        <v>2016</v>
      </c>
    </row>
    <row r="31" spans="1:21" ht="43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t="s">
        <v>8315</v>
      </c>
      <c r="R31" t="s">
        <v>8316</v>
      </c>
      <c r="S31" s="13">
        <f t="shared" si="2"/>
        <v>42370.90320601852</v>
      </c>
      <c r="T31" s="13">
        <f t="shared" si="3"/>
        <v>42406.207638888889</v>
      </c>
      <c r="U31">
        <f t="shared" si="4"/>
        <v>2016</v>
      </c>
    </row>
    <row r="32" spans="1:21" ht="28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t="s">
        <v>8315</v>
      </c>
      <c r="R32" t="s">
        <v>8316</v>
      </c>
      <c r="S32" s="13">
        <f t="shared" si="2"/>
        <v>41948.727256944447</v>
      </c>
      <c r="T32" s="13">
        <f t="shared" si="3"/>
        <v>41978.727256944447</v>
      </c>
      <c r="U32">
        <f t="shared" si="4"/>
        <v>2014</v>
      </c>
    </row>
    <row r="33" spans="1:21" ht="28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t="s">
        <v>8315</v>
      </c>
      <c r="R33" t="s">
        <v>8316</v>
      </c>
      <c r="S33" s="13">
        <f t="shared" si="2"/>
        <v>42047.07640046296</v>
      </c>
      <c r="T33" s="13">
        <f t="shared" si="3"/>
        <v>42077.034733796296</v>
      </c>
      <c r="U33">
        <f t="shared" si="4"/>
        <v>2015</v>
      </c>
    </row>
    <row r="34" spans="1:21" ht="43.2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t="s">
        <v>8315</v>
      </c>
      <c r="R34" t="s">
        <v>8316</v>
      </c>
      <c r="S34" s="13">
        <f t="shared" si="2"/>
        <v>42261.632916666669</v>
      </c>
      <c r="T34" s="13">
        <f t="shared" si="3"/>
        <v>42266.165972222225</v>
      </c>
      <c r="U34">
        <f t="shared" si="4"/>
        <v>2015</v>
      </c>
    </row>
    <row r="35" spans="1:21" ht="43.2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t="s">
        <v>8315</v>
      </c>
      <c r="R35" t="s">
        <v>8316</v>
      </c>
      <c r="S35" s="13">
        <f t="shared" si="2"/>
        <v>41985.427361111113</v>
      </c>
      <c r="T35" s="13">
        <f t="shared" si="3"/>
        <v>42015.427361111113</v>
      </c>
      <c r="U35">
        <f t="shared" si="4"/>
        <v>2014</v>
      </c>
    </row>
    <row r="36" spans="1:21" ht="43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t="s">
        <v>8315</v>
      </c>
      <c r="R36" t="s">
        <v>8316</v>
      </c>
      <c r="S36" s="13">
        <f t="shared" si="2"/>
        <v>41922.535185185188</v>
      </c>
      <c r="T36" s="13">
        <f t="shared" si="3"/>
        <v>41930.207638888889</v>
      </c>
      <c r="U36">
        <f t="shared" si="4"/>
        <v>2014</v>
      </c>
    </row>
    <row r="37" spans="1:21" ht="43.2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t="s">
        <v>8315</v>
      </c>
      <c r="R37" t="s">
        <v>8316</v>
      </c>
      <c r="S37" s="13">
        <f t="shared" si="2"/>
        <v>41850.863252314812</v>
      </c>
      <c r="T37" s="13">
        <f t="shared" si="3"/>
        <v>41880.863252314812</v>
      </c>
      <c r="U37">
        <f t="shared" si="4"/>
        <v>2014</v>
      </c>
    </row>
    <row r="38" spans="1:21" ht="43.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t="s">
        <v>8315</v>
      </c>
      <c r="R38" t="s">
        <v>8316</v>
      </c>
      <c r="S38" s="13">
        <f t="shared" si="2"/>
        <v>41831.742962962962</v>
      </c>
      <c r="T38" s="13">
        <f t="shared" si="3"/>
        <v>41860.125</v>
      </c>
      <c r="U38">
        <f t="shared" si="4"/>
        <v>2014</v>
      </c>
    </row>
    <row r="39" spans="1:21" ht="43.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t="s">
        <v>8315</v>
      </c>
      <c r="R39" t="s">
        <v>8316</v>
      </c>
      <c r="S39" s="13">
        <f t="shared" si="2"/>
        <v>42415.883425925931</v>
      </c>
      <c r="T39" s="13">
        <f t="shared" si="3"/>
        <v>42475.84175925926</v>
      </c>
      <c r="U39">
        <f t="shared" si="4"/>
        <v>2016</v>
      </c>
    </row>
    <row r="40" spans="1:21" ht="43.2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t="s">
        <v>8315</v>
      </c>
      <c r="R40" t="s">
        <v>8316</v>
      </c>
      <c r="S40" s="13">
        <f t="shared" si="2"/>
        <v>41869.714166666665</v>
      </c>
      <c r="T40" s="13">
        <f t="shared" si="3"/>
        <v>41876.875</v>
      </c>
      <c r="U40">
        <f t="shared" si="4"/>
        <v>2014</v>
      </c>
    </row>
    <row r="41" spans="1:21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t="s">
        <v>8315</v>
      </c>
      <c r="R41" t="s">
        <v>8316</v>
      </c>
      <c r="S41" s="13">
        <f t="shared" si="2"/>
        <v>41953.773090277777</v>
      </c>
      <c r="T41" s="13">
        <f t="shared" si="3"/>
        <v>42013.083333333328</v>
      </c>
      <c r="U41">
        <f t="shared" si="4"/>
        <v>2014</v>
      </c>
    </row>
    <row r="42" spans="1:21" ht="28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t="s">
        <v>8315</v>
      </c>
      <c r="R42" t="s">
        <v>8316</v>
      </c>
      <c r="S42" s="13">
        <f t="shared" si="2"/>
        <v>42037.986284722225</v>
      </c>
      <c r="T42" s="13">
        <f t="shared" si="3"/>
        <v>42097.944618055553</v>
      </c>
      <c r="U42">
        <f t="shared" si="4"/>
        <v>2015</v>
      </c>
    </row>
    <row r="43" spans="1:21" ht="43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t="s">
        <v>8315</v>
      </c>
      <c r="R43" t="s">
        <v>8316</v>
      </c>
      <c r="S43" s="13">
        <f t="shared" si="2"/>
        <v>41811.555462962962</v>
      </c>
      <c r="T43" s="13">
        <f t="shared" si="3"/>
        <v>41812.875</v>
      </c>
      <c r="U43">
        <f t="shared" si="4"/>
        <v>2014</v>
      </c>
    </row>
    <row r="44" spans="1:21" ht="43.2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t="s">
        <v>8315</v>
      </c>
      <c r="R44" t="s">
        <v>8316</v>
      </c>
      <c r="S44" s="13">
        <f t="shared" si="2"/>
        <v>42701.908807870372</v>
      </c>
      <c r="T44" s="13">
        <f t="shared" si="3"/>
        <v>42716.25</v>
      </c>
      <c r="U44">
        <f t="shared" si="4"/>
        <v>2016</v>
      </c>
    </row>
    <row r="45" spans="1:21" ht="43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t="s">
        <v>8315</v>
      </c>
      <c r="R45" t="s">
        <v>8316</v>
      </c>
      <c r="S45" s="13">
        <f t="shared" si="2"/>
        <v>42258.646504629629</v>
      </c>
      <c r="T45" s="13">
        <f t="shared" si="3"/>
        <v>42288.645196759258</v>
      </c>
      <c r="U45">
        <f t="shared" si="4"/>
        <v>2015</v>
      </c>
    </row>
    <row r="46" spans="1:21" ht="43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t="s">
        <v>8315</v>
      </c>
      <c r="R46" t="s">
        <v>8316</v>
      </c>
      <c r="S46" s="13">
        <f t="shared" si="2"/>
        <v>42278.664965277778</v>
      </c>
      <c r="T46" s="13">
        <f t="shared" si="3"/>
        <v>42308.664965277778</v>
      </c>
      <c r="U46">
        <f t="shared" si="4"/>
        <v>2015</v>
      </c>
    </row>
    <row r="47" spans="1:21" ht="43.2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t="s">
        <v>8315</v>
      </c>
      <c r="R47" t="s">
        <v>8316</v>
      </c>
      <c r="S47" s="13">
        <f t="shared" si="2"/>
        <v>42515.078217592592</v>
      </c>
      <c r="T47" s="13">
        <f t="shared" si="3"/>
        <v>42575.078217592592</v>
      </c>
      <c r="U47">
        <f t="shared" si="4"/>
        <v>2016</v>
      </c>
    </row>
    <row r="48" spans="1:21" ht="43.2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t="s">
        <v>8315</v>
      </c>
      <c r="R48" t="s">
        <v>8316</v>
      </c>
      <c r="S48" s="13">
        <f t="shared" si="2"/>
        <v>41830.234166666669</v>
      </c>
      <c r="T48" s="13">
        <f t="shared" si="3"/>
        <v>41860.234166666669</v>
      </c>
      <c r="U48">
        <f t="shared" si="4"/>
        <v>2014</v>
      </c>
    </row>
    <row r="49" spans="1:21" ht="43.2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t="s">
        <v>8315</v>
      </c>
      <c r="R49" t="s">
        <v>8316</v>
      </c>
      <c r="S49" s="13">
        <f t="shared" si="2"/>
        <v>41982.904386574075</v>
      </c>
      <c r="T49" s="13">
        <f t="shared" si="3"/>
        <v>42042.904386574075</v>
      </c>
      <c r="U49">
        <f t="shared" si="4"/>
        <v>2014</v>
      </c>
    </row>
    <row r="50" spans="1:21" ht="28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t="s">
        <v>8315</v>
      </c>
      <c r="R50" t="s">
        <v>8316</v>
      </c>
      <c r="S50" s="13">
        <f t="shared" si="2"/>
        <v>42210.439768518518</v>
      </c>
      <c r="T50" s="13">
        <f t="shared" si="3"/>
        <v>42240.439768518518</v>
      </c>
      <c r="U50">
        <f t="shared" si="4"/>
        <v>2015</v>
      </c>
    </row>
    <row r="51" spans="1:21" ht="43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t="s">
        <v>8315</v>
      </c>
      <c r="R51" t="s">
        <v>8316</v>
      </c>
      <c r="S51" s="13">
        <f t="shared" si="2"/>
        <v>42196.166874999995</v>
      </c>
      <c r="T51" s="13">
        <f t="shared" si="3"/>
        <v>42256.166874999995</v>
      </c>
      <c r="U51">
        <f t="shared" si="4"/>
        <v>2015</v>
      </c>
    </row>
    <row r="52" spans="1:21" ht="43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t="s">
        <v>8315</v>
      </c>
      <c r="R52" t="s">
        <v>8316</v>
      </c>
      <c r="S52" s="13">
        <f t="shared" si="2"/>
        <v>42606.056863425925</v>
      </c>
      <c r="T52" s="13">
        <f t="shared" si="3"/>
        <v>42620.056863425925</v>
      </c>
      <c r="U52">
        <f t="shared" si="4"/>
        <v>2016</v>
      </c>
    </row>
    <row r="53" spans="1:21" ht="43.2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t="s">
        <v>8315</v>
      </c>
      <c r="R53" t="s">
        <v>8316</v>
      </c>
      <c r="S53" s="13">
        <f t="shared" si="2"/>
        <v>42199.648912037039</v>
      </c>
      <c r="T53" s="13">
        <f t="shared" si="3"/>
        <v>42217.041666666672</v>
      </c>
      <c r="U53">
        <f t="shared" si="4"/>
        <v>2015</v>
      </c>
    </row>
    <row r="54" spans="1:21" ht="43.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t="s">
        <v>8315</v>
      </c>
      <c r="R54" t="s">
        <v>8316</v>
      </c>
      <c r="S54" s="13">
        <f t="shared" si="2"/>
        <v>42444.877743055549</v>
      </c>
      <c r="T54" s="13">
        <f t="shared" si="3"/>
        <v>42504.877743055549</v>
      </c>
      <c r="U54">
        <f t="shared" si="4"/>
        <v>2016</v>
      </c>
    </row>
    <row r="55" spans="1:21" ht="57.6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t="s">
        <v>8315</v>
      </c>
      <c r="R55" t="s">
        <v>8316</v>
      </c>
      <c r="S55" s="13">
        <f t="shared" si="2"/>
        <v>42499.731701388882</v>
      </c>
      <c r="T55" s="13">
        <f t="shared" si="3"/>
        <v>42529.731701388882</v>
      </c>
      <c r="U55">
        <f t="shared" si="4"/>
        <v>2016</v>
      </c>
    </row>
    <row r="56" spans="1:21" ht="43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t="s">
        <v>8315</v>
      </c>
      <c r="R56" t="s">
        <v>8316</v>
      </c>
      <c r="S56" s="13">
        <f t="shared" si="2"/>
        <v>41929.266215277778</v>
      </c>
      <c r="T56" s="13">
        <f t="shared" si="3"/>
        <v>41968.823611111111</v>
      </c>
      <c r="U56">
        <f t="shared" si="4"/>
        <v>2014</v>
      </c>
    </row>
    <row r="57" spans="1:21" ht="43.2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t="s">
        <v>8315</v>
      </c>
      <c r="R57" t="s">
        <v>8316</v>
      </c>
      <c r="S57" s="13">
        <f t="shared" si="2"/>
        <v>42142.768819444449</v>
      </c>
      <c r="T57" s="13">
        <f t="shared" si="3"/>
        <v>42182.768819444449</v>
      </c>
      <c r="U57">
        <f t="shared" si="4"/>
        <v>2015</v>
      </c>
    </row>
    <row r="58" spans="1:21" ht="43.2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t="s">
        <v>8315</v>
      </c>
      <c r="R58" t="s">
        <v>8316</v>
      </c>
      <c r="S58" s="13">
        <f t="shared" si="2"/>
        <v>42354.131643518514</v>
      </c>
      <c r="T58" s="13">
        <f t="shared" si="3"/>
        <v>42384.131643518514</v>
      </c>
      <c r="U58">
        <f t="shared" si="4"/>
        <v>2015</v>
      </c>
    </row>
    <row r="59" spans="1:21" ht="43.2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t="s">
        <v>8315</v>
      </c>
      <c r="R59" t="s">
        <v>8316</v>
      </c>
      <c r="S59" s="13">
        <f t="shared" si="2"/>
        <v>41828.922905092593</v>
      </c>
      <c r="T59" s="13">
        <f t="shared" si="3"/>
        <v>41888.922905092593</v>
      </c>
      <c r="U59">
        <f t="shared" si="4"/>
        <v>2014</v>
      </c>
    </row>
    <row r="60" spans="1:21" ht="43.2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t="s">
        <v>8315</v>
      </c>
      <c r="R60" t="s">
        <v>8316</v>
      </c>
      <c r="S60" s="13">
        <f t="shared" si="2"/>
        <v>42245.234340277777</v>
      </c>
      <c r="T60" s="13">
        <f t="shared" si="3"/>
        <v>42263.234340277777</v>
      </c>
      <c r="U60">
        <f t="shared" si="4"/>
        <v>2015</v>
      </c>
    </row>
    <row r="61" spans="1:21" ht="43.2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t="s">
        <v>8315</v>
      </c>
      <c r="R61" t="s">
        <v>8316</v>
      </c>
      <c r="S61" s="13">
        <f t="shared" si="2"/>
        <v>42278.629710648151</v>
      </c>
      <c r="T61" s="13">
        <f t="shared" si="3"/>
        <v>42306.629710648151</v>
      </c>
      <c r="U61">
        <f t="shared" si="4"/>
        <v>2015</v>
      </c>
    </row>
    <row r="62" spans="1:21" ht="43.2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t="s">
        <v>8315</v>
      </c>
      <c r="R62" t="s">
        <v>8316</v>
      </c>
      <c r="S62" s="13">
        <f t="shared" si="2"/>
        <v>41826.61954861111</v>
      </c>
      <c r="T62" s="13">
        <f t="shared" si="3"/>
        <v>41856.61954861111</v>
      </c>
      <c r="U62">
        <f t="shared" si="4"/>
        <v>2014</v>
      </c>
    </row>
    <row r="63" spans="1:21" ht="28.8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t="s">
        <v>8315</v>
      </c>
      <c r="R63" t="s">
        <v>8316</v>
      </c>
      <c r="S63" s="13">
        <f t="shared" si="2"/>
        <v>42205.171018518522</v>
      </c>
      <c r="T63" s="13">
        <f t="shared" si="3"/>
        <v>42235.171018518522</v>
      </c>
      <c r="U63">
        <f t="shared" si="4"/>
        <v>2015</v>
      </c>
    </row>
    <row r="64" spans="1:21" ht="43.2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t="s">
        <v>8315</v>
      </c>
      <c r="R64" t="s">
        <v>8316</v>
      </c>
      <c r="S64" s="13">
        <f t="shared" si="2"/>
        <v>42041.205000000002</v>
      </c>
      <c r="T64" s="13">
        <f t="shared" si="3"/>
        <v>42086.16333333333</v>
      </c>
      <c r="U64">
        <f t="shared" si="4"/>
        <v>2015</v>
      </c>
    </row>
    <row r="65" spans="1:21" ht="43.2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t="s">
        <v>8315</v>
      </c>
      <c r="R65" t="s">
        <v>8316</v>
      </c>
      <c r="S65" s="13">
        <f t="shared" si="2"/>
        <v>42203.677766203706</v>
      </c>
      <c r="T65" s="13">
        <f t="shared" si="3"/>
        <v>42233.677766203706</v>
      </c>
      <c r="U65">
        <f t="shared" si="4"/>
        <v>2015</v>
      </c>
    </row>
    <row r="66" spans="1:21" ht="43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5">ROUND(E66/D66*100,0)</f>
        <v>11</v>
      </c>
      <c r="P66">
        <f t="shared" ref="P66:P129" si="6">IFERROR(ROUND(E66/L66,2),0)</f>
        <v>51.67</v>
      </c>
      <c r="Q66" t="s">
        <v>8315</v>
      </c>
      <c r="R66" t="s">
        <v>8316</v>
      </c>
      <c r="S66" s="13">
        <f t="shared" ref="S66:S129" si="7">(((J66/60)/60)/24)+DATE(1970,1,1)</f>
        <v>41983.752847222218</v>
      </c>
      <c r="T66" s="13">
        <f t="shared" ref="T66:T129" si="8">(((I66/60)/60)/24)+DATE(1970,1,1)</f>
        <v>42014.140972222223</v>
      </c>
      <c r="U66">
        <f t="shared" ref="U66:U129" si="9">YEAR(S66)</f>
        <v>2014</v>
      </c>
    </row>
    <row r="67" spans="1:21" ht="28.8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5"/>
        <v>0</v>
      </c>
      <c r="P67">
        <f t="shared" si="6"/>
        <v>0</v>
      </c>
      <c r="Q67" t="s">
        <v>8315</v>
      </c>
      <c r="R67" t="s">
        <v>8316</v>
      </c>
      <c r="S67" s="13">
        <f t="shared" si="7"/>
        <v>42103.024398148147</v>
      </c>
      <c r="T67" s="13">
        <f t="shared" si="8"/>
        <v>42112.9375</v>
      </c>
      <c r="U67">
        <f t="shared" si="9"/>
        <v>2015</v>
      </c>
    </row>
    <row r="68" spans="1:21" ht="43.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5"/>
        <v>28</v>
      </c>
      <c r="P68">
        <f t="shared" si="6"/>
        <v>61</v>
      </c>
      <c r="Q68" t="s">
        <v>8315</v>
      </c>
      <c r="R68" t="s">
        <v>8316</v>
      </c>
      <c r="S68" s="13">
        <f t="shared" si="7"/>
        <v>42089.901574074072</v>
      </c>
      <c r="T68" s="13">
        <f t="shared" si="8"/>
        <v>42149.901574074072</v>
      </c>
      <c r="U68">
        <f t="shared" si="9"/>
        <v>2015</v>
      </c>
    </row>
    <row r="69" spans="1:21" ht="28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5"/>
        <v>21</v>
      </c>
      <c r="P69">
        <f t="shared" si="6"/>
        <v>37.5</v>
      </c>
      <c r="Q69" t="s">
        <v>8315</v>
      </c>
      <c r="R69" t="s">
        <v>8316</v>
      </c>
      <c r="S69" s="13">
        <f t="shared" si="7"/>
        <v>42297.691006944442</v>
      </c>
      <c r="T69" s="13">
        <f t="shared" si="8"/>
        <v>42320.290972222225</v>
      </c>
      <c r="U69">
        <f t="shared" si="9"/>
        <v>2015</v>
      </c>
    </row>
    <row r="70" spans="1:21" ht="43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5"/>
        <v>18</v>
      </c>
      <c r="P70">
        <f t="shared" si="6"/>
        <v>25.57</v>
      </c>
      <c r="Q70" t="s">
        <v>8315</v>
      </c>
      <c r="R70" t="s">
        <v>8316</v>
      </c>
      <c r="S70" s="13">
        <f t="shared" si="7"/>
        <v>41833.089756944442</v>
      </c>
      <c r="T70" s="13">
        <f t="shared" si="8"/>
        <v>41863.079143518517</v>
      </c>
      <c r="U70">
        <f t="shared" si="9"/>
        <v>2014</v>
      </c>
    </row>
    <row r="71" spans="1:21" ht="28.8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5"/>
        <v>0</v>
      </c>
      <c r="P71">
        <f t="shared" si="6"/>
        <v>0</v>
      </c>
      <c r="Q71" t="s">
        <v>8315</v>
      </c>
      <c r="R71" t="s">
        <v>8316</v>
      </c>
      <c r="S71" s="13">
        <f t="shared" si="7"/>
        <v>42325.920717592591</v>
      </c>
      <c r="T71" s="13">
        <f t="shared" si="8"/>
        <v>42355.920717592591</v>
      </c>
      <c r="U71">
        <f t="shared" si="9"/>
        <v>2015</v>
      </c>
    </row>
    <row r="72" spans="1:21" ht="43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5"/>
        <v>2</v>
      </c>
      <c r="P72">
        <f t="shared" si="6"/>
        <v>25</v>
      </c>
      <c r="Q72" t="s">
        <v>8315</v>
      </c>
      <c r="R72" t="s">
        <v>8316</v>
      </c>
      <c r="S72" s="13">
        <f t="shared" si="7"/>
        <v>41858.214629629627</v>
      </c>
      <c r="T72" s="13">
        <f t="shared" si="8"/>
        <v>41888.214629629627</v>
      </c>
      <c r="U72">
        <f t="shared" si="9"/>
        <v>2014</v>
      </c>
    </row>
    <row r="73" spans="1:21" ht="28.8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5"/>
        <v>0</v>
      </c>
      <c r="P73">
        <f t="shared" si="6"/>
        <v>0</v>
      </c>
      <c r="Q73" t="s">
        <v>8315</v>
      </c>
      <c r="R73" t="s">
        <v>8316</v>
      </c>
      <c r="S73" s="13">
        <f t="shared" si="7"/>
        <v>41793.710231481484</v>
      </c>
      <c r="T73" s="13">
        <f t="shared" si="8"/>
        <v>41823.710231481484</v>
      </c>
      <c r="U73">
        <f t="shared" si="9"/>
        <v>2014</v>
      </c>
    </row>
    <row r="74" spans="1:21" ht="43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5"/>
        <v>0</v>
      </c>
      <c r="P74">
        <f t="shared" si="6"/>
        <v>0</v>
      </c>
      <c r="Q74" t="s">
        <v>8315</v>
      </c>
      <c r="R74" t="s">
        <v>8316</v>
      </c>
      <c r="S74" s="13">
        <f t="shared" si="7"/>
        <v>41793.814259259263</v>
      </c>
      <c r="T74" s="13">
        <f t="shared" si="8"/>
        <v>41825.165972222225</v>
      </c>
      <c r="U74">
        <f t="shared" si="9"/>
        <v>2014</v>
      </c>
    </row>
    <row r="75" spans="1:21" ht="28.8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5"/>
        <v>10</v>
      </c>
      <c r="P75">
        <f t="shared" si="6"/>
        <v>10</v>
      </c>
      <c r="Q75" t="s">
        <v>8315</v>
      </c>
      <c r="R75" t="s">
        <v>8316</v>
      </c>
      <c r="S75" s="13">
        <f t="shared" si="7"/>
        <v>41831.697939814818</v>
      </c>
      <c r="T75" s="13">
        <f t="shared" si="8"/>
        <v>41861.697939814818</v>
      </c>
      <c r="U75">
        <f t="shared" si="9"/>
        <v>2014</v>
      </c>
    </row>
    <row r="76" spans="1:21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5"/>
        <v>2</v>
      </c>
      <c r="P76">
        <f t="shared" si="6"/>
        <v>202</v>
      </c>
      <c r="Q76" t="s">
        <v>8315</v>
      </c>
      <c r="R76" t="s">
        <v>8316</v>
      </c>
      <c r="S76" s="13">
        <f t="shared" si="7"/>
        <v>42621.389340277776</v>
      </c>
      <c r="T76" s="13">
        <f t="shared" si="8"/>
        <v>42651.389340277776</v>
      </c>
      <c r="U76">
        <f t="shared" si="9"/>
        <v>2016</v>
      </c>
    </row>
    <row r="77" spans="1:21" ht="43.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5"/>
        <v>9</v>
      </c>
      <c r="P77">
        <f t="shared" si="6"/>
        <v>25.65</v>
      </c>
      <c r="Q77" t="s">
        <v>8315</v>
      </c>
      <c r="R77" t="s">
        <v>8316</v>
      </c>
      <c r="S77" s="13">
        <f t="shared" si="7"/>
        <v>41780.785729166666</v>
      </c>
      <c r="T77" s="13">
        <f t="shared" si="8"/>
        <v>41840.785729166666</v>
      </c>
      <c r="U77">
        <f t="shared" si="9"/>
        <v>2014</v>
      </c>
    </row>
    <row r="78" spans="1:21" ht="43.2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5"/>
        <v>21</v>
      </c>
      <c r="P78">
        <f t="shared" si="6"/>
        <v>56.05</v>
      </c>
      <c r="Q78" t="s">
        <v>8315</v>
      </c>
      <c r="R78" t="s">
        <v>8316</v>
      </c>
      <c r="S78" s="13">
        <f t="shared" si="7"/>
        <v>41766.072500000002</v>
      </c>
      <c r="T78" s="13">
        <f t="shared" si="8"/>
        <v>41791.072500000002</v>
      </c>
      <c r="U78">
        <f t="shared" si="9"/>
        <v>2014</v>
      </c>
    </row>
    <row r="79" spans="1:21" ht="43.2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5"/>
        <v>41</v>
      </c>
      <c r="P79">
        <f t="shared" si="6"/>
        <v>81.319999999999993</v>
      </c>
      <c r="Q79" t="s">
        <v>8315</v>
      </c>
      <c r="R79" t="s">
        <v>8316</v>
      </c>
      <c r="S79" s="13">
        <f t="shared" si="7"/>
        <v>41766.617291666669</v>
      </c>
      <c r="T79" s="13">
        <f t="shared" si="8"/>
        <v>41793.290972222225</v>
      </c>
      <c r="U79">
        <f t="shared" si="9"/>
        <v>2014</v>
      </c>
    </row>
    <row r="80" spans="1:21" ht="57.6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5"/>
        <v>2</v>
      </c>
      <c r="P80">
        <f t="shared" si="6"/>
        <v>70.17</v>
      </c>
      <c r="Q80" t="s">
        <v>8315</v>
      </c>
      <c r="R80" t="s">
        <v>8316</v>
      </c>
      <c r="S80" s="13">
        <f t="shared" si="7"/>
        <v>42248.627013888887</v>
      </c>
      <c r="T80" s="13">
        <f t="shared" si="8"/>
        <v>42278.627013888887</v>
      </c>
      <c r="U80">
        <f t="shared" si="9"/>
        <v>2015</v>
      </c>
    </row>
    <row r="81" spans="1:21" ht="43.2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5"/>
        <v>3</v>
      </c>
      <c r="P81">
        <f t="shared" si="6"/>
        <v>23.63</v>
      </c>
      <c r="Q81" t="s">
        <v>8315</v>
      </c>
      <c r="R81" t="s">
        <v>8316</v>
      </c>
      <c r="S81" s="13">
        <f t="shared" si="7"/>
        <v>41885.221550925926</v>
      </c>
      <c r="T81" s="13">
        <f t="shared" si="8"/>
        <v>41916.290972222225</v>
      </c>
      <c r="U81">
        <f t="shared" si="9"/>
        <v>2014</v>
      </c>
    </row>
    <row r="82" spans="1:21" ht="43.2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5"/>
        <v>16</v>
      </c>
      <c r="P82">
        <f t="shared" si="6"/>
        <v>188.56</v>
      </c>
      <c r="Q82" t="s">
        <v>8315</v>
      </c>
      <c r="R82" t="s">
        <v>8316</v>
      </c>
      <c r="S82" s="13">
        <f t="shared" si="7"/>
        <v>42159.224432870367</v>
      </c>
      <c r="T82" s="13">
        <f t="shared" si="8"/>
        <v>42204.224432870367</v>
      </c>
      <c r="U82">
        <f t="shared" si="9"/>
        <v>2015</v>
      </c>
    </row>
    <row r="83" spans="1:21" ht="43.2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5"/>
        <v>16</v>
      </c>
      <c r="P83">
        <f t="shared" si="6"/>
        <v>49.51</v>
      </c>
      <c r="Q83" t="s">
        <v>8315</v>
      </c>
      <c r="R83" t="s">
        <v>8316</v>
      </c>
      <c r="S83" s="13">
        <f t="shared" si="7"/>
        <v>42265.817002314812</v>
      </c>
      <c r="T83" s="13">
        <f t="shared" si="8"/>
        <v>42295.817002314812</v>
      </c>
      <c r="U83">
        <f t="shared" si="9"/>
        <v>2015</v>
      </c>
    </row>
    <row r="84" spans="1:21" ht="28.8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5"/>
        <v>4</v>
      </c>
      <c r="P84">
        <f t="shared" si="6"/>
        <v>9.5</v>
      </c>
      <c r="Q84" t="s">
        <v>8315</v>
      </c>
      <c r="R84" t="s">
        <v>8316</v>
      </c>
      <c r="S84" s="13">
        <f t="shared" si="7"/>
        <v>41975.124340277776</v>
      </c>
      <c r="T84" s="13">
        <f t="shared" si="8"/>
        <v>42005.124340277776</v>
      </c>
      <c r="U84">
        <f t="shared" si="9"/>
        <v>2014</v>
      </c>
    </row>
    <row r="85" spans="1:21" ht="43.2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5"/>
        <v>0</v>
      </c>
      <c r="P85">
        <f t="shared" si="6"/>
        <v>10</v>
      </c>
      <c r="Q85" t="s">
        <v>8315</v>
      </c>
      <c r="R85" t="s">
        <v>8316</v>
      </c>
      <c r="S85" s="13">
        <f t="shared" si="7"/>
        <v>42065.190694444449</v>
      </c>
      <c r="T85" s="13">
        <f t="shared" si="8"/>
        <v>42090.149027777778</v>
      </c>
      <c r="U85">
        <f t="shared" si="9"/>
        <v>2015</v>
      </c>
    </row>
    <row r="86" spans="1:21" ht="28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5"/>
        <v>0</v>
      </c>
      <c r="P86">
        <f t="shared" si="6"/>
        <v>13</v>
      </c>
      <c r="Q86" t="s">
        <v>8315</v>
      </c>
      <c r="R86" t="s">
        <v>8316</v>
      </c>
      <c r="S86" s="13">
        <f t="shared" si="7"/>
        <v>41848.84002314815</v>
      </c>
      <c r="T86" s="13">
        <f t="shared" si="8"/>
        <v>41883.84002314815</v>
      </c>
      <c r="U86">
        <f t="shared" si="9"/>
        <v>2014</v>
      </c>
    </row>
    <row r="87" spans="1:21" ht="28.8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5"/>
        <v>16</v>
      </c>
      <c r="P87">
        <f t="shared" si="6"/>
        <v>89.4</v>
      </c>
      <c r="Q87" t="s">
        <v>8315</v>
      </c>
      <c r="R87" t="s">
        <v>8316</v>
      </c>
      <c r="S87" s="13">
        <f t="shared" si="7"/>
        <v>42103.884930555556</v>
      </c>
      <c r="T87" s="13">
        <f t="shared" si="8"/>
        <v>42133.884930555556</v>
      </c>
      <c r="U87">
        <f t="shared" si="9"/>
        <v>2015</v>
      </c>
    </row>
    <row r="88" spans="1:21" ht="43.2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5"/>
        <v>3</v>
      </c>
      <c r="P88">
        <f t="shared" si="6"/>
        <v>25</v>
      </c>
      <c r="Q88" t="s">
        <v>8315</v>
      </c>
      <c r="R88" t="s">
        <v>8316</v>
      </c>
      <c r="S88" s="13">
        <f t="shared" si="7"/>
        <v>42059.970729166671</v>
      </c>
      <c r="T88" s="13">
        <f t="shared" si="8"/>
        <v>42089.929062499999</v>
      </c>
      <c r="U88">
        <f t="shared" si="9"/>
        <v>2015</v>
      </c>
    </row>
    <row r="89" spans="1:21" ht="43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5"/>
        <v>0</v>
      </c>
      <c r="P89">
        <f t="shared" si="6"/>
        <v>1</v>
      </c>
      <c r="Q89" t="s">
        <v>8315</v>
      </c>
      <c r="R89" t="s">
        <v>8316</v>
      </c>
      <c r="S89" s="13">
        <f t="shared" si="7"/>
        <v>42041.743090277778</v>
      </c>
      <c r="T89" s="13">
        <f t="shared" si="8"/>
        <v>42071.701423611114</v>
      </c>
      <c r="U89">
        <f t="shared" si="9"/>
        <v>2015</v>
      </c>
    </row>
    <row r="90" spans="1:21" ht="43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5"/>
        <v>5</v>
      </c>
      <c r="P90">
        <f t="shared" si="6"/>
        <v>65</v>
      </c>
      <c r="Q90" t="s">
        <v>8315</v>
      </c>
      <c r="R90" t="s">
        <v>8316</v>
      </c>
      <c r="S90" s="13">
        <f t="shared" si="7"/>
        <v>41829.73715277778</v>
      </c>
      <c r="T90" s="13">
        <f t="shared" si="8"/>
        <v>41852.716666666667</v>
      </c>
      <c r="U90">
        <f t="shared" si="9"/>
        <v>2014</v>
      </c>
    </row>
    <row r="91" spans="1:21" ht="43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5"/>
        <v>0</v>
      </c>
      <c r="P91">
        <f t="shared" si="6"/>
        <v>1</v>
      </c>
      <c r="Q91" t="s">
        <v>8315</v>
      </c>
      <c r="R91" t="s">
        <v>8316</v>
      </c>
      <c r="S91" s="13">
        <f t="shared" si="7"/>
        <v>41789.893599537041</v>
      </c>
      <c r="T91" s="13">
        <f t="shared" si="8"/>
        <v>41815.875</v>
      </c>
      <c r="U91">
        <f t="shared" si="9"/>
        <v>2014</v>
      </c>
    </row>
    <row r="92" spans="1:21" ht="43.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5"/>
        <v>18</v>
      </c>
      <c r="P92">
        <f t="shared" si="6"/>
        <v>81.540000000000006</v>
      </c>
      <c r="Q92" t="s">
        <v>8315</v>
      </c>
      <c r="R92" t="s">
        <v>8316</v>
      </c>
      <c r="S92" s="13">
        <f t="shared" si="7"/>
        <v>41833.660995370366</v>
      </c>
      <c r="T92" s="13">
        <f t="shared" si="8"/>
        <v>41863.660995370366</v>
      </c>
      <c r="U92">
        <f t="shared" si="9"/>
        <v>2014</v>
      </c>
    </row>
    <row r="93" spans="1:21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5"/>
        <v>5</v>
      </c>
      <c r="P93">
        <f t="shared" si="6"/>
        <v>100</v>
      </c>
      <c r="Q93" t="s">
        <v>8315</v>
      </c>
      <c r="R93" t="s">
        <v>8316</v>
      </c>
      <c r="S93" s="13">
        <f t="shared" si="7"/>
        <v>41914.590011574073</v>
      </c>
      <c r="T93" s="13">
        <f t="shared" si="8"/>
        <v>41955.907638888893</v>
      </c>
      <c r="U93">
        <f t="shared" si="9"/>
        <v>2014</v>
      </c>
    </row>
    <row r="94" spans="1:21" ht="28.8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5"/>
        <v>0</v>
      </c>
      <c r="P94">
        <f t="shared" si="6"/>
        <v>1</v>
      </c>
      <c r="Q94" t="s">
        <v>8315</v>
      </c>
      <c r="R94" t="s">
        <v>8316</v>
      </c>
      <c r="S94" s="13">
        <f t="shared" si="7"/>
        <v>42611.261064814811</v>
      </c>
      <c r="T94" s="13">
        <f t="shared" si="8"/>
        <v>42625.707638888889</v>
      </c>
      <c r="U94">
        <f t="shared" si="9"/>
        <v>2016</v>
      </c>
    </row>
    <row r="95" spans="1:21" ht="43.2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5"/>
        <v>0</v>
      </c>
      <c r="P95">
        <f t="shared" si="6"/>
        <v>0</v>
      </c>
      <c r="Q95" t="s">
        <v>8315</v>
      </c>
      <c r="R95" t="s">
        <v>8316</v>
      </c>
      <c r="S95" s="13">
        <f t="shared" si="7"/>
        <v>42253.633159722223</v>
      </c>
      <c r="T95" s="13">
        <f t="shared" si="8"/>
        <v>42313.674826388888</v>
      </c>
      <c r="U95">
        <f t="shared" si="9"/>
        <v>2015</v>
      </c>
    </row>
    <row r="96" spans="1:21" ht="43.2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5"/>
        <v>1</v>
      </c>
      <c r="P96">
        <f t="shared" si="6"/>
        <v>20</v>
      </c>
      <c r="Q96" t="s">
        <v>8315</v>
      </c>
      <c r="R96" t="s">
        <v>8316</v>
      </c>
      <c r="S96" s="13">
        <f t="shared" si="7"/>
        <v>42295.891828703709</v>
      </c>
      <c r="T96" s="13">
        <f t="shared" si="8"/>
        <v>42325.933495370366</v>
      </c>
      <c r="U96">
        <f t="shared" si="9"/>
        <v>2015</v>
      </c>
    </row>
    <row r="97" spans="1:21" ht="28.8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5"/>
        <v>1</v>
      </c>
      <c r="P97">
        <f t="shared" si="6"/>
        <v>5.5</v>
      </c>
      <c r="Q97" t="s">
        <v>8315</v>
      </c>
      <c r="R97" t="s">
        <v>8316</v>
      </c>
      <c r="S97" s="13">
        <f t="shared" si="7"/>
        <v>42402.947002314817</v>
      </c>
      <c r="T97" s="13">
        <f t="shared" si="8"/>
        <v>42452.145138888889</v>
      </c>
      <c r="U97">
        <f t="shared" si="9"/>
        <v>2016</v>
      </c>
    </row>
    <row r="98" spans="1:21" ht="43.2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5"/>
        <v>13</v>
      </c>
      <c r="P98">
        <f t="shared" si="6"/>
        <v>50.2</v>
      </c>
      <c r="Q98" t="s">
        <v>8315</v>
      </c>
      <c r="R98" t="s">
        <v>8316</v>
      </c>
      <c r="S98" s="13">
        <f t="shared" si="7"/>
        <v>42509.814108796301</v>
      </c>
      <c r="T98" s="13">
        <f t="shared" si="8"/>
        <v>42539.814108796301</v>
      </c>
      <c r="U98">
        <f t="shared" si="9"/>
        <v>2016</v>
      </c>
    </row>
    <row r="99" spans="1:21" ht="28.8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5"/>
        <v>1</v>
      </c>
      <c r="P99">
        <f t="shared" si="6"/>
        <v>13.11</v>
      </c>
      <c r="Q99" t="s">
        <v>8315</v>
      </c>
      <c r="R99" t="s">
        <v>8316</v>
      </c>
      <c r="S99" s="13">
        <f t="shared" si="7"/>
        <v>41977.004976851851</v>
      </c>
      <c r="T99" s="13">
        <f t="shared" si="8"/>
        <v>42008.976388888885</v>
      </c>
      <c r="U99">
        <f t="shared" si="9"/>
        <v>2014</v>
      </c>
    </row>
    <row r="100" spans="1:21" ht="43.2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5"/>
        <v>17</v>
      </c>
      <c r="P100">
        <f t="shared" si="6"/>
        <v>315.5</v>
      </c>
      <c r="Q100" t="s">
        <v>8315</v>
      </c>
      <c r="R100" t="s">
        <v>8316</v>
      </c>
      <c r="S100" s="13">
        <f t="shared" si="7"/>
        <v>42171.758611111116</v>
      </c>
      <c r="T100" s="13">
        <f t="shared" si="8"/>
        <v>42231.758611111116</v>
      </c>
      <c r="U100">
        <f t="shared" si="9"/>
        <v>2015</v>
      </c>
    </row>
    <row r="101" spans="1:21" ht="28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5"/>
        <v>33</v>
      </c>
      <c r="P101">
        <f t="shared" si="6"/>
        <v>37.14</v>
      </c>
      <c r="Q101" t="s">
        <v>8315</v>
      </c>
      <c r="R101" t="s">
        <v>8316</v>
      </c>
      <c r="S101" s="13">
        <f t="shared" si="7"/>
        <v>42056.1324537037</v>
      </c>
      <c r="T101" s="13">
        <f t="shared" si="8"/>
        <v>42086.207638888889</v>
      </c>
      <c r="U101">
        <f t="shared" si="9"/>
        <v>2015</v>
      </c>
    </row>
    <row r="102" spans="1:21" ht="43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5"/>
        <v>0</v>
      </c>
      <c r="P102">
        <f t="shared" si="6"/>
        <v>0</v>
      </c>
      <c r="Q102" t="s">
        <v>8315</v>
      </c>
      <c r="R102" t="s">
        <v>8316</v>
      </c>
      <c r="S102" s="13">
        <f t="shared" si="7"/>
        <v>41867.652280092596</v>
      </c>
      <c r="T102" s="13">
        <f t="shared" si="8"/>
        <v>41875.291666666664</v>
      </c>
      <c r="U102">
        <f t="shared" si="9"/>
        <v>2014</v>
      </c>
    </row>
    <row r="103" spans="1:21" ht="43.2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5"/>
        <v>22</v>
      </c>
      <c r="P103">
        <f t="shared" si="6"/>
        <v>128.27000000000001</v>
      </c>
      <c r="Q103" t="s">
        <v>8315</v>
      </c>
      <c r="R103" t="s">
        <v>8316</v>
      </c>
      <c r="S103" s="13">
        <f t="shared" si="7"/>
        <v>41779.657870370371</v>
      </c>
      <c r="T103" s="13">
        <f t="shared" si="8"/>
        <v>41821.25</v>
      </c>
      <c r="U103">
        <f t="shared" si="9"/>
        <v>2014</v>
      </c>
    </row>
    <row r="104" spans="1:21" ht="43.2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5"/>
        <v>3</v>
      </c>
      <c r="P104">
        <f t="shared" si="6"/>
        <v>47.27</v>
      </c>
      <c r="Q104" t="s">
        <v>8315</v>
      </c>
      <c r="R104" t="s">
        <v>8316</v>
      </c>
      <c r="S104" s="13">
        <f t="shared" si="7"/>
        <v>42679.958472222221</v>
      </c>
      <c r="T104" s="13">
        <f t="shared" si="8"/>
        <v>42710.207638888889</v>
      </c>
      <c r="U104">
        <f t="shared" si="9"/>
        <v>2016</v>
      </c>
    </row>
    <row r="105" spans="1:21" ht="43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5"/>
        <v>5</v>
      </c>
      <c r="P105">
        <f t="shared" si="6"/>
        <v>50</v>
      </c>
      <c r="Q105" t="s">
        <v>8315</v>
      </c>
      <c r="R105" t="s">
        <v>8316</v>
      </c>
      <c r="S105" s="13">
        <f t="shared" si="7"/>
        <v>42032.250208333338</v>
      </c>
      <c r="T105" s="13">
        <f t="shared" si="8"/>
        <v>42063.250208333338</v>
      </c>
      <c r="U105">
        <f t="shared" si="9"/>
        <v>2015</v>
      </c>
    </row>
    <row r="106" spans="1:21" ht="43.2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5"/>
        <v>11</v>
      </c>
      <c r="P106">
        <f t="shared" si="6"/>
        <v>42.5</v>
      </c>
      <c r="Q106" t="s">
        <v>8315</v>
      </c>
      <c r="R106" t="s">
        <v>8316</v>
      </c>
      <c r="S106" s="13">
        <f t="shared" si="7"/>
        <v>41793.191875000004</v>
      </c>
      <c r="T106" s="13">
        <f t="shared" si="8"/>
        <v>41807.191875000004</v>
      </c>
      <c r="U106">
        <f t="shared" si="9"/>
        <v>2014</v>
      </c>
    </row>
    <row r="107" spans="1:21" ht="28.8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5"/>
        <v>1</v>
      </c>
      <c r="P107">
        <f t="shared" si="6"/>
        <v>62.5</v>
      </c>
      <c r="Q107" t="s">
        <v>8315</v>
      </c>
      <c r="R107" t="s">
        <v>8316</v>
      </c>
      <c r="S107" s="13">
        <f t="shared" si="7"/>
        <v>41843.775011574071</v>
      </c>
      <c r="T107" s="13">
        <f t="shared" si="8"/>
        <v>41863.775011574071</v>
      </c>
      <c r="U107">
        <f t="shared" si="9"/>
        <v>2014</v>
      </c>
    </row>
    <row r="108" spans="1:21" ht="28.8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5"/>
        <v>5</v>
      </c>
      <c r="P108">
        <f t="shared" si="6"/>
        <v>27</v>
      </c>
      <c r="Q108" t="s">
        <v>8315</v>
      </c>
      <c r="R108" t="s">
        <v>8316</v>
      </c>
      <c r="S108" s="13">
        <f t="shared" si="7"/>
        <v>42136.092488425929</v>
      </c>
      <c r="T108" s="13">
        <f t="shared" si="8"/>
        <v>42166.092488425929</v>
      </c>
      <c r="U108">
        <f t="shared" si="9"/>
        <v>2015</v>
      </c>
    </row>
    <row r="109" spans="1:21" ht="43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5"/>
        <v>1</v>
      </c>
      <c r="P109">
        <f t="shared" si="6"/>
        <v>25</v>
      </c>
      <c r="Q109" t="s">
        <v>8315</v>
      </c>
      <c r="R109" t="s">
        <v>8316</v>
      </c>
      <c r="S109" s="13">
        <f t="shared" si="7"/>
        <v>42317.826377314821</v>
      </c>
      <c r="T109" s="13">
        <f t="shared" si="8"/>
        <v>42357.826377314821</v>
      </c>
      <c r="U109">
        <f t="shared" si="9"/>
        <v>2015</v>
      </c>
    </row>
    <row r="110" spans="1:21" ht="43.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5"/>
        <v>0</v>
      </c>
      <c r="P110">
        <f t="shared" si="6"/>
        <v>0</v>
      </c>
      <c r="Q110" t="s">
        <v>8315</v>
      </c>
      <c r="R110" t="s">
        <v>8316</v>
      </c>
      <c r="S110" s="13">
        <f t="shared" si="7"/>
        <v>42186.01116898148</v>
      </c>
      <c r="T110" s="13">
        <f t="shared" si="8"/>
        <v>42230.818055555559</v>
      </c>
      <c r="U110">
        <f t="shared" si="9"/>
        <v>2015</v>
      </c>
    </row>
    <row r="111" spans="1:21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5"/>
        <v>0</v>
      </c>
      <c r="P111">
        <f t="shared" si="6"/>
        <v>1.5</v>
      </c>
      <c r="Q111" t="s">
        <v>8315</v>
      </c>
      <c r="R111" t="s">
        <v>8316</v>
      </c>
      <c r="S111" s="13">
        <f t="shared" si="7"/>
        <v>42095.229166666672</v>
      </c>
      <c r="T111" s="13">
        <f t="shared" si="8"/>
        <v>42109.211111111115</v>
      </c>
      <c r="U111">
        <f t="shared" si="9"/>
        <v>2015</v>
      </c>
    </row>
    <row r="112" spans="1:21" ht="28.8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5"/>
        <v>15</v>
      </c>
      <c r="P112">
        <f t="shared" si="6"/>
        <v>38.25</v>
      </c>
      <c r="Q112" t="s">
        <v>8315</v>
      </c>
      <c r="R112" t="s">
        <v>8316</v>
      </c>
      <c r="S112" s="13">
        <f t="shared" si="7"/>
        <v>41906.819513888891</v>
      </c>
      <c r="T112" s="13">
        <f t="shared" si="8"/>
        <v>41938.838888888888</v>
      </c>
      <c r="U112">
        <f t="shared" si="9"/>
        <v>2014</v>
      </c>
    </row>
    <row r="113" spans="1:21" ht="43.2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5"/>
        <v>9</v>
      </c>
      <c r="P113">
        <f t="shared" si="6"/>
        <v>16.25</v>
      </c>
      <c r="Q113" t="s">
        <v>8315</v>
      </c>
      <c r="R113" t="s">
        <v>8316</v>
      </c>
      <c r="S113" s="13">
        <f t="shared" si="7"/>
        <v>41834.135370370372</v>
      </c>
      <c r="T113" s="13">
        <f t="shared" si="8"/>
        <v>41849.135370370372</v>
      </c>
      <c r="U113">
        <f t="shared" si="9"/>
        <v>2014</v>
      </c>
    </row>
    <row r="114" spans="1:21" ht="43.2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5"/>
        <v>0</v>
      </c>
      <c r="P114">
        <f t="shared" si="6"/>
        <v>33.75</v>
      </c>
      <c r="Q114" t="s">
        <v>8315</v>
      </c>
      <c r="R114" t="s">
        <v>8316</v>
      </c>
      <c r="S114" s="13">
        <f t="shared" si="7"/>
        <v>41863.359282407408</v>
      </c>
      <c r="T114" s="13">
        <f t="shared" si="8"/>
        <v>41893.359282407408</v>
      </c>
      <c r="U114">
        <f t="shared" si="9"/>
        <v>2014</v>
      </c>
    </row>
    <row r="115" spans="1:21" ht="43.2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5"/>
        <v>3</v>
      </c>
      <c r="P115">
        <f t="shared" si="6"/>
        <v>61.67</v>
      </c>
      <c r="Q115" t="s">
        <v>8315</v>
      </c>
      <c r="R115" t="s">
        <v>8316</v>
      </c>
      <c r="S115" s="13">
        <f t="shared" si="7"/>
        <v>42224.756909722222</v>
      </c>
      <c r="T115" s="13">
        <f t="shared" si="8"/>
        <v>42254.756909722222</v>
      </c>
      <c r="U115">
        <f t="shared" si="9"/>
        <v>2015</v>
      </c>
    </row>
    <row r="116" spans="1:21" ht="43.2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5"/>
        <v>37</v>
      </c>
      <c r="P116">
        <f t="shared" si="6"/>
        <v>83.14</v>
      </c>
      <c r="Q116" t="s">
        <v>8315</v>
      </c>
      <c r="R116" t="s">
        <v>8316</v>
      </c>
      <c r="S116" s="13">
        <f t="shared" si="7"/>
        <v>41939.8122337963</v>
      </c>
      <c r="T116" s="13">
        <f t="shared" si="8"/>
        <v>41969.853900462964</v>
      </c>
      <c r="U116">
        <f t="shared" si="9"/>
        <v>2014</v>
      </c>
    </row>
    <row r="117" spans="1:21" ht="43.2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5"/>
        <v>0</v>
      </c>
      <c r="P117">
        <f t="shared" si="6"/>
        <v>1</v>
      </c>
      <c r="Q117" t="s">
        <v>8315</v>
      </c>
      <c r="R117" t="s">
        <v>8316</v>
      </c>
      <c r="S117" s="13">
        <f t="shared" si="7"/>
        <v>42059.270023148143</v>
      </c>
      <c r="T117" s="13">
        <f t="shared" si="8"/>
        <v>42119.190972222219</v>
      </c>
      <c r="U117">
        <f t="shared" si="9"/>
        <v>2015</v>
      </c>
    </row>
    <row r="118" spans="1:21" ht="43.2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5"/>
        <v>10</v>
      </c>
      <c r="P118">
        <f t="shared" si="6"/>
        <v>142.86000000000001</v>
      </c>
      <c r="Q118" t="s">
        <v>8315</v>
      </c>
      <c r="R118" t="s">
        <v>8316</v>
      </c>
      <c r="S118" s="13">
        <f t="shared" si="7"/>
        <v>42308.211215277777</v>
      </c>
      <c r="T118" s="13">
        <f t="shared" si="8"/>
        <v>42338.252881944441</v>
      </c>
      <c r="U118">
        <f t="shared" si="9"/>
        <v>2015</v>
      </c>
    </row>
    <row r="119" spans="1:21" ht="43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5"/>
        <v>8</v>
      </c>
      <c r="P119">
        <f t="shared" si="6"/>
        <v>10.17</v>
      </c>
      <c r="Q119" t="s">
        <v>8315</v>
      </c>
      <c r="R119" t="s">
        <v>8316</v>
      </c>
      <c r="S119" s="13">
        <f t="shared" si="7"/>
        <v>42020.768634259264</v>
      </c>
      <c r="T119" s="13">
        <f t="shared" si="8"/>
        <v>42065.958333333328</v>
      </c>
      <c r="U119">
        <f t="shared" si="9"/>
        <v>2015</v>
      </c>
    </row>
    <row r="120" spans="1:21" ht="43.2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5"/>
        <v>15</v>
      </c>
      <c r="P120">
        <f t="shared" si="6"/>
        <v>57.25</v>
      </c>
      <c r="Q120" t="s">
        <v>8315</v>
      </c>
      <c r="R120" t="s">
        <v>8316</v>
      </c>
      <c r="S120" s="13">
        <f t="shared" si="7"/>
        <v>41786.959745370368</v>
      </c>
      <c r="T120" s="13">
        <f t="shared" si="8"/>
        <v>41816.959745370368</v>
      </c>
      <c r="U120">
        <f t="shared" si="9"/>
        <v>2014</v>
      </c>
    </row>
    <row r="121" spans="1:21" ht="43.2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5"/>
        <v>10</v>
      </c>
      <c r="P121">
        <f t="shared" si="6"/>
        <v>5</v>
      </c>
      <c r="Q121" t="s">
        <v>8315</v>
      </c>
      <c r="R121" t="s">
        <v>8316</v>
      </c>
      <c r="S121" s="13">
        <f t="shared" si="7"/>
        <v>41820.870821759258</v>
      </c>
      <c r="T121" s="13">
        <f t="shared" si="8"/>
        <v>41850.870821759258</v>
      </c>
      <c r="U121">
        <f t="shared" si="9"/>
        <v>2014</v>
      </c>
    </row>
    <row r="122" spans="1:21" ht="43.2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5"/>
        <v>13</v>
      </c>
      <c r="P122">
        <f t="shared" si="6"/>
        <v>93</v>
      </c>
      <c r="Q122" t="s">
        <v>8315</v>
      </c>
      <c r="R122" t="s">
        <v>8316</v>
      </c>
      <c r="S122" s="13">
        <f t="shared" si="7"/>
        <v>42265.683182870373</v>
      </c>
      <c r="T122" s="13">
        <f t="shared" si="8"/>
        <v>42293.207638888889</v>
      </c>
      <c r="U122">
        <f t="shared" si="9"/>
        <v>2015</v>
      </c>
    </row>
    <row r="123" spans="1:21" ht="43.2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5"/>
        <v>2</v>
      </c>
      <c r="P123">
        <f t="shared" si="6"/>
        <v>32.36</v>
      </c>
      <c r="Q123" t="s">
        <v>8315</v>
      </c>
      <c r="R123" t="s">
        <v>8316</v>
      </c>
      <c r="S123" s="13">
        <f t="shared" si="7"/>
        <v>42601.827141203699</v>
      </c>
      <c r="T123" s="13">
        <f t="shared" si="8"/>
        <v>42631.827141203699</v>
      </c>
      <c r="U123">
        <f t="shared" si="9"/>
        <v>2016</v>
      </c>
    </row>
    <row r="124" spans="1:21" ht="43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5"/>
        <v>0</v>
      </c>
      <c r="P124">
        <f t="shared" si="6"/>
        <v>0</v>
      </c>
      <c r="Q124" t="s">
        <v>8315</v>
      </c>
      <c r="R124" t="s">
        <v>8316</v>
      </c>
      <c r="S124" s="13">
        <f t="shared" si="7"/>
        <v>42228.151701388888</v>
      </c>
      <c r="T124" s="13">
        <f t="shared" si="8"/>
        <v>42253.151701388888</v>
      </c>
      <c r="U124">
        <f t="shared" si="9"/>
        <v>2015</v>
      </c>
    </row>
    <row r="125" spans="1:21" ht="43.2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5"/>
        <v>0</v>
      </c>
      <c r="P125">
        <f t="shared" si="6"/>
        <v>1</v>
      </c>
      <c r="Q125" t="s">
        <v>8315</v>
      </c>
      <c r="R125" t="s">
        <v>8316</v>
      </c>
      <c r="S125" s="13">
        <f t="shared" si="7"/>
        <v>42415.168564814812</v>
      </c>
      <c r="T125" s="13">
        <f t="shared" si="8"/>
        <v>42445.126898148148</v>
      </c>
      <c r="U125">
        <f t="shared" si="9"/>
        <v>2016</v>
      </c>
    </row>
    <row r="126" spans="1:21" ht="43.2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5"/>
        <v>16</v>
      </c>
      <c r="P126">
        <f t="shared" si="6"/>
        <v>91.83</v>
      </c>
      <c r="Q126" t="s">
        <v>8315</v>
      </c>
      <c r="R126" t="s">
        <v>8316</v>
      </c>
      <c r="S126" s="13">
        <f t="shared" si="7"/>
        <v>42538.968310185184</v>
      </c>
      <c r="T126" s="13">
        <f t="shared" si="8"/>
        <v>42568.029861111107</v>
      </c>
      <c r="U126">
        <f t="shared" si="9"/>
        <v>2016</v>
      </c>
    </row>
    <row r="127" spans="1:21" ht="43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5"/>
        <v>11</v>
      </c>
      <c r="P127">
        <f t="shared" si="6"/>
        <v>45.83</v>
      </c>
      <c r="Q127" t="s">
        <v>8315</v>
      </c>
      <c r="R127" t="s">
        <v>8316</v>
      </c>
      <c r="S127" s="13">
        <f t="shared" si="7"/>
        <v>42233.671747685185</v>
      </c>
      <c r="T127" s="13">
        <f t="shared" si="8"/>
        <v>42278.541666666672</v>
      </c>
      <c r="U127">
        <f t="shared" si="9"/>
        <v>2015</v>
      </c>
    </row>
    <row r="128" spans="1:21" ht="43.2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5"/>
        <v>0</v>
      </c>
      <c r="P128">
        <f t="shared" si="6"/>
        <v>0</v>
      </c>
      <c r="Q128" t="s">
        <v>8315</v>
      </c>
      <c r="R128" t="s">
        <v>8316</v>
      </c>
      <c r="S128" s="13">
        <f t="shared" si="7"/>
        <v>42675.262962962966</v>
      </c>
      <c r="T128" s="13">
        <f t="shared" si="8"/>
        <v>42705.304629629631</v>
      </c>
      <c r="U128">
        <f t="shared" si="9"/>
        <v>2016</v>
      </c>
    </row>
    <row r="129" spans="1:21" ht="43.2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5"/>
        <v>86</v>
      </c>
      <c r="P129">
        <f t="shared" si="6"/>
        <v>248.5</v>
      </c>
      <c r="Q129" t="s">
        <v>8315</v>
      </c>
      <c r="R129" t="s">
        <v>8316</v>
      </c>
      <c r="S129" s="13">
        <f t="shared" si="7"/>
        <v>42534.631481481483</v>
      </c>
      <c r="T129" s="13">
        <f t="shared" si="8"/>
        <v>42562.631481481483</v>
      </c>
      <c r="U129">
        <f t="shared" si="9"/>
        <v>2016</v>
      </c>
    </row>
    <row r="130" spans="1:21" ht="43.2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10">ROUND(E130/D130*100,0)</f>
        <v>12</v>
      </c>
      <c r="P130">
        <f t="shared" ref="P130:P193" si="11">IFERROR(ROUND(E130/L130,2),0)</f>
        <v>79.400000000000006</v>
      </c>
      <c r="Q130" t="s">
        <v>8315</v>
      </c>
      <c r="R130" t="s">
        <v>8316</v>
      </c>
      <c r="S130" s="13">
        <f t="shared" ref="S130:S193" si="12">(((J130/60)/60)/24)+DATE(1970,1,1)</f>
        <v>42151.905717592599</v>
      </c>
      <c r="T130" s="13">
        <f t="shared" ref="T130:T193" si="13">(((I130/60)/60)/24)+DATE(1970,1,1)</f>
        <v>42182.905717592599</v>
      </c>
      <c r="U130">
        <f t="shared" ref="U130:U193" si="14">YEAR(S130)</f>
        <v>2015</v>
      </c>
    </row>
    <row r="131" spans="1:21" ht="43.2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10"/>
        <v>0</v>
      </c>
      <c r="P131">
        <f t="shared" si="11"/>
        <v>5.5</v>
      </c>
      <c r="Q131" t="s">
        <v>8315</v>
      </c>
      <c r="R131" t="s">
        <v>8316</v>
      </c>
      <c r="S131" s="13">
        <f t="shared" si="12"/>
        <v>41961.492488425924</v>
      </c>
      <c r="T131" s="13">
        <f t="shared" si="13"/>
        <v>42006.492488425924</v>
      </c>
      <c r="U131">
        <f t="shared" si="14"/>
        <v>2014</v>
      </c>
    </row>
    <row r="132" spans="1:21" ht="43.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10"/>
        <v>1</v>
      </c>
      <c r="P132">
        <f t="shared" si="11"/>
        <v>25</v>
      </c>
      <c r="Q132" t="s">
        <v>8315</v>
      </c>
      <c r="R132" t="s">
        <v>8316</v>
      </c>
      <c r="S132" s="13">
        <f t="shared" si="12"/>
        <v>41940.587233796294</v>
      </c>
      <c r="T132" s="13">
        <f t="shared" si="13"/>
        <v>41968.041666666672</v>
      </c>
      <c r="U132">
        <f t="shared" si="14"/>
        <v>2014</v>
      </c>
    </row>
    <row r="133" spans="1:21" ht="43.2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10"/>
        <v>0</v>
      </c>
      <c r="P133">
        <f t="shared" si="11"/>
        <v>0</v>
      </c>
      <c r="Q133" t="s">
        <v>8315</v>
      </c>
      <c r="R133" t="s">
        <v>8316</v>
      </c>
      <c r="S133" s="13">
        <f t="shared" si="12"/>
        <v>42111.904097222221</v>
      </c>
      <c r="T133" s="13">
        <f t="shared" si="13"/>
        <v>42171.904097222221</v>
      </c>
      <c r="U133">
        <f t="shared" si="14"/>
        <v>2015</v>
      </c>
    </row>
    <row r="134" spans="1:21" ht="28.8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10"/>
        <v>36</v>
      </c>
      <c r="P134">
        <f t="shared" si="11"/>
        <v>137.08000000000001</v>
      </c>
      <c r="Q134" t="s">
        <v>8315</v>
      </c>
      <c r="R134" t="s">
        <v>8316</v>
      </c>
      <c r="S134" s="13">
        <f t="shared" si="12"/>
        <v>42279.778564814813</v>
      </c>
      <c r="T134" s="13">
        <f t="shared" si="13"/>
        <v>42310.701388888891</v>
      </c>
      <c r="U134">
        <f t="shared" si="14"/>
        <v>2015</v>
      </c>
    </row>
    <row r="135" spans="1:21" ht="43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10"/>
        <v>0</v>
      </c>
      <c r="P135">
        <f t="shared" si="11"/>
        <v>0</v>
      </c>
      <c r="Q135" t="s">
        <v>8315</v>
      </c>
      <c r="R135" t="s">
        <v>8316</v>
      </c>
      <c r="S135" s="13">
        <f t="shared" si="12"/>
        <v>42213.662905092591</v>
      </c>
      <c r="T135" s="13">
        <f t="shared" si="13"/>
        <v>42243.662905092591</v>
      </c>
      <c r="U135">
        <f t="shared" si="14"/>
        <v>2015</v>
      </c>
    </row>
    <row r="136" spans="1:21" ht="43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10"/>
        <v>0</v>
      </c>
      <c r="P136">
        <f t="shared" si="11"/>
        <v>5</v>
      </c>
      <c r="Q136" t="s">
        <v>8315</v>
      </c>
      <c r="R136" t="s">
        <v>8316</v>
      </c>
      <c r="S136" s="13">
        <f t="shared" si="12"/>
        <v>42109.801712962959</v>
      </c>
      <c r="T136" s="13">
        <f t="shared" si="13"/>
        <v>42139.801712962959</v>
      </c>
      <c r="U136">
        <f t="shared" si="14"/>
        <v>2015</v>
      </c>
    </row>
    <row r="137" spans="1:21" ht="28.8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10"/>
        <v>3</v>
      </c>
      <c r="P137">
        <f t="shared" si="11"/>
        <v>39</v>
      </c>
      <c r="Q137" t="s">
        <v>8315</v>
      </c>
      <c r="R137" t="s">
        <v>8316</v>
      </c>
      <c r="S137" s="13">
        <f t="shared" si="12"/>
        <v>42031.833587962959</v>
      </c>
      <c r="T137" s="13">
        <f t="shared" si="13"/>
        <v>42063.333333333328</v>
      </c>
      <c r="U137">
        <f t="shared" si="14"/>
        <v>2015</v>
      </c>
    </row>
    <row r="138" spans="1:21" ht="43.2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10"/>
        <v>3</v>
      </c>
      <c r="P138">
        <f t="shared" si="11"/>
        <v>50.5</v>
      </c>
      <c r="Q138" t="s">
        <v>8315</v>
      </c>
      <c r="R138" t="s">
        <v>8316</v>
      </c>
      <c r="S138" s="13">
        <f t="shared" si="12"/>
        <v>42615.142870370371</v>
      </c>
      <c r="T138" s="13">
        <f t="shared" si="13"/>
        <v>42645.142870370371</v>
      </c>
      <c r="U138">
        <f t="shared" si="14"/>
        <v>2016</v>
      </c>
    </row>
    <row r="139" spans="1:21" ht="43.2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10"/>
        <v>1</v>
      </c>
      <c r="P139">
        <f t="shared" si="11"/>
        <v>25</v>
      </c>
      <c r="Q139" t="s">
        <v>8315</v>
      </c>
      <c r="R139" t="s">
        <v>8316</v>
      </c>
      <c r="S139" s="13">
        <f t="shared" si="12"/>
        <v>42439.702314814815</v>
      </c>
      <c r="T139" s="13">
        <f t="shared" si="13"/>
        <v>42468.774305555555</v>
      </c>
      <c r="U139">
        <f t="shared" si="14"/>
        <v>2016</v>
      </c>
    </row>
    <row r="140" spans="1:21" ht="43.2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10"/>
        <v>0</v>
      </c>
      <c r="P140">
        <f t="shared" si="11"/>
        <v>25</v>
      </c>
      <c r="Q140" t="s">
        <v>8315</v>
      </c>
      <c r="R140" t="s">
        <v>8316</v>
      </c>
      <c r="S140" s="13">
        <f t="shared" si="12"/>
        <v>42243.790393518517</v>
      </c>
      <c r="T140" s="13">
        <f t="shared" si="13"/>
        <v>42303.790393518517</v>
      </c>
      <c r="U140">
        <f t="shared" si="14"/>
        <v>2015</v>
      </c>
    </row>
    <row r="141" spans="1:21" ht="43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10"/>
        <v>0</v>
      </c>
      <c r="P141">
        <f t="shared" si="11"/>
        <v>0</v>
      </c>
      <c r="Q141" t="s">
        <v>8315</v>
      </c>
      <c r="R141" t="s">
        <v>8316</v>
      </c>
      <c r="S141" s="13">
        <f t="shared" si="12"/>
        <v>42550.048449074078</v>
      </c>
      <c r="T141" s="13">
        <f t="shared" si="13"/>
        <v>42580.978472222225</v>
      </c>
      <c r="U141">
        <f t="shared" si="14"/>
        <v>2016</v>
      </c>
    </row>
    <row r="142" spans="1:21" ht="43.2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10"/>
        <v>24</v>
      </c>
      <c r="P142">
        <f t="shared" si="11"/>
        <v>53.13</v>
      </c>
      <c r="Q142" t="s">
        <v>8315</v>
      </c>
      <c r="R142" t="s">
        <v>8316</v>
      </c>
      <c r="S142" s="13">
        <f t="shared" si="12"/>
        <v>42306.848854166667</v>
      </c>
      <c r="T142" s="13">
        <f t="shared" si="13"/>
        <v>42336.890520833331</v>
      </c>
      <c r="U142">
        <f t="shared" si="14"/>
        <v>2015</v>
      </c>
    </row>
    <row r="143" spans="1:21" ht="43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10"/>
        <v>0</v>
      </c>
      <c r="P143">
        <f t="shared" si="11"/>
        <v>0</v>
      </c>
      <c r="Q143" t="s">
        <v>8315</v>
      </c>
      <c r="R143" t="s">
        <v>8316</v>
      </c>
      <c r="S143" s="13">
        <f t="shared" si="12"/>
        <v>42457.932025462964</v>
      </c>
      <c r="T143" s="13">
        <f t="shared" si="13"/>
        <v>42485.013888888891</v>
      </c>
      <c r="U143">
        <f t="shared" si="14"/>
        <v>2016</v>
      </c>
    </row>
    <row r="144" spans="1:21" ht="28.8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10"/>
        <v>0</v>
      </c>
      <c r="P144">
        <f t="shared" si="11"/>
        <v>7</v>
      </c>
      <c r="Q144" t="s">
        <v>8315</v>
      </c>
      <c r="R144" t="s">
        <v>8316</v>
      </c>
      <c r="S144" s="13">
        <f t="shared" si="12"/>
        <v>42513.976319444439</v>
      </c>
      <c r="T144" s="13">
        <f t="shared" si="13"/>
        <v>42559.976319444439</v>
      </c>
      <c r="U144">
        <f t="shared" si="14"/>
        <v>2016</v>
      </c>
    </row>
    <row r="145" spans="1:21" ht="43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10"/>
        <v>32</v>
      </c>
      <c r="P145">
        <f t="shared" si="11"/>
        <v>40.06</v>
      </c>
      <c r="Q145" t="s">
        <v>8315</v>
      </c>
      <c r="R145" t="s">
        <v>8316</v>
      </c>
      <c r="S145" s="13">
        <f t="shared" si="12"/>
        <v>41816.950370370374</v>
      </c>
      <c r="T145" s="13">
        <f t="shared" si="13"/>
        <v>41853.583333333336</v>
      </c>
      <c r="U145">
        <f t="shared" si="14"/>
        <v>2014</v>
      </c>
    </row>
    <row r="146" spans="1:21" ht="43.2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10"/>
        <v>24</v>
      </c>
      <c r="P146">
        <f t="shared" si="11"/>
        <v>24.33</v>
      </c>
      <c r="Q146" t="s">
        <v>8315</v>
      </c>
      <c r="R146" t="s">
        <v>8316</v>
      </c>
      <c r="S146" s="13">
        <f t="shared" si="12"/>
        <v>41880.788842592592</v>
      </c>
      <c r="T146" s="13">
        <f t="shared" si="13"/>
        <v>41910.788842592592</v>
      </c>
      <c r="U146">
        <f t="shared" si="14"/>
        <v>2014</v>
      </c>
    </row>
    <row r="147" spans="1:21" ht="43.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10"/>
        <v>2</v>
      </c>
      <c r="P147">
        <f t="shared" si="11"/>
        <v>11.25</v>
      </c>
      <c r="Q147" t="s">
        <v>8315</v>
      </c>
      <c r="R147" t="s">
        <v>8316</v>
      </c>
      <c r="S147" s="13">
        <f t="shared" si="12"/>
        <v>42342.845555555556</v>
      </c>
      <c r="T147" s="13">
        <f t="shared" si="13"/>
        <v>42372.845555555556</v>
      </c>
      <c r="U147">
        <f t="shared" si="14"/>
        <v>2015</v>
      </c>
    </row>
    <row r="148" spans="1:21" ht="43.2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10"/>
        <v>6</v>
      </c>
      <c r="P148">
        <f t="shared" si="11"/>
        <v>42</v>
      </c>
      <c r="Q148" t="s">
        <v>8315</v>
      </c>
      <c r="R148" t="s">
        <v>8316</v>
      </c>
      <c r="S148" s="13">
        <f t="shared" si="12"/>
        <v>42053.722060185188</v>
      </c>
      <c r="T148" s="13">
        <f t="shared" si="13"/>
        <v>42113.680393518516</v>
      </c>
      <c r="U148">
        <f t="shared" si="14"/>
        <v>2015</v>
      </c>
    </row>
    <row r="149" spans="1:21" ht="43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10"/>
        <v>14</v>
      </c>
      <c r="P149">
        <f t="shared" si="11"/>
        <v>71.25</v>
      </c>
      <c r="Q149" t="s">
        <v>8315</v>
      </c>
      <c r="R149" t="s">
        <v>8316</v>
      </c>
      <c r="S149" s="13">
        <f t="shared" si="12"/>
        <v>42414.235879629632</v>
      </c>
      <c r="T149" s="13">
        <f t="shared" si="13"/>
        <v>42474.194212962961</v>
      </c>
      <c r="U149">
        <f t="shared" si="14"/>
        <v>2016</v>
      </c>
    </row>
    <row r="150" spans="1:21" ht="43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10"/>
        <v>1</v>
      </c>
      <c r="P150">
        <f t="shared" si="11"/>
        <v>22.5</v>
      </c>
      <c r="Q150" t="s">
        <v>8315</v>
      </c>
      <c r="R150" t="s">
        <v>8316</v>
      </c>
      <c r="S150" s="13">
        <f t="shared" si="12"/>
        <v>41801.711550925924</v>
      </c>
      <c r="T150" s="13">
        <f t="shared" si="13"/>
        <v>41844.124305555553</v>
      </c>
      <c r="U150">
        <f t="shared" si="14"/>
        <v>2014</v>
      </c>
    </row>
    <row r="151" spans="1:21" ht="43.2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10"/>
        <v>24</v>
      </c>
      <c r="P151">
        <f t="shared" si="11"/>
        <v>41</v>
      </c>
      <c r="Q151" t="s">
        <v>8315</v>
      </c>
      <c r="R151" t="s">
        <v>8316</v>
      </c>
      <c r="S151" s="13">
        <f t="shared" si="12"/>
        <v>42770.290590277778</v>
      </c>
      <c r="T151" s="13">
        <f t="shared" si="13"/>
        <v>42800.290590277778</v>
      </c>
      <c r="U151">
        <f t="shared" si="14"/>
        <v>2017</v>
      </c>
    </row>
    <row r="152" spans="1:21" ht="28.8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10"/>
        <v>11</v>
      </c>
      <c r="P152">
        <f t="shared" si="11"/>
        <v>47.91</v>
      </c>
      <c r="Q152" t="s">
        <v>8315</v>
      </c>
      <c r="R152" t="s">
        <v>8316</v>
      </c>
      <c r="S152" s="13">
        <f t="shared" si="12"/>
        <v>42452.815659722226</v>
      </c>
      <c r="T152" s="13">
        <f t="shared" si="13"/>
        <v>42512.815659722226</v>
      </c>
      <c r="U152">
        <f t="shared" si="14"/>
        <v>2016</v>
      </c>
    </row>
    <row r="153" spans="1:21" ht="43.2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10"/>
        <v>7</v>
      </c>
      <c r="P153">
        <f t="shared" si="11"/>
        <v>35.17</v>
      </c>
      <c r="Q153" t="s">
        <v>8315</v>
      </c>
      <c r="R153" t="s">
        <v>8316</v>
      </c>
      <c r="S153" s="13">
        <f t="shared" si="12"/>
        <v>42601.854699074072</v>
      </c>
      <c r="T153" s="13">
        <f t="shared" si="13"/>
        <v>42611.163194444445</v>
      </c>
      <c r="U153">
        <f t="shared" si="14"/>
        <v>2016</v>
      </c>
    </row>
    <row r="154" spans="1:21" ht="43.2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10"/>
        <v>0</v>
      </c>
      <c r="P154">
        <f t="shared" si="11"/>
        <v>5.5</v>
      </c>
      <c r="Q154" t="s">
        <v>8315</v>
      </c>
      <c r="R154" t="s">
        <v>8316</v>
      </c>
      <c r="S154" s="13">
        <f t="shared" si="12"/>
        <v>42447.863553240735</v>
      </c>
      <c r="T154" s="13">
        <f t="shared" si="13"/>
        <v>42477.863553240735</v>
      </c>
      <c r="U154">
        <f t="shared" si="14"/>
        <v>2016</v>
      </c>
    </row>
    <row r="155" spans="1:21" ht="43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10"/>
        <v>1</v>
      </c>
      <c r="P155">
        <f t="shared" si="11"/>
        <v>22.67</v>
      </c>
      <c r="Q155" t="s">
        <v>8315</v>
      </c>
      <c r="R155" t="s">
        <v>8316</v>
      </c>
      <c r="S155" s="13">
        <f t="shared" si="12"/>
        <v>41811.536180555559</v>
      </c>
      <c r="T155" s="13">
        <f t="shared" si="13"/>
        <v>41841.536180555559</v>
      </c>
      <c r="U155">
        <f t="shared" si="14"/>
        <v>2014</v>
      </c>
    </row>
    <row r="156" spans="1:21" ht="28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10"/>
        <v>21</v>
      </c>
      <c r="P156">
        <f t="shared" si="11"/>
        <v>26.38</v>
      </c>
      <c r="Q156" t="s">
        <v>8315</v>
      </c>
      <c r="R156" t="s">
        <v>8316</v>
      </c>
      <c r="S156" s="13">
        <f t="shared" si="12"/>
        <v>41981.067523148144</v>
      </c>
      <c r="T156" s="13">
        <f t="shared" si="13"/>
        <v>42041.067523148144</v>
      </c>
      <c r="U156">
        <f t="shared" si="14"/>
        <v>2014</v>
      </c>
    </row>
    <row r="157" spans="1:21" ht="43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10"/>
        <v>78</v>
      </c>
      <c r="P157">
        <f t="shared" si="11"/>
        <v>105.54</v>
      </c>
      <c r="Q157" t="s">
        <v>8315</v>
      </c>
      <c r="R157" t="s">
        <v>8316</v>
      </c>
      <c r="S157" s="13">
        <f t="shared" si="12"/>
        <v>42469.68414351852</v>
      </c>
      <c r="T157" s="13">
        <f t="shared" si="13"/>
        <v>42499.166666666672</v>
      </c>
      <c r="U157">
        <f t="shared" si="14"/>
        <v>2016</v>
      </c>
    </row>
    <row r="158" spans="1:21" ht="43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10"/>
        <v>0</v>
      </c>
      <c r="P158">
        <f t="shared" si="11"/>
        <v>0</v>
      </c>
      <c r="Q158" t="s">
        <v>8315</v>
      </c>
      <c r="R158" t="s">
        <v>8316</v>
      </c>
      <c r="S158" s="13">
        <f t="shared" si="12"/>
        <v>42534.866875</v>
      </c>
      <c r="T158" s="13">
        <f t="shared" si="13"/>
        <v>42564.866875</v>
      </c>
      <c r="U158">
        <f t="shared" si="14"/>
        <v>2016</v>
      </c>
    </row>
    <row r="159" spans="1:21" ht="43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10"/>
        <v>48</v>
      </c>
      <c r="P159">
        <f t="shared" si="11"/>
        <v>62</v>
      </c>
      <c r="Q159" t="s">
        <v>8315</v>
      </c>
      <c r="R159" t="s">
        <v>8316</v>
      </c>
      <c r="S159" s="13">
        <f t="shared" si="12"/>
        <v>41830.858344907407</v>
      </c>
      <c r="T159" s="13">
        <f t="shared" si="13"/>
        <v>41852.291666666664</v>
      </c>
      <c r="U159">
        <f t="shared" si="14"/>
        <v>2014</v>
      </c>
    </row>
    <row r="160" spans="1:21" ht="43.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10"/>
        <v>1</v>
      </c>
      <c r="P160">
        <f t="shared" si="11"/>
        <v>217.5</v>
      </c>
      <c r="Q160" t="s">
        <v>8315</v>
      </c>
      <c r="R160" t="s">
        <v>8316</v>
      </c>
      <c r="S160" s="13">
        <f t="shared" si="12"/>
        <v>42543.788564814815</v>
      </c>
      <c r="T160" s="13">
        <f t="shared" si="13"/>
        <v>42573.788564814815</v>
      </c>
      <c r="U160">
        <f t="shared" si="14"/>
        <v>2016</v>
      </c>
    </row>
    <row r="161" spans="1:21" ht="43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10"/>
        <v>11</v>
      </c>
      <c r="P161">
        <f t="shared" si="11"/>
        <v>26.75</v>
      </c>
      <c r="Q161" t="s">
        <v>8315</v>
      </c>
      <c r="R161" t="s">
        <v>8316</v>
      </c>
      <c r="S161" s="13">
        <f t="shared" si="12"/>
        <v>41975.642974537041</v>
      </c>
      <c r="T161" s="13">
        <f t="shared" si="13"/>
        <v>42035.642974537041</v>
      </c>
      <c r="U161">
        <f t="shared" si="14"/>
        <v>2014</v>
      </c>
    </row>
    <row r="162" spans="1:21" ht="43.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10"/>
        <v>18</v>
      </c>
      <c r="P162">
        <f t="shared" si="11"/>
        <v>64.290000000000006</v>
      </c>
      <c r="Q162" t="s">
        <v>8315</v>
      </c>
      <c r="R162" t="s">
        <v>8316</v>
      </c>
      <c r="S162" s="13">
        <f t="shared" si="12"/>
        <v>41795.598923611113</v>
      </c>
      <c r="T162" s="13">
        <f t="shared" si="13"/>
        <v>41825.598923611113</v>
      </c>
      <c r="U162">
        <f t="shared" si="14"/>
        <v>2014</v>
      </c>
    </row>
    <row r="163" spans="1:21" ht="28.8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10"/>
        <v>4</v>
      </c>
      <c r="P163">
        <f t="shared" si="11"/>
        <v>175</v>
      </c>
      <c r="Q163" t="s">
        <v>8315</v>
      </c>
      <c r="R163" t="s">
        <v>8316</v>
      </c>
      <c r="S163" s="13">
        <f t="shared" si="12"/>
        <v>42508.179965277777</v>
      </c>
      <c r="T163" s="13">
        <f t="shared" si="13"/>
        <v>42568.179965277777</v>
      </c>
      <c r="U163">
        <f t="shared" si="14"/>
        <v>2016</v>
      </c>
    </row>
    <row r="164" spans="1:21" ht="43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10"/>
        <v>35</v>
      </c>
      <c r="P164">
        <f t="shared" si="11"/>
        <v>84.28</v>
      </c>
      <c r="Q164" t="s">
        <v>8315</v>
      </c>
      <c r="R164" t="s">
        <v>8316</v>
      </c>
      <c r="S164" s="13">
        <f t="shared" si="12"/>
        <v>41747.86986111111</v>
      </c>
      <c r="T164" s="13">
        <f t="shared" si="13"/>
        <v>41779.290972222225</v>
      </c>
      <c r="U164">
        <f t="shared" si="14"/>
        <v>2014</v>
      </c>
    </row>
    <row r="165" spans="1:21" ht="43.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10"/>
        <v>32</v>
      </c>
      <c r="P165">
        <f t="shared" si="11"/>
        <v>33.74</v>
      </c>
      <c r="Q165" t="s">
        <v>8315</v>
      </c>
      <c r="R165" t="s">
        <v>8316</v>
      </c>
      <c r="S165" s="13">
        <f t="shared" si="12"/>
        <v>42399.707407407404</v>
      </c>
      <c r="T165" s="13">
        <f t="shared" si="13"/>
        <v>42420.878472222219</v>
      </c>
      <c r="U165">
        <f t="shared" si="14"/>
        <v>2016</v>
      </c>
    </row>
    <row r="166" spans="1:21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10"/>
        <v>2</v>
      </c>
      <c r="P166">
        <f t="shared" si="11"/>
        <v>8</v>
      </c>
      <c r="Q166" t="s">
        <v>8315</v>
      </c>
      <c r="R166" t="s">
        <v>8316</v>
      </c>
      <c r="S166" s="13">
        <f t="shared" si="12"/>
        <v>42230.08116898148</v>
      </c>
      <c r="T166" s="13">
        <f t="shared" si="13"/>
        <v>42245.08116898148</v>
      </c>
      <c r="U166">
        <f t="shared" si="14"/>
        <v>2015</v>
      </c>
    </row>
    <row r="167" spans="1:21" ht="43.2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10"/>
        <v>0</v>
      </c>
      <c r="P167">
        <f t="shared" si="11"/>
        <v>0</v>
      </c>
      <c r="Q167" t="s">
        <v>8315</v>
      </c>
      <c r="R167" t="s">
        <v>8316</v>
      </c>
      <c r="S167" s="13">
        <f t="shared" si="12"/>
        <v>42286.749780092592</v>
      </c>
      <c r="T167" s="13">
        <f t="shared" si="13"/>
        <v>42316.791446759264</v>
      </c>
      <c r="U167">
        <f t="shared" si="14"/>
        <v>2015</v>
      </c>
    </row>
    <row r="168" spans="1:21" ht="28.8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10"/>
        <v>20</v>
      </c>
      <c r="P168">
        <f t="shared" si="11"/>
        <v>100</v>
      </c>
      <c r="Q168" t="s">
        <v>8315</v>
      </c>
      <c r="R168" t="s">
        <v>8316</v>
      </c>
      <c r="S168" s="13">
        <f t="shared" si="12"/>
        <v>42125.644467592589</v>
      </c>
      <c r="T168" s="13">
        <f t="shared" si="13"/>
        <v>42155.644467592589</v>
      </c>
      <c r="U168">
        <f t="shared" si="14"/>
        <v>2015</v>
      </c>
    </row>
    <row r="169" spans="1:21" ht="28.8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10"/>
        <v>5</v>
      </c>
      <c r="P169">
        <f t="shared" si="11"/>
        <v>60.11</v>
      </c>
      <c r="Q169" t="s">
        <v>8315</v>
      </c>
      <c r="R169" t="s">
        <v>8316</v>
      </c>
      <c r="S169" s="13">
        <f t="shared" si="12"/>
        <v>42289.94049768518</v>
      </c>
      <c r="T169" s="13">
        <f t="shared" si="13"/>
        <v>42349.982164351852</v>
      </c>
      <c r="U169">
        <f t="shared" si="14"/>
        <v>2015</v>
      </c>
    </row>
    <row r="170" spans="1:21" ht="28.8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10"/>
        <v>0</v>
      </c>
      <c r="P170">
        <f t="shared" si="11"/>
        <v>3</v>
      </c>
      <c r="Q170" t="s">
        <v>8315</v>
      </c>
      <c r="R170" t="s">
        <v>8316</v>
      </c>
      <c r="S170" s="13">
        <f t="shared" si="12"/>
        <v>42107.864722222221</v>
      </c>
      <c r="T170" s="13">
        <f t="shared" si="13"/>
        <v>42137.864722222221</v>
      </c>
      <c r="U170">
        <f t="shared" si="14"/>
        <v>2015</v>
      </c>
    </row>
    <row r="171" spans="1:21" ht="28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10"/>
        <v>0</v>
      </c>
      <c r="P171">
        <f t="shared" si="11"/>
        <v>5</v>
      </c>
      <c r="Q171" t="s">
        <v>8315</v>
      </c>
      <c r="R171" t="s">
        <v>8316</v>
      </c>
      <c r="S171" s="13">
        <f t="shared" si="12"/>
        <v>41809.389930555553</v>
      </c>
      <c r="T171" s="13">
        <f t="shared" si="13"/>
        <v>41839.389930555553</v>
      </c>
      <c r="U171">
        <f t="shared" si="14"/>
        <v>2014</v>
      </c>
    </row>
    <row r="172" spans="1:21" ht="43.2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10"/>
        <v>17</v>
      </c>
      <c r="P172">
        <f t="shared" si="11"/>
        <v>29.24</v>
      </c>
      <c r="Q172" t="s">
        <v>8315</v>
      </c>
      <c r="R172" t="s">
        <v>8316</v>
      </c>
      <c r="S172" s="13">
        <f t="shared" si="12"/>
        <v>41950.26694444444</v>
      </c>
      <c r="T172" s="13">
        <f t="shared" si="13"/>
        <v>41963.669444444444</v>
      </c>
      <c r="U172">
        <f t="shared" si="14"/>
        <v>2014</v>
      </c>
    </row>
    <row r="173" spans="1:21" ht="28.8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10"/>
        <v>57</v>
      </c>
      <c r="P173">
        <f t="shared" si="11"/>
        <v>59.58</v>
      </c>
      <c r="Q173" t="s">
        <v>8315</v>
      </c>
      <c r="R173" t="s">
        <v>8316</v>
      </c>
      <c r="S173" s="13">
        <f t="shared" si="12"/>
        <v>42061.963263888887</v>
      </c>
      <c r="T173" s="13">
        <f t="shared" si="13"/>
        <v>42091.921597222223</v>
      </c>
      <c r="U173">
        <f t="shared" si="14"/>
        <v>2015</v>
      </c>
    </row>
    <row r="174" spans="1:21" ht="43.2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10"/>
        <v>17</v>
      </c>
      <c r="P174">
        <f t="shared" si="11"/>
        <v>82.57</v>
      </c>
      <c r="Q174" t="s">
        <v>8315</v>
      </c>
      <c r="R174" t="s">
        <v>8316</v>
      </c>
      <c r="S174" s="13">
        <f t="shared" si="12"/>
        <v>41842.828680555554</v>
      </c>
      <c r="T174" s="13">
        <f t="shared" si="13"/>
        <v>41882.827650462961</v>
      </c>
      <c r="U174">
        <f t="shared" si="14"/>
        <v>2014</v>
      </c>
    </row>
    <row r="175" spans="1:21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10"/>
        <v>0</v>
      </c>
      <c r="P175">
        <f t="shared" si="11"/>
        <v>10</v>
      </c>
      <c r="Q175" t="s">
        <v>8315</v>
      </c>
      <c r="R175" t="s">
        <v>8316</v>
      </c>
      <c r="S175" s="13">
        <f t="shared" si="12"/>
        <v>42437.64534722222</v>
      </c>
      <c r="T175" s="13">
        <f t="shared" si="13"/>
        <v>42497.603680555556</v>
      </c>
      <c r="U175">
        <f t="shared" si="14"/>
        <v>2016</v>
      </c>
    </row>
    <row r="176" spans="1:21" ht="43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10"/>
        <v>2</v>
      </c>
      <c r="P176">
        <f t="shared" si="11"/>
        <v>5.75</v>
      </c>
      <c r="Q176" t="s">
        <v>8315</v>
      </c>
      <c r="R176" t="s">
        <v>8316</v>
      </c>
      <c r="S176" s="13">
        <f t="shared" si="12"/>
        <v>41879.043530092589</v>
      </c>
      <c r="T176" s="13">
        <f t="shared" si="13"/>
        <v>41909.043530092589</v>
      </c>
      <c r="U176">
        <f t="shared" si="14"/>
        <v>2014</v>
      </c>
    </row>
    <row r="177" spans="1:21" ht="43.2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10"/>
        <v>10</v>
      </c>
      <c r="P177">
        <f t="shared" si="11"/>
        <v>100.5</v>
      </c>
      <c r="Q177" t="s">
        <v>8315</v>
      </c>
      <c r="R177" t="s">
        <v>8316</v>
      </c>
      <c r="S177" s="13">
        <f t="shared" si="12"/>
        <v>42020.587349537032</v>
      </c>
      <c r="T177" s="13">
        <f t="shared" si="13"/>
        <v>42050.587349537032</v>
      </c>
      <c r="U177">
        <f t="shared" si="14"/>
        <v>2015</v>
      </c>
    </row>
    <row r="178" spans="1:21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10"/>
        <v>0</v>
      </c>
      <c r="P178">
        <f t="shared" si="11"/>
        <v>1</v>
      </c>
      <c r="Q178" t="s">
        <v>8315</v>
      </c>
      <c r="R178" t="s">
        <v>8316</v>
      </c>
      <c r="S178" s="13">
        <f t="shared" si="12"/>
        <v>41890.16269675926</v>
      </c>
      <c r="T178" s="13">
        <f t="shared" si="13"/>
        <v>41920.16269675926</v>
      </c>
      <c r="U178">
        <f t="shared" si="14"/>
        <v>2014</v>
      </c>
    </row>
    <row r="179" spans="1:21" ht="43.2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10"/>
        <v>1</v>
      </c>
      <c r="P179">
        <f t="shared" si="11"/>
        <v>20</v>
      </c>
      <c r="Q179" t="s">
        <v>8315</v>
      </c>
      <c r="R179" t="s">
        <v>8316</v>
      </c>
      <c r="S179" s="13">
        <f t="shared" si="12"/>
        <v>41872.807696759257</v>
      </c>
      <c r="T179" s="13">
        <f t="shared" si="13"/>
        <v>41932.807696759257</v>
      </c>
      <c r="U179">
        <f t="shared" si="14"/>
        <v>2014</v>
      </c>
    </row>
    <row r="180" spans="1:21" ht="43.2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10"/>
        <v>0</v>
      </c>
      <c r="P180">
        <f t="shared" si="11"/>
        <v>2</v>
      </c>
      <c r="Q180" t="s">
        <v>8315</v>
      </c>
      <c r="R180" t="s">
        <v>8316</v>
      </c>
      <c r="S180" s="13">
        <f t="shared" si="12"/>
        <v>42391.772997685184</v>
      </c>
      <c r="T180" s="13">
        <f t="shared" si="13"/>
        <v>42416.772997685184</v>
      </c>
      <c r="U180">
        <f t="shared" si="14"/>
        <v>2016</v>
      </c>
    </row>
    <row r="181" spans="1:21" ht="43.2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10"/>
        <v>0</v>
      </c>
      <c r="P181">
        <f t="shared" si="11"/>
        <v>5</v>
      </c>
      <c r="Q181" t="s">
        <v>8315</v>
      </c>
      <c r="R181" t="s">
        <v>8316</v>
      </c>
      <c r="S181" s="13">
        <f t="shared" si="12"/>
        <v>41848.772928240738</v>
      </c>
      <c r="T181" s="13">
        <f t="shared" si="13"/>
        <v>41877.686111111114</v>
      </c>
      <c r="U181">
        <f t="shared" si="14"/>
        <v>2014</v>
      </c>
    </row>
    <row r="182" spans="1:21" ht="43.2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10"/>
        <v>24</v>
      </c>
      <c r="P182">
        <f t="shared" si="11"/>
        <v>45.84</v>
      </c>
      <c r="Q182" t="s">
        <v>8315</v>
      </c>
      <c r="R182" t="s">
        <v>8316</v>
      </c>
      <c r="S182" s="13">
        <f t="shared" si="12"/>
        <v>41921.770439814813</v>
      </c>
      <c r="T182" s="13">
        <f t="shared" si="13"/>
        <v>41938.770439814813</v>
      </c>
      <c r="U182">
        <f t="shared" si="14"/>
        <v>2014</v>
      </c>
    </row>
    <row r="183" spans="1:21" ht="43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10"/>
        <v>1</v>
      </c>
      <c r="P183">
        <f t="shared" si="11"/>
        <v>13</v>
      </c>
      <c r="Q183" t="s">
        <v>8315</v>
      </c>
      <c r="R183" t="s">
        <v>8316</v>
      </c>
      <c r="S183" s="13">
        <f t="shared" si="12"/>
        <v>42021.301192129627</v>
      </c>
      <c r="T183" s="13">
        <f t="shared" si="13"/>
        <v>42051.301192129627</v>
      </c>
      <c r="U183">
        <f t="shared" si="14"/>
        <v>2015</v>
      </c>
    </row>
    <row r="184" spans="1:21" ht="43.2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10"/>
        <v>0</v>
      </c>
      <c r="P184">
        <f t="shared" si="11"/>
        <v>0</v>
      </c>
      <c r="Q184" t="s">
        <v>8315</v>
      </c>
      <c r="R184" t="s">
        <v>8316</v>
      </c>
      <c r="S184" s="13">
        <f t="shared" si="12"/>
        <v>42419.246168981481</v>
      </c>
      <c r="T184" s="13">
        <f t="shared" si="13"/>
        <v>42434.246168981481</v>
      </c>
      <c r="U184">
        <f t="shared" si="14"/>
        <v>2016</v>
      </c>
    </row>
    <row r="185" spans="1:21" ht="43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10"/>
        <v>0</v>
      </c>
      <c r="P185">
        <f t="shared" si="11"/>
        <v>1</v>
      </c>
      <c r="Q185" t="s">
        <v>8315</v>
      </c>
      <c r="R185" t="s">
        <v>8316</v>
      </c>
      <c r="S185" s="13">
        <f t="shared" si="12"/>
        <v>42174.780821759254</v>
      </c>
      <c r="T185" s="13">
        <f t="shared" si="13"/>
        <v>42204.780821759254</v>
      </c>
      <c r="U185">
        <f t="shared" si="14"/>
        <v>2015</v>
      </c>
    </row>
    <row r="186" spans="1:21" ht="43.2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10"/>
        <v>1</v>
      </c>
      <c r="P186">
        <f t="shared" si="11"/>
        <v>52.5</v>
      </c>
      <c r="Q186" t="s">
        <v>8315</v>
      </c>
      <c r="R186" t="s">
        <v>8316</v>
      </c>
      <c r="S186" s="13">
        <f t="shared" si="12"/>
        <v>41856.672152777777</v>
      </c>
      <c r="T186" s="13">
        <f t="shared" si="13"/>
        <v>41886.672152777777</v>
      </c>
      <c r="U186">
        <f t="shared" si="14"/>
        <v>2014</v>
      </c>
    </row>
    <row r="187" spans="1:21" ht="43.2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10"/>
        <v>1</v>
      </c>
      <c r="P187">
        <f t="shared" si="11"/>
        <v>7.25</v>
      </c>
      <c r="Q187" t="s">
        <v>8315</v>
      </c>
      <c r="R187" t="s">
        <v>8316</v>
      </c>
      <c r="S187" s="13">
        <f t="shared" si="12"/>
        <v>42417.675879629634</v>
      </c>
      <c r="T187" s="13">
        <f t="shared" si="13"/>
        <v>42475.686111111107</v>
      </c>
      <c r="U187">
        <f t="shared" si="14"/>
        <v>2016</v>
      </c>
    </row>
    <row r="188" spans="1:21" ht="43.2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10"/>
        <v>17</v>
      </c>
      <c r="P188">
        <f t="shared" si="11"/>
        <v>33.33</v>
      </c>
      <c r="Q188" t="s">
        <v>8315</v>
      </c>
      <c r="R188" t="s">
        <v>8316</v>
      </c>
      <c r="S188" s="13">
        <f t="shared" si="12"/>
        <v>42057.190960648149</v>
      </c>
      <c r="T188" s="13">
        <f t="shared" si="13"/>
        <v>42087.149293981478</v>
      </c>
      <c r="U188">
        <f t="shared" si="14"/>
        <v>2015</v>
      </c>
    </row>
    <row r="189" spans="1:21" ht="28.8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10"/>
        <v>1</v>
      </c>
      <c r="P189">
        <f t="shared" si="11"/>
        <v>62.5</v>
      </c>
      <c r="Q189" t="s">
        <v>8315</v>
      </c>
      <c r="R189" t="s">
        <v>8316</v>
      </c>
      <c r="S189" s="13">
        <f t="shared" si="12"/>
        <v>41878.911550925928</v>
      </c>
      <c r="T189" s="13">
        <f t="shared" si="13"/>
        <v>41938.911550925928</v>
      </c>
      <c r="U189">
        <f t="shared" si="14"/>
        <v>2014</v>
      </c>
    </row>
    <row r="190" spans="1:21" ht="28.8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10"/>
        <v>70</v>
      </c>
      <c r="P190">
        <f t="shared" si="11"/>
        <v>63.56</v>
      </c>
      <c r="Q190" t="s">
        <v>8315</v>
      </c>
      <c r="R190" t="s">
        <v>8316</v>
      </c>
      <c r="S190" s="13">
        <f t="shared" si="12"/>
        <v>41990.584108796291</v>
      </c>
      <c r="T190" s="13">
        <f t="shared" si="13"/>
        <v>42036.120833333334</v>
      </c>
      <c r="U190">
        <f t="shared" si="14"/>
        <v>2014</v>
      </c>
    </row>
    <row r="191" spans="1:21" ht="28.8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10"/>
        <v>0</v>
      </c>
      <c r="P191">
        <f t="shared" si="11"/>
        <v>0</v>
      </c>
      <c r="Q191" t="s">
        <v>8315</v>
      </c>
      <c r="R191" t="s">
        <v>8316</v>
      </c>
      <c r="S191" s="13">
        <f t="shared" si="12"/>
        <v>42408.999571759254</v>
      </c>
      <c r="T191" s="13">
        <f t="shared" si="13"/>
        <v>42453.957905092597</v>
      </c>
      <c r="U191">
        <f t="shared" si="14"/>
        <v>2016</v>
      </c>
    </row>
    <row r="192" spans="1:21" ht="43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10"/>
        <v>1</v>
      </c>
      <c r="P192">
        <f t="shared" si="11"/>
        <v>10</v>
      </c>
      <c r="Q192" t="s">
        <v>8315</v>
      </c>
      <c r="R192" t="s">
        <v>8316</v>
      </c>
      <c r="S192" s="13">
        <f t="shared" si="12"/>
        <v>42217.670104166667</v>
      </c>
      <c r="T192" s="13">
        <f t="shared" si="13"/>
        <v>42247.670104166667</v>
      </c>
      <c r="U192">
        <f t="shared" si="14"/>
        <v>2015</v>
      </c>
    </row>
    <row r="193" spans="1:21" ht="43.2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10"/>
        <v>0</v>
      </c>
      <c r="P193">
        <f t="shared" si="11"/>
        <v>0</v>
      </c>
      <c r="Q193" t="s">
        <v>8315</v>
      </c>
      <c r="R193" t="s">
        <v>8316</v>
      </c>
      <c r="S193" s="13">
        <f t="shared" si="12"/>
        <v>42282.655543981484</v>
      </c>
      <c r="T193" s="13">
        <f t="shared" si="13"/>
        <v>42342.697210648148</v>
      </c>
      <c r="U193">
        <f t="shared" si="14"/>
        <v>2015</v>
      </c>
    </row>
    <row r="194" spans="1:21" ht="43.2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5">ROUND(E194/D194*100,0)</f>
        <v>7</v>
      </c>
      <c r="P194">
        <f t="shared" ref="P194:P251" si="16">IFERROR(ROUND(E194/L194,2),0)</f>
        <v>30.71</v>
      </c>
      <c r="Q194" t="s">
        <v>8315</v>
      </c>
      <c r="R194" t="s">
        <v>8316</v>
      </c>
      <c r="S194" s="13">
        <f t="shared" ref="S194:S251" si="17">(((J194/60)/60)/24)+DATE(1970,1,1)</f>
        <v>42768.97084490741</v>
      </c>
      <c r="T194" s="13">
        <f t="shared" ref="T194:T251" si="18">(((I194/60)/60)/24)+DATE(1970,1,1)</f>
        <v>42789.041666666672</v>
      </c>
      <c r="U194">
        <f t="shared" ref="U194:U251" si="19">YEAR(S194)</f>
        <v>2017</v>
      </c>
    </row>
    <row r="195" spans="1:21" ht="43.2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5"/>
        <v>28</v>
      </c>
      <c r="P195">
        <f t="shared" si="16"/>
        <v>51</v>
      </c>
      <c r="Q195" t="s">
        <v>8315</v>
      </c>
      <c r="R195" t="s">
        <v>8316</v>
      </c>
      <c r="S195" s="13">
        <f t="shared" si="17"/>
        <v>41765.938657407409</v>
      </c>
      <c r="T195" s="13">
        <f t="shared" si="18"/>
        <v>41795.938657407409</v>
      </c>
      <c r="U195">
        <f t="shared" si="19"/>
        <v>2014</v>
      </c>
    </row>
    <row r="196" spans="1:21" ht="43.2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5"/>
        <v>0</v>
      </c>
      <c r="P196">
        <f t="shared" si="16"/>
        <v>0</v>
      </c>
      <c r="Q196" t="s">
        <v>8315</v>
      </c>
      <c r="R196" t="s">
        <v>8316</v>
      </c>
      <c r="S196" s="13">
        <f t="shared" si="17"/>
        <v>42322.025115740747</v>
      </c>
      <c r="T196" s="13">
        <f t="shared" si="18"/>
        <v>42352.025115740747</v>
      </c>
      <c r="U196">
        <f t="shared" si="19"/>
        <v>2015</v>
      </c>
    </row>
    <row r="197" spans="1:21" ht="43.2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5"/>
        <v>16</v>
      </c>
      <c r="P197">
        <f t="shared" si="16"/>
        <v>66.67</v>
      </c>
      <c r="Q197" t="s">
        <v>8315</v>
      </c>
      <c r="R197" t="s">
        <v>8316</v>
      </c>
      <c r="S197" s="13">
        <f t="shared" si="17"/>
        <v>42374.655081018514</v>
      </c>
      <c r="T197" s="13">
        <f t="shared" si="18"/>
        <v>42403.784027777772</v>
      </c>
      <c r="U197">
        <f t="shared" si="19"/>
        <v>2016</v>
      </c>
    </row>
    <row r="198" spans="1:21" ht="43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5"/>
        <v>0</v>
      </c>
      <c r="P198">
        <f t="shared" si="16"/>
        <v>0</v>
      </c>
      <c r="Q198" t="s">
        <v>8315</v>
      </c>
      <c r="R198" t="s">
        <v>8316</v>
      </c>
      <c r="S198" s="13">
        <f t="shared" si="17"/>
        <v>41941.585231481484</v>
      </c>
      <c r="T198" s="13">
        <f t="shared" si="18"/>
        <v>41991.626898148148</v>
      </c>
      <c r="U198">
        <f t="shared" si="19"/>
        <v>2014</v>
      </c>
    </row>
    <row r="199" spans="1:21" ht="43.2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5"/>
        <v>7</v>
      </c>
      <c r="P199">
        <f t="shared" si="16"/>
        <v>59</v>
      </c>
      <c r="Q199" t="s">
        <v>8315</v>
      </c>
      <c r="R199" t="s">
        <v>8316</v>
      </c>
      <c r="S199" s="13">
        <f t="shared" si="17"/>
        <v>42293.809212962966</v>
      </c>
      <c r="T199" s="13">
        <f t="shared" si="18"/>
        <v>42353.85087962963</v>
      </c>
      <c r="U199">
        <f t="shared" si="19"/>
        <v>2015</v>
      </c>
    </row>
    <row r="200" spans="1:21" ht="43.2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5"/>
        <v>1</v>
      </c>
      <c r="P200">
        <f t="shared" si="16"/>
        <v>100</v>
      </c>
      <c r="Q200" t="s">
        <v>8315</v>
      </c>
      <c r="R200" t="s">
        <v>8316</v>
      </c>
      <c r="S200" s="13">
        <f t="shared" si="17"/>
        <v>42067.947337962964</v>
      </c>
      <c r="T200" s="13">
        <f t="shared" si="18"/>
        <v>42097.905671296292</v>
      </c>
      <c r="U200">
        <f t="shared" si="19"/>
        <v>2015</v>
      </c>
    </row>
    <row r="201" spans="1:21" ht="28.8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5"/>
        <v>37</v>
      </c>
      <c r="P201">
        <f t="shared" si="16"/>
        <v>147.4</v>
      </c>
      <c r="Q201" t="s">
        <v>8315</v>
      </c>
      <c r="R201" t="s">
        <v>8316</v>
      </c>
      <c r="S201" s="13">
        <f t="shared" si="17"/>
        <v>41903.882951388885</v>
      </c>
      <c r="T201" s="13">
        <f t="shared" si="18"/>
        <v>41933.882951388885</v>
      </c>
      <c r="U201">
        <f t="shared" si="19"/>
        <v>2014</v>
      </c>
    </row>
    <row r="202" spans="1:21" ht="43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5"/>
        <v>47</v>
      </c>
      <c r="P202">
        <f t="shared" si="16"/>
        <v>166.06</v>
      </c>
      <c r="Q202" t="s">
        <v>8315</v>
      </c>
      <c r="R202" t="s">
        <v>8316</v>
      </c>
      <c r="S202" s="13">
        <f t="shared" si="17"/>
        <v>41804.937083333331</v>
      </c>
      <c r="T202" s="13">
        <f t="shared" si="18"/>
        <v>41821.9375</v>
      </c>
      <c r="U202">
        <f t="shared" si="19"/>
        <v>2014</v>
      </c>
    </row>
    <row r="203" spans="1:21" ht="43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5"/>
        <v>11</v>
      </c>
      <c r="P203">
        <f t="shared" si="16"/>
        <v>40</v>
      </c>
      <c r="Q203" t="s">
        <v>8315</v>
      </c>
      <c r="R203" t="s">
        <v>8316</v>
      </c>
      <c r="S203" s="13">
        <f t="shared" si="17"/>
        <v>42497.070775462969</v>
      </c>
      <c r="T203" s="13">
        <f t="shared" si="18"/>
        <v>42514.600694444445</v>
      </c>
      <c r="U203">
        <f t="shared" si="19"/>
        <v>2016</v>
      </c>
    </row>
    <row r="204" spans="1:21" ht="43.2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5"/>
        <v>12</v>
      </c>
      <c r="P204">
        <f t="shared" si="16"/>
        <v>75.25</v>
      </c>
      <c r="Q204" t="s">
        <v>8315</v>
      </c>
      <c r="R204" t="s">
        <v>8316</v>
      </c>
      <c r="S204" s="13">
        <f t="shared" si="17"/>
        <v>41869.798726851855</v>
      </c>
      <c r="T204" s="13">
        <f t="shared" si="18"/>
        <v>41929.798726851855</v>
      </c>
      <c r="U204">
        <f t="shared" si="19"/>
        <v>2014</v>
      </c>
    </row>
    <row r="205" spans="1:21" ht="28.8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5"/>
        <v>60</v>
      </c>
      <c r="P205">
        <f t="shared" si="16"/>
        <v>60</v>
      </c>
      <c r="Q205" t="s">
        <v>8315</v>
      </c>
      <c r="R205" t="s">
        <v>8316</v>
      </c>
      <c r="S205" s="13">
        <f t="shared" si="17"/>
        <v>42305.670914351853</v>
      </c>
      <c r="T205" s="13">
        <f t="shared" si="18"/>
        <v>42339.249305555553</v>
      </c>
      <c r="U205">
        <f t="shared" si="19"/>
        <v>2015</v>
      </c>
    </row>
    <row r="206" spans="1:21" ht="43.2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5"/>
        <v>31</v>
      </c>
      <c r="P206">
        <f t="shared" si="16"/>
        <v>1250</v>
      </c>
      <c r="Q206" t="s">
        <v>8315</v>
      </c>
      <c r="R206" t="s">
        <v>8316</v>
      </c>
      <c r="S206" s="13">
        <f t="shared" si="17"/>
        <v>42144.231527777782</v>
      </c>
      <c r="T206" s="13">
        <f t="shared" si="18"/>
        <v>42203.125</v>
      </c>
      <c r="U206">
        <f t="shared" si="19"/>
        <v>2015</v>
      </c>
    </row>
    <row r="207" spans="1:21" ht="43.2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5"/>
        <v>0</v>
      </c>
      <c r="P207">
        <f t="shared" si="16"/>
        <v>7</v>
      </c>
      <c r="Q207" t="s">
        <v>8315</v>
      </c>
      <c r="R207" t="s">
        <v>8316</v>
      </c>
      <c r="S207" s="13">
        <f t="shared" si="17"/>
        <v>41995.084074074075</v>
      </c>
      <c r="T207" s="13">
        <f t="shared" si="18"/>
        <v>42024.802777777775</v>
      </c>
      <c r="U207">
        <f t="shared" si="19"/>
        <v>2014</v>
      </c>
    </row>
    <row r="208" spans="1:21" ht="43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5"/>
        <v>38</v>
      </c>
      <c r="P208">
        <f t="shared" si="16"/>
        <v>56.25</v>
      </c>
      <c r="Q208" t="s">
        <v>8315</v>
      </c>
      <c r="R208" t="s">
        <v>8316</v>
      </c>
      <c r="S208" s="13">
        <f t="shared" si="17"/>
        <v>42074.219699074078</v>
      </c>
      <c r="T208" s="13">
        <f t="shared" si="18"/>
        <v>42104.208333333328</v>
      </c>
      <c r="U208">
        <f t="shared" si="19"/>
        <v>2015</v>
      </c>
    </row>
    <row r="209" spans="1:21" ht="43.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5"/>
        <v>8</v>
      </c>
      <c r="P209">
        <f t="shared" si="16"/>
        <v>38.33</v>
      </c>
      <c r="Q209" t="s">
        <v>8315</v>
      </c>
      <c r="R209" t="s">
        <v>8316</v>
      </c>
      <c r="S209" s="13">
        <f t="shared" si="17"/>
        <v>41904.650578703702</v>
      </c>
      <c r="T209" s="13">
        <f t="shared" si="18"/>
        <v>41934.650578703702</v>
      </c>
      <c r="U209">
        <f t="shared" si="19"/>
        <v>2014</v>
      </c>
    </row>
    <row r="210" spans="1:21" ht="43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5"/>
        <v>2</v>
      </c>
      <c r="P210">
        <f t="shared" si="16"/>
        <v>27.5</v>
      </c>
      <c r="Q210" t="s">
        <v>8315</v>
      </c>
      <c r="R210" t="s">
        <v>8316</v>
      </c>
      <c r="S210" s="13">
        <f t="shared" si="17"/>
        <v>41991.022488425922</v>
      </c>
      <c r="T210" s="13">
        <f t="shared" si="18"/>
        <v>42015.041666666672</v>
      </c>
      <c r="U210">
        <f t="shared" si="19"/>
        <v>2014</v>
      </c>
    </row>
    <row r="211" spans="1:21" ht="43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5"/>
        <v>0</v>
      </c>
      <c r="P211">
        <f t="shared" si="16"/>
        <v>16</v>
      </c>
      <c r="Q211" t="s">
        <v>8315</v>
      </c>
      <c r="R211" t="s">
        <v>8316</v>
      </c>
      <c r="S211" s="13">
        <f t="shared" si="17"/>
        <v>42169.958506944444</v>
      </c>
      <c r="T211" s="13">
        <f t="shared" si="18"/>
        <v>42199.958506944444</v>
      </c>
      <c r="U211">
        <f t="shared" si="19"/>
        <v>2015</v>
      </c>
    </row>
    <row r="212" spans="1:21" ht="43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5"/>
        <v>0</v>
      </c>
      <c r="P212">
        <f t="shared" si="16"/>
        <v>1</v>
      </c>
      <c r="Q212" t="s">
        <v>8315</v>
      </c>
      <c r="R212" t="s">
        <v>8316</v>
      </c>
      <c r="S212" s="13">
        <f t="shared" si="17"/>
        <v>41905.636469907404</v>
      </c>
      <c r="T212" s="13">
        <f t="shared" si="18"/>
        <v>41935.636469907404</v>
      </c>
      <c r="U212">
        <f t="shared" si="19"/>
        <v>2014</v>
      </c>
    </row>
    <row r="213" spans="1:21" ht="43.2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5"/>
        <v>0</v>
      </c>
      <c r="P213">
        <f t="shared" si="16"/>
        <v>0</v>
      </c>
      <c r="Q213" t="s">
        <v>8315</v>
      </c>
      <c r="R213" t="s">
        <v>8316</v>
      </c>
      <c r="S213" s="13">
        <f t="shared" si="17"/>
        <v>41761.810150462967</v>
      </c>
      <c r="T213" s="13">
        <f t="shared" si="18"/>
        <v>41768.286805555559</v>
      </c>
      <c r="U213">
        <f t="shared" si="19"/>
        <v>2014</v>
      </c>
    </row>
    <row r="214" spans="1:21" ht="57.6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5"/>
        <v>38</v>
      </c>
      <c r="P214">
        <f t="shared" si="16"/>
        <v>86.62</v>
      </c>
      <c r="Q214" t="s">
        <v>8315</v>
      </c>
      <c r="R214" t="s">
        <v>8316</v>
      </c>
      <c r="S214" s="13">
        <f t="shared" si="17"/>
        <v>41865.878657407404</v>
      </c>
      <c r="T214" s="13">
        <f t="shared" si="18"/>
        <v>41925.878657407404</v>
      </c>
      <c r="U214">
        <f t="shared" si="19"/>
        <v>2014</v>
      </c>
    </row>
    <row r="215" spans="1:21" ht="43.2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5"/>
        <v>0</v>
      </c>
      <c r="P215">
        <f t="shared" si="16"/>
        <v>0</v>
      </c>
      <c r="Q215" t="s">
        <v>8315</v>
      </c>
      <c r="R215" t="s">
        <v>8316</v>
      </c>
      <c r="S215" s="13">
        <f t="shared" si="17"/>
        <v>42613.841261574074</v>
      </c>
      <c r="T215" s="13">
        <f t="shared" si="18"/>
        <v>42644.166666666672</v>
      </c>
      <c r="U215">
        <f t="shared" si="19"/>
        <v>2016</v>
      </c>
    </row>
    <row r="216" spans="1:21" ht="43.2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5"/>
        <v>53</v>
      </c>
      <c r="P216">
        <f t="shared" si="16"/>
        <v>88.33</v>
      </c>
      <c r="Q216" t="s">
        <v>8315</v>
      </c>
      <c r="R216" t="s">
        <v>8316</v>
      </c>
      <c r="S216" s="13">
        <f t="shared" si="17"/>
        <v>42534.933321759265</v>
      </c>
      <c r="T216" s="13">
        <f t="shared" si="18"/>
        <v>42554.832638888889</v>
      </c>
      <c r="U216">
        <f t="shared" si="19"/>
        <v>2016</v>
      </c>
    </row>
    <row r="217" spans="1:21" ht="43.2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5"/>
        <v>3</v>
      </c>
      <c r="P217">
        <f t="shared" si="16"/>
        <v>23.75</v>
      </c>
      <c r="Q217" t="s">
        <v>8315</v>
      </c>
      <c r="R217" t="s">
        <v>8316</v>
      </c>
      <c r="S217" s="13">
        <f t="shared" si="17"/>
        <v>42446.060694444444</v>
      </c>
      <c r="T217" s="13">
        <f t="shared" si="18"/>
        <v>42461.165972222225</v>
      </c>
      <c r="U217">
        <f t="shared" si="19"/>
        <v>2016</v>
      </c>
    </row>
    <row r="218" spans="1:21" ht="28.8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5"/>
        <v>0</v>
      </c>
      <c r="P218">
        <f t="shared" si="16"/>
        <v>0</v>
      </c>
      <c r="Q218" t="s">
        <v>8315</v>
      </c>
      <c r="R218" t="s">
        <v>8316</v>
      </c>
      <c r="S218" s="13">
        <f t="shared" si="17"/>
        <v>42421.141469907408</v>
      </c>
      <c r="T218" s="13">
        <f t="shared" si="18"/>
        <v>42481.099803240737</v>
      </c>
      <c r="U218">
        <f t="shared" si="19"/>
        <v>2016</v>
      </c>
    </row>
    <row r="219" spans="1:21" ht="43.2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5"/>
        <v>2</v>
      </c>
      <c r="P219">
        <f t="shared" si="16"/>
        <v>163.33000000000001</v>
      </c>
      <c r="Q219" t="s">
        <v>8315</v>
      </c>
      <c r="R219" t="s">
        <v>8316</v>
      </c>
      <c r="S219" s="13">
        <f t="shared" si="17"/>
        <v>42523.739212962959</v>
      </c>
      <c r="T219" s="13">
        <f t="shared" si="18"/>
        <v>42553.739212962959</v>
      </c>
      <c r="U219">
        <f t="shared" si="19"/>
        <v>2016</v>
      </c>
    </row>
    <row r="220" spans="1:21" ht="28.8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5"/>
        <v>1</v>
      </c>
      <c r="P220">
        <f t="shared" si="16"/>
        <v>6.75</v>
      </c>
      <c r="Q220" t="s">
        <v>8315</v>
      </c>
      <c r="R220" t="s">
        <v>8316</v>
      </c>
      <c r="S220" s="13">
        <f t="shared" si="17"/>
        <v>41833.951516203706</v>
      </c>
      <c r="T220" s="13">
        <f t="shared" si="18"/>
        <v>41863.951516203706</v>
      </c>
      <c r="U220">
        <f t="shared" si="19"/>
        <v>2014</v>
      </c>
    </row>
    <row r="221" spans="1:21" ht="43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5"/>
        <v>0</v>
      </c>
      <c r="P221">
        <f t="shared" si="16"/>
        <v>25</v>
      </c>
      <c r="Q221" t="s">
        <v>8315</v>
      </c>
      <c r="R221" t="s">
        <v>8316</v>
      </c>
      <c r="S221" s="13">
        <f t="shared" si="17"/>
        <v>42479.039212962962</v>
      </c>
      <c r="T221" s="13">
        <f t="shared" si="18"/>
        <v>42509.039212962962</v>
      </c>
      <c r="U221">
        <f t="shared" si="19"/>
        <v>2016</v>
      </c>
    </row>
    <row r="222" spans="1:21" ht="43.2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5"/>
        <v>61</v>
      </c>
      <c r="P222">
        <f t="shared" si="16"/>
        <v>179.12</v>
      </c>
      <c r="Q222" t="s">
        <v>8315</v>
      </c>
      <c r="R222" t="s">
        <v>8316</v>
      </c>
      <c r="S222" s="13">
        <f t="shared" si="17"/>
        <v>42235.117476851854</v>
      </c>
      <c r="T222" s="13">
        <f t="shared" si="18"/>
        <v>42275.117476851854</v>
      </c>
      <c r="U222">
        <f t="shared" si="19"/>
        <v>2015</v>
      </c>
    </row>
    <row r="223" spans="1:21" ht="28.8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5"/>
        <v>1</v>
      </c>
      <c r="P223">
        <f t="shared" si="16"/>
        <v>34.950000000000003</v>
      </c>
      <c r="Q223" t="s">
        <v>8315</v>
      </c>
      <c r="R223" t="s">
        <v>8316</v>
      </c>
      <c r="S223" s="13">
        <f t="shared" si="17"/>
        <v>42718.963599537034</v>
      </c>
      <c r="T223" s="13">
        <f t="shared" si="18"/>
        <v>42748.961805555555</v>
      </c>
      <c r="U223">
        <f t="shared" si="19"/>
        <v>2016</v>
      </c>
    </row>
    <row r="224" spans="1:21" ht="28.8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5"/>
        <v>17</v>
      </c>
      <c r="P224">
        <f t="shared" si="16"/>
        <v>27.5</v>
      </c>
      <c r="Q224" t="s">
        <v>8315</v>
      </c>
      <c r="R224" t="s">
        <v>8316</v>
      </c>
      <c r="S224" s="13">
        <f t="shared" si="17"/>
        <v>42031.666898148149</v>
      </c>
      <c r="T224" s="13">
        <f t="shared" si="18"/>
        <v>42064.125</v>
      </c>
      <c r="U224">
        <f t="shared" si="19"/>
        <v>2015</v>
      </c>
    </row>
    <row r="225" spans="1:21" ht="43.2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5"/>
        <v>1</v>
      </c>
      <c r="P225">
        <f t="shared" si="16"/>
        <v>18.5</v>
      </c>
      <c r="Q225" t="s">
        <v>8315</v>
      </c>
      <c r="R225" t="s">
        <v>8316</v>
      </c>
      <c r="S225" s="13">
        <f t="shared" si="17"/>
        <v>42078.34520833334</v>
      </c>
      <c r="T225" s="13">
        <f t="shared" si="18"/>
        <v>42133.166666666672</v>
      </c>
      <c r="U225">
        <f t="shared" si="19"/>
        <v>2015</v>
      </c>
    </row>
    <row r="226" spans="1:21" ht="28.8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5"/>
        <v>0</v>
      </c>
      <c r="P226">
        <f t="shared" si="16"/>
        <v>0</v>
      </c>
      <c r="Q226" t="s">
        <v>8315</v>
      </c>
      <c r="R226" t="s">
        <v>8316</v>
      </c>
      <c r="S226" s="13">
        <f t="shared" si="17"/>
        <v>41905.795706018522</v>
      </c>
      <c r="T226" s="13">
        <f t="shared" si="18"/>
        <v>41933.82708333333</v>
      </c>
      <c r="U226">
        <f t="shared" si="19"/>
        <v>2014</v>
      </c>
    </row>
    <row r="227" spans="1:21" ht="43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5"/>
        <v>9</v>
      </c>
      <c r="P227">
        <f t="shared" si="16"/>
        <v>222.5</v>
      </c>
      <c r="Q227" t="s">
        <v>8315</v>
      </c>
      <c r="R227" t="s">
        <v>8316</v>
      </c>
      <c r="S227" s="13">
        <f t="shared" si="17"/>
        <v>42695.7105787037</v>
      </c>
      <c r="T227" s="13">
        <f t="shared" si="18"/>
        <v>42725.7105787037</v>
      </c>
      <c r="U227">
        <f t="shared" si="19"/>
        <v>2016</v>
      </c>
    </row>
    <row r="228" spans="1:21" ht="43.2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5"/>
        <v>0</v>
      </c>
      <c r="P228">
        <f t="shared" si="16"/>
        <v>5</v>
      </c>
      <c r="Q228" t="s">
        <v>8315</v>
      </c>
      <c r="R228" t="s">
        <v>8316</v>
      </c>
      <c r="S228" s="13">
        <f t="shared" si="17"/>
        <v>42510.938900462963</v>
      </c>
      <c r="T228" s="13">
        <f t="shared" si="18"/>
        <v>42540.938900462963</v>
      </c>
      <c r="U228">
        <f t="shared" si="19"/>
        <v>2016</v>
      </c>
    </row>
    <row r="229" spans="1:21" ht="43.2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5"/>
        <v>0</v>
      </c>
      <c r="P229">
        <f t="shared" si="16"/>
        <v>0</v>
      </c>
      <c r="Q229" t="s">
        <v>8315</v>
      </c>
      <c r="R229" t="s">
        <v>8316</v>
      </c>
      <c r="S229" s="13">
        <f t="shared" si="17"/>
        <v>42511.698101851856</v>
      </c>
      <c r="T229" s="13">
        <f t="shared" si="18"/>
        <v>42535.787500000006</v>
      </c>
      <c r="U229">
        <f t="shared" si="19"/>
        <v>2016</v>
      </c>
    </row>
    <row r="230" spans="1:21" ht="43.2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5"/>
        <v>16</v>
      </c>
      <c r="P230">
        <f t="shared" si="16"/>
        <v>29.17</v>
      </c>
      <c r="Q230" t="s">
        <v>8315</v>
      </c>
      <c r="R230" t="s">
        <v>8316</v>
      </c>
      <c r="S230" s="13">
        <f t="shared" si="17"/>
        <v>42041.581307870365</v>
      </c>
      <c r="T230" s="13">
        <f t="shared" si="18"/>
        <v>42071.539641203708</v>
      </c>
      <c r="U230">
        <f t="shared" si="19"/>
        <v>2015</v>
      </c>
    </row>
    <row r="231" spans="1:21" ht="43.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5"/>
        <v>2</v>
      </c>
      <c r="P231">
        <f t="shared" si="16"/>
        <v>1.5</v>
      </c>
      <c r="Q231" t="s">
        <v>8315</v>
      </c>
      <c r="R231" t="s">
        <v>8316</v>
      </c>
      <c r="S231" s="13">
        <f t="shared" si="17"/>
        <v>42307.189270833333</v>
      </c>
      <c r="T231" s="13">
        <f t="shared" si="18"/>
        <v>42322.958333333328</v>
      </c>
      <c r="U231">
        <f t="shared" si="19"/>
        <v>2015</v>
      </c>
    </row>
    <row r="232" spans="1:21" ht="43.2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5"/>
        <v>22</v>
      </c>
      <c r="P232">
        <f t="shared" si="16"/>
        <v>126.5</v>
      </c>
      <c r="Q232" t="s">
        <v>8315</v>
      </c>
      <c r="R232" t="s">
        <v>8316</v>
      </c>
      <c r="S232" s="13">
        <f t="shared" si="17"/>
        <v>42353.761759259258</v>
      </c>
      <c r="T232" s="13">
        <f t="shared" si="18"/>
        <v>42383.761759259258</v>
      </c>
      <c r="U232">
        <f t="shared" si="19"/>
        <v>2015</v>
      </c>
    </row>
    <row r="233" spans="1:21" ht="43.2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5"/>
        <v>0</v>
      </c>
      <c r="P233">
        <f t="shared" si="16"/>
        <v>10</v>
      </c>
      <c r="Q233" t="s">
        <v>8315</v>
      </c>
      <c r="R233" t="s">
        <v>8316</v>
      </c>
      <c r="S233" s="13">
        <f t="shared" si="17"/>
        <v>42058.603877314818</v>
      </c>
      <c r="T233" s="13">
        <f t="shared" si="18"/>
        <v>42087.165972222225</v>
      </c>
      <c r="U233">
        <f t="shared" si="19"/>
        <v>2015</v>
      </c>
    </row>
    <row r="234" spans="1:21" ht="43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5"/>
        <v>5</v>
      </c>
      <c r="P234">
        <f t="shared" si="16"/>
        <v>9.4</v>
      </c>
      <c r="Q234" t="s">
        <v>8315</v>
      </c>
      <c r="R234" t="s">
        <v>8316</v>
      </c>
      <c r="S234" s="13">
        <f t="shared" si="17"/>
        <v>42304.940960648149</v>
      </c>
      <c r="T234" s="13">
        <f t="shared" si="18"/>
        <v>42329.166666666672</v>
      </c>
      <c r="U234">
        <f t="shared" si="19"/>
        <v>2015</v>
      </c>
    </row>
    <row r="235" spans="1:21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5"/>
        <v>0</v>
      </c>
      <c r="P235">
        <f t="shared" si="16"/>
        <v>0</v>
      </c>
      <c r="Q235" t="s">
        <v>8315</v>
      </c>
      <c r="R235" t="s">
        <v>8316</v>
      </c>
      <c r="S235" s="13">
        <f t="shared" si="17"/>
        <v>42538.742893518516</v>
      </c>
      <c r="T235" s="13">
        <f t="shared" si="18"/>
        <v>42568.742893518516</v>
      </c>
      <c r="U235">
        <f t="shared" si="19"/>
        <v>2016</v>
      </c>
    </row>
    <row r="236" spans="1:21" ht="43.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5"/>
        <v>5</v>
      </c>
      <c r="P236">
        <f t="shared" si="16"/>
        <v>30</v>
      </c>
      <c r="Q236" t="s">
        <v>8315</v>
      </c>
      <c r="R236" t="s">
        <v>8316</v>
      </c>
      <c r="S236" s="13">
        <f t="shared" si="17"/>
        <v>42122.732499999998</v>
      </c>
      <c r="T236" s="13">
        <f t="shared" si="18"/>
        <v>42155.732638888891</v>
      </c>
      <c r="U236">
        <f t="shared" si="19"/>
        <v>2015</v>
      </c>
    </row>
    <row r="237" spans="1:21" ht="28.8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5"/>
        <v>3</v>
      </c>
      <c r="P237">
        <f t="shared" si="16"/>
        <v>10.67</v>
      </c>
      <c r="Q237" t="s">
        <v>8315</v>
      </c>
      <c r="R237" t="s">
        <v>8316</v>
      </c>
      <c r="S237" s="13">
        <f t="shared" si="17"/>
        <v>42209.67288194444</v>
      </c>
      <c r="T237" s="13">
        <f t="shared" si="18"/>
        <v>42223.625</v>
      </c>
      <c r="U237">
        <f t="shared" si="19"/>
        <v>2015</v>
      </c>
    </row>
    <row r="238" spans="1:21" ht="43.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5"/>
        <v>13</v>
      </c>
      <c r="P238">
        <f t="shared" si="16"/>
        <v>25.5</v>
      </c>
      <c r="Q238" t="s">
        <v>8315</v>
      </c>
      <c r="R238" t="s">
        <v>8316</v>
      </c>
      <c r="S238" s="13">
        <f t="shared" si="17"/>
        <v>41990.506377314814</v>
      </c>
      <c r="T238" s="13">
        <f t="shared" si="18"/>
        <v>42020.506377314814</v>
      </c>
      <c r="U238">
        <f t="shared" si="19"/>
        <v>2014</v>
      </c>
    </row>
    <row r="239" spans="1:21" ht="43.2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5"/>
        <v>0</v>
      </c>
      <c r="P239">
        <f t="shared" si="16"/>
        <v>20</v>
      </c>
      <c r="Q239" t="s">
        <v>8315</v>
      </c>
      <c r="R239" t="s">
        <v>8316</v>
      </c>
      <c r="S239" s="13">
        <f t="shared" si="17"/>
        <v>42039.194988425923</v>
      </c>
      <c r="T239" s="13">
        <f t="shared" si="18"/>
        <v>42099.153321759266</v>
      </c>
      <c r="U239">
        <f t="shared" si="19"/>
        <v>2015</v>
      </c>
    </row>
    <row r="240" spans="1:21" ht="43.2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5"/>
        <v>37</v>
      </c>
      <c r="P240">
        <f t="shared" si="16"/>
        <v>91.25</v>
      </c>
      <c r="Q240" t="s">
        <v>8315</v>
      </c>
      <c r="R240" t="s">
        <v>8316</v>
      </c>
      <c r="S240" s="13">
        <f t="shared" si="17"/>
        <v>41890.086805555555</v>
      </c>
      <c r="T240" s="13">
        <f t="shared" si="18"/>
        <v>41934.207638888889</v>
      </c>
      <c r="U240">
        <f t="shared" si="19"/>
        <v>2014</v>
      </c>
    </row>
    <row r="241" spans="1:21" ht="28.8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5"/>
        <v>0</v>
      </c>
      <c r="P241">
        <f t="shared" si="16"/>
        <v>0</v>
      </c>
      <c r="Q241" t="s">
        <v>8315</v>
      </c>
      <c r="R241" t="s">
        <v>8316</v>
      </c>
      <c r="S241" s="13">
        <f t="shared" si="17"/>
        <v>42495.722187499996</v>
      </c>
      <c r="T241" s="13">
        <f t="shared" si="18"/>
        <v>42525.722187499996</v>
      </c>
      <c r="U241">
        <f t="shared" si="19"/>
        <v>2016</v>
      </c>
    </row>
    <row r="242" spans="1:21" ht="43.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5"/>
        <v>1</v>
      </c>
      <c r="P242">
        <f t="shared" si="16"/>
        <v>50</v>
      </c>
      <c r="Q242" t="s">
        <v>8315</v>
      </c>
      <c r="R242" t="s">
        <v>8316</v>
      </c>
      <c r="S242" s="13">
        <f t="shared" si="17"/>
        <v>42570.850381944445</v>
      </c>
      <c r="T242" s="13">
        <f t="shared" si="18"/>
        <v>42615.850381944445</v>
      </c>
      <c r="U242">
        <f t="shared" si="19"/>
        <v>2016</v>
      </c>
    </row>
    <row r="243" spans="1:21" ht="28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5"/>
        <v>0</v>
      </c>
      <c r="P243">
        <f t="shared" si="16"/>
        <v>0</v>
      </c>
      <c r="Q243" t="s">
        <v>8315</v>
      </c>
      <c r="R243" t="s">
        <v>8316</v>
      </c>
      <c r="S243" s="13">
        <f t="shared" si="17"/>
        <v>41927.124884259261</v>
      </c>
      <c r="T243" s="13">
        <f t="shared" si="18"/>
        <v>41937.124884259261</v>
      </c>
      <c r="U243">
        <f t="shared" si="19"/>
        <v>2014</v>
      </c>
    </row>
    <row r="244" spans="1:21" ht="43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5"/>
        <v>0</v>
      </c>
      <c r="P244">
        <f t="shared" si="16"/>
        <v>0</v>
      </c>
      <c r="Q244" t="s">
        <v>8315</v>
      </c>
      <c r="R244" t="s">
        <v>8316</v>
      </c>
      <c r="S244" s="13">
        <f t="shared" si="17"/>
        <v>42730.903726851851</v>
      </c>
      <c r="T244" s="13">
        <f t="shared" si="18"/>
        <v>42760.903726851851</v>
      </c>
      <c r="U244">
        <f t="shared" si="19"/>
        <v>2016</v>
      </c>
    </row>
    <row r="245" spans="1:21" ht="28.8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5"/>
        <v>27</v>
      </c>
      <c r="P245">
        <f t="shared" si="16"/>
        <v>22.83</v>
      </c>
      <c r="Q245" t="s">
        <v>8315</v>
      </c>
      <c r="R245" t="s">
        <v>8316</v>
      </c>
      <c r="S245" s="13">
        <f t="shared" si="17"/>
        <v>42475.848067129627</v>
      </c>
      <c r="T245" s="13">
        <f t="shared" si="18"/>
        <v>42505.848067129627</v>
      </c>
      <c r="U245">
        <f t="shared" si="19"/>
        <v>2016</v>
      </c>
    </row>
    <row r="246" spans="1:21" ht="43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5"/>
        <v>10</v>
      </c>
      <c r="P246">
        <f t="shared" si="16"/>
        <v>16.670000000000002</v>
      </c>
      <c r="Q246" t="s">
        <v>8315</v>
      </c>
      <c r="R246" t="s">
        <v>8316</v>
      </c>
      <c r="S246" s="13">
        <f t="shared" si="17"/>
        <v>42188.83293981482</v>
      </c>
      <c r="T246" s="13">
        <f t="shared" si="18"/>
        <v>42242.772222222222</v>
      </c>
      <c r="U246">
        <f t="shared" si="19"/>
        <v>2015</v>
      </c>
    </row>
    <row r="247" spans="1:21" ht="43.2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5"/>
        <v>71</v>
      </c>
      <c r="P247">
        <f t="shared" si="16"/>
        <v>106.97</v>
      </c>
      <c r="Q247" t="s">
        <v>8315</v>
      </c>
      <c r="R247" t="s">
        <v>8316</v>
      </c>
      <c r="S247" s="13">
        <f t="shared" si="17"/>
        <v>42053.049375000002</v>
      </c>
      <c r="T247" s="13">
        <f t="shared" si="18"/>
        <v>42096.041666666672</v>
      </c>
      <c r="U247">
        <f t="shared" si="19"/>
        <v>2015</v>
      </c>
    </row>
    <row r="248" spans="1:21" ht="43.2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5"/>
        <v>2</v>
      </c>
      <c r="P248">
        <f t="shared" si="16"/>
        <v>10.25</v>
      </c>
      <c r="Q248" t="s">
        <v>8315</v>
      </c>
      <c r="R248" t="s">
        <v>8316</v>
      </c>
      <c r="S248" s="13">
        <f t="shared" si="17"/>
        <v>41883.916678240741</v>
      </c>
      <c r="T248" s="13">
        <f t="shared" si="18"/>
        <v>41906.916678240741</v>
      </c>
      <c r="U248">
        <f t="shared" si="19"/>
        <v>2014</v>
      </c>
    </row>
    <row r="249" spans="1:21" ht="43.2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5"/>
        <v>2</v>
      </c>
      <c r="P249">
        <f t="shared" si="16"/>
        <v>59</v>
      </c>
      <c r="Q249" t="s">
        <v>8315</v>
      </c>
      <c r="R249" t="s">
        <v>8316</v>
      </c>
      <c r="S249" s="13">
        <f t="shared" si="17"/>
        <v>42767.031678240746</v>
      </c>
      <c r="T249" s="13">
        <f t="shared" si="18"/>
        <v>42797.208333333328</v>
      </c>
      <c r="U249">
        <f t="shared" si="19"/>
        <v>2017</v>
      </c>
    </row>
    <row r="250" spans="1:21" ht="43.2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5"/>
        <v>3</v>
      </c>
      <c r="P250">
        <f t="shared" si="16"/>
        <v>15.67</v>
      </c>
      <c r="Q250" t="s">
        <v>8315</v>
      </c>
      <c r="R250" t="s">
        <v>8316</v>
      </c>
      <c r="S250" s="13">
        <f t="shared" si="17"/>
        <v>42029.135879629626</v>
      </c>
      <c r="T250" s="13">
        <f t="shared" si="18"/>
        <v>42059.135879629626</v>
      </c>
      <c r="U250">
        <f t="shared" si="19"/>
        <v>2015</v>
      </c>
    </row>
    <row r="251" spans="1:21" ht="43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5"/>
        <v>0</v>
      </c>
      <c r="P251">
        <f t="shared" si="16"/>
        <v>1</v>
      </c>
      <c r="Q251" t="s">
        <v>8315</v>
      </c>
      <c r="R251" t="s">
        <v>8316</v>
      </c>
      <c r="S251" s="13">
        <f t="shared" si="17"/>
        <v>42358.573182870372</v>
      </c>
      <c r="T251" s="13">
        <f t="shared" si="18"/>
        <v>42377.273611111115</v>
      </c>
      <c r="U251">
        <f t="shared" si="19"/>
        <v>2015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D2F60-1D4F-4699-8B0B-234407EE31C2}">
  <dimension ref="A1:C6"/>
  <sheetViews>
    <sheetView workbookViewId="0">
      <selection activeCell="E7" sqref="E7"/>
    </sheetView>
  </sheetViews>
  <sheetFormatPr defaultRowHeight="14.4" x14ac:dyDescent="0.3"/>
  <cols>
    <col min="1" max="1" width="13.88671875" bestFit="1" customWidth="1"/>
    <col min="2" max="2" width="10.33203125" style="19" bestFit="1" customWidth="1"/>
    <col min="3" max="3" width="11.33203125" style="19" bestFit="1" customWidth="1"/>
  </cols>
  <sheetData>
    <row r="1" spans="1:3" x14ac:dyDescent="0.3">
      <c r="B1" s="19" t="s">
        <v>8404</v>
      </c>
      <c r="C1" s="19" t="s">
        <v>8405</v>
      </c>
    </row>
    <row r="2" spans="1:3" x14ac:dyDescent="0.3">
      <c r="A2" t="s">
        <v>8406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8407</v>
      </c>
      <c r="B3" s="19">
        <f>MEDIAN('Successful US Kickstarters'!D:D)</f>
        <v>3000</v>
      </c>
      <c r="C3" s="19">
        <f>MEDIAN('Failed US Kickstarters'!D:D)</f>
        <v>5000</v>
      </c>
    </row>
    <row r="5" spans="1:3" x14ac:dyDescent="0.3">
      <c r="A5" t="s">
        <v>8408</v>
      </c>
      <c r="B5" s="19">
        <f>AVERAGE('Successful US Kickstarters'!E:E)</f>
        <v>5601.5458009708727</v>
      </c>
      <c r="C5" s="19">
        <f>AVERAGE('Failed US Kickstarters'!E:E)</f>
        <v>558.65484000000004</v>
      </c>
    </row>
    <row r="6" spans="1:3" x14ac:dyDescent="0.3">
      <c r="A6" t="s">
        <v>8409</v>
      </c>
      <c r="B6" s="19">
        <f>MEDIAN('Successful US Kickstarters'!E:E)</f>
        <v>3167.5</v>
      </c>
      <c r="C6" s="19">
        <f>MEDIAN('Failed US Kickstarters'!E:E)</f>
        <v>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F3329-C06E-4A76-8690-FF69B537CB9A}">
  <dimension ref="A1:U413"/>
  <sheetViews>
    <sheetView workbookViewId="0">
      <selection activeCell="K9" sqref="K9"/>
    </sheetView>
  </sheetViews>
  <sheetFormatPr defaultRowHeight="14.4" x14ac:dyDescent="0.3"/>
  <cols>
    <col min="1" max="1" width="5.21875" customWidth="1"/>
    <col min="2" max="2" width="38.5546875" customWidth="1"/>
    <col min="3" max="3" width="47.5546875" customWidth="1"/>
    <col min="4" max="4" width="16.33203125" bestFit="1" customWidth="1"/>
    <col min="5" max="5" width="13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bestFit="1" customWidth="1"/>
    <col min="20" max="20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8366</v>
      </c>
      <c r="T1" s="14" t="s">
        <v>8367</v>
      </c>
      <c r="U1" s="16" t="s">
        <v>8365</v>
      </c>
    </row>
    <row r="2" spans="1:21" ht="43.2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IFERROR(ROUND(E2/L2,2),0)</f>
        <v>93.43</v>
      </c>
      <c r="Q2" t="s">
        <v>8315</v>
      </c>
      <c r="R2" t="s">
        <v>8316</v>
      </c>
      <c r="S2" s="13">
        <f t="shared" ref="S2:S65" si="2">(((J2/60)/60)/24)+DATE(1970,1,1)</f>
        <v>42646.092812499999</v>
      </c>
      <c r="T2" s="13">
        <f t="shared" ref="T2:T65" si="3">(((I2/60)/60)/24)+DATE(1970,1,1)</f>
        <v>42675.207638888889</v>
      </c>
      <c r="U2">
        <f t="shared" ref="U2:U65" si="4">YEAR(S2)</f>
        <v>2016</v>
      </c>
    </row>
    <row r="3" spans="1:21" ht="28.8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t="s">
        <v>8315</v>
      </c>
      <c r="R3" t="s">
        <v>8316</v>
      </c>
      <c r="S3" s="13">
        <f t="shared" si="2"/>
        <v>42430.040798611109</v>
      </c>
      <c r="T3" s="13">
        <f t="shared" si="3"/>
        <v>42449.999131944445</v>
      </c>
      <c r="U3">
        <f t="shared" si="4"/>
        <v>2016</v>
      </c>
    </row>
    <row r="4" spans="1:21" ht="43.2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t="s">
        <v>8315</v>
      </c>
      <c r="R4" t="s">
        <v>8316</v>
      </c>
      <c r="S4" s="13">
        <f t="shared" si="2"/>
        <v>42238.13282407407</v>
      </c>
      <c r="T4" s="13">
        <f t="shared" si="3"/>
        <v>42268.13282407407</v>
      </c>
      <c r="U4">
        <f t="shared" si="4"/>
        <v>2015</v>
      </c>
    </row>
    <row r="5" spans="1:21" ht="43.2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t="s">
        <v>8315</v>
      </c>
      <c r="R5" t="s">
        <v>8316</v>
      </c>
      <c r="S5" s="13">
        <f t="shared" si="2"/>
        <v>41850.400937500002</v>
      </c>
      <c r="T5" s="13">
        <f t="shared" si="3"/>
        <v>41895.400937500002</v>
      </c>
      <c r="U5">
        <f t="shared" si="4"/>
        <v>2014</v>
      </c>
    </row>
    <row r="6" spans="1:21" ht="43.2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t="s">
        <v>8315</v>
      </c>
      <c r="R6" t="s">
        <v>8316</v>
      </c>
      <c r="S6" s="13">
        <f t="shared" si="2"/>
        <v>42753.205625000002</v>
      </c>
      <c r="T6" s="13">
        <f t="shared" si="3"/>
        <v>42783.670138888891</v>
      </c>
      <c r="U6">
        <f t="shared" si="4"/>
        <v>2017</v>
      </c>
    </row>
    <row r="7" spans="1:21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t="s">
        <v>8315</v>
      </c>
      <c r="R7" t="s">
        <v>8316</v>
      </c>
      <c r="S7" s="13">
        <f t="shared" si="2"/>
        <v>42155.920219907406</v>
      </c>
      <c r="T7" s="13">
        <f t="shared" si="3"/>
        <v>42176.888888888891</v>
      </c>
      <c r="U7">
        <f t="shared" si="4"/>
        <v>2015</v>
      </c>
    </row>
    <row r="8" spans="1:21" ht="43.2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t="s">
        <v>8315</v>
      </c>
      <c r="R8" t="s">
        <v>8316</v>
      </c>
      <c r="S8" s="13">
        <f t="shared" si="2"/>
        <v>42157.591064814813</v>
      </c>
      <c r="T8" s="13">
        <f t="shared" si="3"/>
        <v>42179.083333333328</v>
      </c>
      <c r="U8">
        <f t="shared" si="4"/>
        <v>2015</v>
      </c>
    </row>
    <row r="9" spans="1:21" ht="43.2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t="s">
        <v>8315</v>
      </c>
      <c r="R9" t="s">
        <v>8316</v>
      </c>
      <c r="S9" s="13">
        <f t="shared" si="2"/>
        <v>42676.065150462964</v>
      </c>
      <c r="T9" s="13">
        <f t="shared" si="3"/>
        <v>42721.290972222225</v>
      </c>
      <c r="U9">
        <f t="shared" si="4"/>
        <v>2016</v>
      </c>
    </row>
    <row r="10" spans="1:21" ht="43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t="s">
        <v>8315</v>
      </c>
      <c r="R10" t="s">
        <v>8316</v>
      </c>
      <c r="S10" s="13">
        <f t="shared" si="2"/>
        <v>42473.007037037038</v>
      </c>
      <c r="T10" s="13">
        <f t="shared" si="3"/>
        <v>42503.007037037038</v>
      </c>
      <c r="U10">
        <f t="shared" si="4"/>
        <v>2016</v>
      </c>
    </row>
    <row r="11" spans="1:21" ht="43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t="s">
        <v>8315</v>
      </c>
      <c r="R11" t="s">
        <v>8316</v>
      </c>
      <c r="S11" s="13">
        <f t="shared" si="2"/>
        <v>42282.768414351856</v>
      </c>
      <c r="T11" s="13">
        <f t="shared" si="3"/>
        <v>42312.810081018513</v>
      </c>
      <c r="U11">
        <f t="shared" si="4"/>
        <v>2015</v>
      </c>
    </row>
    <row r="12" spans="1:21" ht="43.2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t="s">
        <v>8315</v>
      </c>
      <c r="R12" t="s">
        <v>8316</v>
      </c>
      <c r="S12" s="13">
        <f t="shared" si="2"/>
        <v>42473.794710648144</v>
      </c>
      <c r="T12" s="13">
        <f t="shared" si="3"/>
        <v>42503.794710648144</v>
      </c>
      <c r="U12">
        <f t="shared" si="4"/>
        <v>2016</v>
      </c>
    </row>
    <row r="13" spans="1:21" ht="43.2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t="s">
        <v>8315</v>
      </c>
      <c r="R13" t="s">
        <v>8316</v>
      </c>
      <c r="S13" s="13">
        <f t="shared" si="2"/>
        <v>42712.23474537037</v>
      </c>
      <c r="T13" s="13">
        <f t="shared" si="3"/>
        <v>42735.707638888889</v>
      </c>
      <c r="U13">
        <f t="shared" si="4"/>
        <v>2016</v>
      </c>
    </row>
    <row r="14" spans="1:21" ht="43.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t="s">
        <v>8315</v>
      </c>
      <c r="R14" t="s">
        <v>8316</v>
      </c>
      <c r="S14" s="13">
        <f t="shared" si="2"/>
        <v>42561.154664351852</v>
      </c>
      <c r="T14" s="13">
        <f t="shared" si="3"/>
        <v>42592.166666666672</v>
      </c>
      <c r="U14">
        <f t="shared" si="4"/>
        <v>2016</v>
      </c>
    </row>
    <row r="15" spans="1:21" ht="28.8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t="s">
        <v>8315</v>
      </c>
      <c r="R15" t="s">
        <v>8316</v>
      </c>
      <c r="S15" s="13">
        <f t="shared" si="2"/>
        <v>42709.134780092587</v>
      </c>
      <c r="T15" s="13">
        <f t="shared" si="3"/>
        <v>42739.134780092587</v>
      </c>
      <c r="U15">
        <f t="shared" si="4"/>
        <v>2016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t="s">
        <v>8315</v>
      </c>
      <c r="R16" t="s">
        <v>8316</v>
      </c>
      <c r="S16" s="13">
        <f t="shared" si="2"/>
        <v>42086.614942129629</v>
      </c>
      <c r="T16" s="13">
        <f t="shared" si="3"/>
        <v>42117.290972222225</v>
      </c>
      <c r="U16">
        <f t="shared" si="4"/>
        <v>2015</v>
      </c>
    </row>
    <row r="17" spans="1:21" ht="43.2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t="s">
        <v>8315</v>
      </c>
      <c r="R17" t="s">
        <v>8316</v>
      </c>
      <c r="S17" s="13">
        <f t="shared" si="2"/>
        <v>42064.652673611112</v>
      </c>
      <c r="T17" s="13">
        <f t="shared" si="3"/>
        <v>42101.291666666672</v>
      </c>
      <c r="U17">
        <f t="shared" si="4"/>
        <v>2015</v>
      </c>
    </row>
    <row r="18" spans="1:21" ht="43.2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t="s">
        <v>8315</v>
      </c>
      <c r="R18" t="s">
        <v>8316</v>
      </c>
      <c r="S18" s="13">
        <f t="shared" si="2"/>
        <v>42292.701053240744</v>
      </c>
      <c r="T18" s="13">
        <f t="shared" si="3"/>
        <v>42322.742719907401</v>
      </c>
      <c r="U18">
        <f t="shared" si="4"/>
        <v>2015</v>
      </c>
    </row>
    <row r="19" spans="1:21" ht="43.2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t="s">
        <v>8315</v>
      </c>
      <c r="R19" t="s">
        <v>8316</v>
      </c>
      <c r="S19" s="13">
        <f t="shared" si="2"/>
        <v>42461.747199074074</v>
      </c>
      <c r="T19" s="13">
        <f t="shared" si="3"/>
        <v>42491.747199074074</v>
      </c>
      <c r="U19">
        <f t="shared" si="4"/>
        <v>2016</v>
      </c>
    </row>
    <row r="20" spans="1:21" ht="28.8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t="s">
        <v>8315</v>
      </c>
      <c r="R20" t="s">
        <v>8316</v>
      </c>
      <c r="S20" s="13">
        <f t="shared" si="2"/>
        <v>42169.814340277779</v>
      </c>
      <c r="T20" s="13">
        <f t="shared" si="3"/>
        <v>42199.814340277779</v>
      </c>
      <c r="U20">
        <f t="shared" si="4"/>
        <v>2015</v>
      </c>
    </row>
    <row r="21" spans="1:21" ht="43.2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t="s">
        <v>8315</v>
      </c>
      <c r="R21" t="s">
        <v>8316</v>
      </c>
      <c r="S21" s="13">
        <f t="shared" si="2"/>
        <v>42483.675208333334</v>
      </c>
      <c r="T21" s="13">
        <f t="shared" si="3"/>
        <v>42522.789583333331</v>
      </c>
      <c r="U21">
        <f t="shared" si="4"/>
        <v>2016</v>
      </c>
    </row>
    <row r="22" spans="1:21" ht="43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t="s">
        <v>8315</v>
      </c>
      <c r="R22" t="s">
        <v>8316</v>
      </c>
      <c r="S22" s="13">
        <f t="shared" si="2"/>
        <v>42195.749745370369</v>
      </c>
      <c r="T22" s="13">
        <f t="shared" si="3"/>
        <v>42206.125</v>
      </c>
      <c r="U22">
        <f t="shared" si="4"/>
        <v>2015</v>
      </c>
    </row>
    <row r="23" spans="1:21" ht="28.8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t="s">
        <v>8315</v>
      </c>
      <c r="R23" t="s">
        <v>8316</v>
      </c>
      <c r="S23" s="13">
        <f t="shared" si="2"/>
        <v>42675.057997685188</v>
      </c>
      <c r="T23" s="13">
        <f t="shared" si="3"/>
        <v>42705.099664351852</v>
      </c>
      <c r="U23">
        <f t="shared" si="4"/>
        <v>2016</v>
      </c>
    </row>
    <row r="24" spans="1:21" ht="28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t="s">
        <v>8315</v>
      </c>
      <c r="R24" t="s">
        <v>8316</v>
      </c>
      <c r="S24" s="13">
        <f t="shared" si="2"/>
        <v>42018.94159722222</v>
      </c>
      <c r="T24" s="13">
        <f t="shared" si="3"/>
        <v>42047.291666666672</v>
      </c>
      <c r="U24">
        <f t="shared" si="4"/>
        <v>2015</v>
      </c>
    </row>
    <row r="25" spans="1:21" ht="28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t="s">
        <v>8315</v>
      </c>
      <c r="R25" t="s">
        <v>8316</v>
      </c>
      <c r="S25" s="13">
        <f t="shared" si="2"/>
        <v>42026.924976851849</v>
      </c>
      <c r="T25" s="13">
        <f t="shared" si="3"/>
        <v>42052.207638888889</v>
      </c>
      <c r="U25">
        <f t="shared" si="4"/>
        <v>2015</v>
      </c>
    </row>
    <row r="26" spans="1:21" ht="28.8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t="s">
        <v>8315</v>
      </c>
      <c r="R26" t="s">
        <v>8316</v>
      </c>
      <c r="S26" s="13">
        <f t="shared" si="2"/>
        <v>41920.787534722222</v>
      </c>
      <c r="T26" s="13">
        <f t="shared" si="3"/>
        <v>41941.787534722222</v>
      </c>
      <c r="U26">
        <f t="shared" si="4"/>
        <v>2014</v>
      </c>
    </row>
    <row r="27" spans="1:21" ht="28.8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t="s">
        <v>8315</v>
      </c>
      <c r="R27" t="s">
        <v>8316</v>
      </c>
      <c r="S27" s="13">
        <f t="shared" si="2"/>
        <v>42558.189432870371</v>
      </c>
      <c r="T27" s="13">
        <f t="shared" si="3"/>
        <v>42587.875</v>
      </c>
      <c r="U27">
        <f t="shared" si="4"/>
        <v>2016</v>
      </c>
    </row>
    <row r="28" spans="1:21" ht="43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t="s">
        <v>8315</v>
      </c>
      <c r="R28" t="s">
        <v>8316</v>
      </c>
      <c r="S28" s="13">
        <f t="shared" si="2"/>
        <v>41808.198518518519</v>
      </c>
      <c r="T28" s="13">
        <f t="shared" si="3"/>
        <v>41838.198518518519</v>
      </c>
      <c r="U28">
        <f t="shared" si="4"/>
        <v>2014</v>
      </c>
    </row>
    <row r="29" spans="1:21" ht="28.8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t="s">
        <v>8315</v>
      </c>
      <c r="R29" t="s">
        <v>8316</v>
      </c>
      <c r="S29" s="13">
        <f t="shared" si="2"/>
        <v>42550.701886574068</v>
      </c>
      <c r="T29" s="13">
        <f t="shared" si="3"/>
        <v>42580.701886574068</v>
      </c>
      <c r="U29">
        <f t="shared" si="4"/>
        <v>2016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t="s">
        <v>8315</v>
      </c>
      <c r="R30" t="s">
        <v>8316</v>
      </c>
      <c r="S30" s="13">
        <f t="shared" si="2"/>
        <v>42056.013124999998</v>
      </c>
      <c r="T30" s="13">
        <f t="shared" si="3"/>
        <v>42075.166666666672</v>
      </c>
      <c r="U30">
        <f t="shared" si="4"/>
        <v>2015</v>
      </c>
    </row>
    <row r="31" spans="1:21" ht="43.2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t="s">
        <v>8315</v>
      </c>
      <c r="R31" t="s">
        <v>8316</v>
      </c>
      <c r="S31" s="13">
        <f t="shared" si="2"/>
        <v>42016.938692129625</v>
      </c>
      <c r="T31" s="13">
        <f t="shared" si="3"/>
        <v>42046.938692129625</v>
      </c>
      <c r="U31">
        <f t="shared" si="4"/>
        <v>2015</v>
      </c>
    </row>
    <row r="32" spans="1:21" ht="43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t="s">
        <v>8315</v>
      </c>
      <c r="R32" t="s">
        <v>8316</v>
      </c>
      <c r="S32" s="13">
        <f t="shared" si="2"/>
        <v>42591.899988425925</v>
      </c>
      <c r="T32" s="13">
        <f t="shared" si="3"/>
        <v>42622.166666666672</v>
      </c>
      <c r="U32">
        <f t="shared" si="4"/>
        <v>2016</v>
      </c>
    </row>
    <row r="33" spans="1:21" ht="43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t="s">
        <v>8315</v>
      </c>
      <c r="R33" t="s">
        <v>8316</v>
      </c>
      <c r="S33" s="13">
        <f t="shared" si="2"/>
        <v>42183.231006944443</v>
      </c>
      <c r="T33" s="13">
        <f t="shared" si="3"/>
        <v>42228.231006944443</v>
      </c>
      <c r="U33">
        <f t="shared" si="4"/>
        <v>2015</v>
      </c>
    </row>
    <row r="34" spans="1:21" ht="43.2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t="s">
        <v>8315</v>
      </c>
      <c r="R34" t="s">
        <v>8316</v>
      </c>
      <c r="S34" s="13">
        <f t="shared" si="2"/>
        <v>41780.525937500002</v>
      </c>
      <c r="T34" s="13">
        <f t="shared" si="3"/>
        <v>41796.958333333336</v>
      </c>
      <c r="U34">
        <f t="shared" si="4"/>
        <v>2014</v>
      </c>
    </row>
    <row r="35" spans="1:21" ht="43.2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t="s">
        <v>8315</v>
      </c>
      <c r="R35" t="s">
        <v>8316</v>
      </c>
      <c r="S35" s="13">
        <f t="shared" si="2"/>
        <v>42158.065694444449</v>
      </c>
      <c r="T35" s="13">
        <f t="shared" si="3"/>
        <v>42201</v>
      </c>
      <c r="U35">
        <f t="shared" si="4"/>
        <v>2015</v>
      </c>
    </row>
    <row r="36" spans="1:21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t="s">
        <v>8315</v>
      </c>
      <c r="R36" t="s">
        <v>8316</v>
      </c>
      <c r="S36" s="13">
        <f t="shared" si="2"/>
        <v>42154.873124999998</v>
      </c>
      <c r="T36" s="13">
        <f t="shared" si="3"/>
        <v>42184.873124999998</v>
      </c>
      <c r="U36">
        <f t="shared" si="4"/>
        <v>2015</v>
      </c>
    </row>
    <row r="37" spans="1:21" ht="43.2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t="s">
        <v>8315</v>
      </c>
      <c r="R37" t="s">
        <v>8316</v>
      </c>
      <c r="S37" s="13">
        <f t="shared" si="2"/>
        <v>42208.84646990741</v>
      </c>
      <c r="T37" s="13">
        <f t="shared" si="3"/>
        <v>42238.84646990741</v>
      </c>
      <c r="U37">
        <f t="shared" si="4"/>
        <v>2015</v>
      </c>
    </row>
    <row r="38" spans="1:21" ht="43.2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t="s">
        <v>8315</v>
      </c>
      <c r="R38" t="s">
        <v>8316</v>
      </c>
      <c r="S38" s="13">
        <f t="shared" si="2"/>
        <v>42451.496817129635</v>
      </c>
      <c r="T38" s="13">
        <f t="shared" si="3"/>
        <v>42459.610416666663</v>
      </c>
      <c r="U38">
        <f t="shared" si="4"/>
        <v>2016</v>
      </c>
    </row>
    <row r="39" spans="1:21" ht="43.2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t="s">
        <v>8315</v>
      </c>
      <c r="R39" t="s">
        <v>8316</v>
      </c>
      <c r="S39" s="13">
        <f t="shared" si="2"/>
        <v>41759.13962962963</v>
      </c>
      <c r="T39" s="13">
        <f t="shared" si="3"/>
        <v>41791.165972222225</v>
      </c>
      <c r="U39">
        <f t="shared" si="4"/>
        <v>2014</v>
      </c>
    </row>
    <row r="40" spans="1:21" ht="43.2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t="s">
        <v>8315</v>
      </c>
      <c r="R40" t="s">
        <v>8316</v>
      </c>
      <c r="S40" s="13">
        <f t="shared" si="2"/>
        <v>42693.742604166662</v>
      </c>
      <c r="T40" s="13">
        <f t="shared" si="3"/>
        <v>42718.742604166662</v>
      </c>
      <c r="U40">
        <f t="shared" si="4"/>
        <v>2016</v>
      </c>
    </row>
    <row r="41" spans="1:21" ht="43.2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t="s">
        <v>8315</v>
      </c>
      <c r="R41" t="s">
        <v>8316</v>
      </c>
      <c r="S41" s="13">
        <f t="shared" si="2"/>
        <v>42250.598217592589</v>
      </c>
      <c r="T41" s="13">
        <f t="shared" si="3"/>
        <v>42270.598217592589</v>
      </c>
      <c r="U41">
        <f t="shared" si="4"/>
        <v>2015</v>
      </c>
    </row>
    <row r="42" spans="1:21" ht="43.2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t="s">
        <v>8315</v>
      </c>
      <c r="R42" t="s">
        <v>8316</v>
      </c>
      <c r="S42" s="13">
        <f t="shared" si="2"/>
        <v>42060.683935185181</v>
      </c>
      <c r="T42" s="13">
        <f t="shared" si="3"/>
        <v>42090.642268518524</v>
      </c>
      <c r="U42">
        <f t="shared" si="4"/>
        <v>2015</v>
      </c>
    </row>
    <row r="43" spans="1:21" ht="28.8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t="s">
        <v>8315</v>
      </c>
      <c r="R43" t="s">
        <v>8316</v>
      </c>
      <c r="S43" s="13">
        <f t="shared" si="2"/>
        <v>42136.270787037036</v>
      </c>
      <c r="T43" s="13">
        <f t="shared" si="3"/>
        <v>42168.071527777778</v>
      </c>
      <c r="U43">
        <f t="shared" si="4"/>
        <v>2015</v>
      </c>
    </row>
    <row r="44" spans="1:21" ht="43.2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t="s">
        <v>8315</v>
      </c>
      <c r="R44" t="s">
        <v>8316</v>
      </c>
      <c r="S44" s="13">
        <f t="shared" si="2"/>
        <v>42171.034861111111</v>
      </c>
      <c r="T44" s="13">
        <f t="shared" si="3"/>
        <v>42195.291666666672</v>
      </c>
      <c r="U44">
        <f t="shared" si="4"/>
        <v>2015</v>
      </c>
    </row>
    <row r="45" spans="1:21" ht="43.2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t="s">
        <v>8315</v>
      </c>
      <c r="R45" t="s">
        <v>8316</v>
      </c>
      <c r="S45" s="13">
        <f t="shared" si="2"/>
        <v>42494.683634259258</v>
      </c>
      <c r="T45" s="13">
        <f t="shared" si="3"/>
        <v>42524.6875</v>
      </c>
      <c r="U45">
        <f t="shared" si="4"/>
        <v>2016</v>
      </c>
    </row>
    <row r="46" spans="1:21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t="s">
        <v>8315</v>
      </c>
      <c r="R46" t="s">
        <v>8316</v>
      </c>
      <c r="S46" s="13">
        <f t="shared" si="2"/>
        <v>41758.839675925927</v>
      </c>
      <c r="T46" s="13">
        <f t="shared" si="3"/>
        <v>41771.165972222225</v>
      </c>
      <c r="U46">
        <f t="shared" si="4"/>
        <v>2014</v>
      </c>
    </row>
    <row r="47" spans="1:21" ht="28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t="s">
        <v>8315</v>
      </c>
      <c r="R47" t="s">
        <v>8316</v>
      </c>
      <c r="S47" s="13">
        <f t="shared" si="2"/>
        <v>42171.824884259258</v>
      </c>
      <c r="T47" s="13">
        <f t="shared" si="3"/>
        <v>42201.824884259258</v>
      </c>
      <c r="U47">
        <f t="shared" si="4"/>
        <v>2015</v>
      </c>
    </row>
    <row r="48" spans="1:21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t="s">
        <v>8315</v>
      </c>
      <c r="R48" t="s">
        <v>8316</v>
      </c>
      <c r="S48" s="13">
        <f t="shared" si="2"/>
        <v>42268.127696759257</v>
      </c>
      <c r="T48" s="13">
        <f t="shared" si="3"/>
        <v>42288.083333333328</v>
      </c>
      <c r="U48">
        <f t="shared" si="4"/>
        <v>2015</v>
      </c>
    </row>
    <row r="49" spans="1:21" ht="43.2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t="s">
        <v>8315</v>
      </c>
      <c r="R49" t="s">
        <v>8316</v>
      </c>
      <c r="S49" s="13">
        <f t="shared" si="2"/>
        <v>42746.261782407411</v>
      </c>
      <c r="T49" s="13">
        <f t="shared" si="3"/>
        <v>42784.207638888889</v>
      </c>
      <c r="U49">
        <f t="shared" si="4"/>
        <v>2017</v>
      </c>
    </row>
    <row r="50" spans="1:21" ht="43.2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t="s">
        <v>8315</v>
      </c>
      <c r="R50" t="s">
        <v>8316</v>
      </c>
      <c r="S50" s="13">
        <f t="shared" si="2"/>
        <v>41842.607592592591</v>
      </c>
      <c r="T50" s="13">
        <f t="shared" si="3"/>
        <v>41864.916666666664</v>
      </c>
      <c r="U50">
        <f t="shared" si="4"/>
        <v>2014</v>
      </c>
    </row>
    <row r="51" spans="1:21" ht="43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t="s">
        <v>8315</v>
      </c>
      <c r="R51" t="s">
        <v>8316</v>
      </c>
      <c r="S51" s="13">
        <f t="shared" si="2"/>
        <v>41853.240208333329</v>
      </c>
      <c r="T51" s="13">
        <f t="shared" si="3"/>
        <v>41876.207638888889</v>
      </c>
      <c r="U51">
        <f t="shared" si="4"/>
        <v>2014</v>
      </c>
    </row>
    <row r="52" spans="1:21" ht="43.2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t="s">
        <v>8315</v>
      </c>
      <c r="R52" t="s">
        <v>8316</v>
      </c>
      <c r="S52" s="13">
        <f t="shared" si="2"/>
        <v>42061.212488425925</v>
      </c>
      <c r="T52" s="13">
        <f t="shared" si="3"/>
        <v>42089.166666666672</v>
      </c>
      <c r="U52">
        <f t="shared" si="4"/>
        <v>2015</v>
      </c>
    </row>
    <row r="53" spans="1:21" ht="43.2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t="s">
        <v>8315</v>
      </c>
      <c r="R53" t="s">
        <v>8316</v>
      </c>
      <c r="S53" s="13">
        <f t="shared" si="2"/>
        <v>42036.24428240741</v>
      </c>
      <c r="T53" s="13">
        <f t="shared" si="3"/>
        <v>42064.290972222225</v>
      </c>
      <c r="U53">
        <f t="shared" si="4"/>
        <v>2015</v>
      </c>
    </row>
    <row r="54" spans="1:21" ht="43.2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t="s">
        <v>8315</v>
      </c>
      <c r="R54" t="s">
        <v>8316</v>
      </c>
      <c r="S54" s="13">
        <f t="shared" si="2"/>
        <v>42157.470185185186</v>
      </c>
      <c r="T54" s="13">
        <f t="shared" si="3"/>
        <v>42187.470185185186</v>
      </c>
      <c r="U54">
        <f t="shared" si="4"/>
        <v>2015</v>
      </c>
    </row>
    <row r="55" spans="1:21" ht="43.2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t="s">
        <v>8315</v>
      </c>
      <c r="R55" t="s">
        <v>8316</v>
      </c>
      <c r="S55" s="13">
        <f t="shared" si="2"/>
        <v>41827.909942129627</v>
      </c>
      <c r="T55" s="13">
        <f t="shared" si="3"/>
        <v>41857.897222222222</v>
      </c>
      <c r="U55">
        <f t="shared" si="4"/>
        <v>2014</v>
      </c>
    </row>
    <row r="56" spans="1:21" ht="43.2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t="s">
        <v>8315</v>
      </c>
      <c r="R56" t="s">
        <v>8316</v>
      </c>
      <c r="S56" s="13">
        <f t="shared" si="2"/>
        <v>42162.729548611111</v>
      </c>
      <c r="T56" s="13">
        <f t="shared" si="3"/>
        <v>42192.729548611111</v>
      </c>
      <c r="U56">
        <f t="shared" si="4"/>
        <v>2015</v>
      </c>
    </row>
    <row r="57" spans="1:21" ht="43.2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t="s">
        <v>8315</v>
      </c>
      <c r="R57" t="s">
        <v>8316</v>
      </c>
      <c r="S57" s="13">
        <f t="shared" si="2"/>
        <v>42233.738564814819</v>
      </c>
      <c r="T57" s="13">
        <f t="shared" si="3"/>
        <v>42263.738564814819</v>
      </c>
      <c r="U57">
        <f t="shared" si="4"/>
        <v>2015</v>
      </c>
    </row>
    <row r="58" spans="1:21" ht="28.8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t="s">
        <v>8315</v>
      </c>
      <c r="R58" t="s">
        <v>8316</v>
      </c>
      <c r="S58" s="13">
        <f t="shared" si="2"/>
        <v>42042.197824074072</v>
      </c>
      <c r="T58" s="13">
        <f t="shared" si="3"/>
        <v>42072.156157407408</v>
      </c>
      <c r="U58">
        <f t="shared" si="4"/>
        <v>2015</v>
      </c>
    </row>
    <row r="59" spans="1:21" ht="28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t="s">
        <v>8315</v>
      </c>
      <c r="R59" t="s">
        <v>8316</v>
      </c>
      <c r="S59" s="13">
        <f t="shared" si="2"/>
        <v>42585.523842592593</v>
      </c>
      <c r="T59" s="13">
        <f t="shared" si="3"/>
        <v>42599.165972222225</v>
      </c>
      <c r="U59">
        <f t="shared" si="4"/>
        <v>2016</v>
      </c>
    </row>
    <row r="60" spans="1:21" ht="43.2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t="s">
        <v>8315</v>
      </c>
      <c r="R60" t="s">
        <v>8316</v>
      </c>
      <c r="S60" s="13">
        <f t="shared" si="2"/>
        <v>41808.669571759259</v>
      </c>
      <c r="T60" s="13">
        <f t="shared" si="3"/>
        <v>41838.669571759259</v>
      </c>
      <c r="U60">
        <f t="shared" si="4"/>
        <v>2014</v>
      </c>
    </row>
    <row r="61" spans="1:21" ht="43.2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t="s">
        <v>8315</v>
      </c>
      <c r="R61" t="s">
        <v>8316</v>
      </c>
      <c r="S61" s="13">
        <f t="shared" si="2"/>
        <v>41852.658310185187</v>
      </c>
      <c r="T61" s="13">
        <f t="shared" si="3"/>
        <v>41882.658310185187</v>
      </c>
      <c r="U61">
        <f t="shared" si="4"/>
        <v>2014</v>
      </c>
    </row>
    <row r="62" spans="1:21" ht="28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t="s">
        <v>8315</v>
      </c>
      <c r="R62" t="s">
        <v>8316</v>
      </c>
      <c r="S62" s="13">
        <f t="shared" si="2"/>
        <v>42694.110185185185</v>
      </c>
      <c r="T62" s="13">
        <f t="shared" si="3"/>
        <v>42709.041666666672</v>
      </c>
      <c r="U62">
        <f t="shared" si="4"/>
        <v>2016</v>
      </c>
    </row>
    <row r="63" spans="1:21" ht="43.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t="s">
        <v>8315</v>
      </c>
      <c r="R63" t="s">
        <v>8316</v>
      </c>
      <c r="S63" s="13">
        <f t="shared" si="2"/>
        <v>42341.818379629629</v>
      </c>
      <c r="T63" s="13">
        <f t="shared" si="3"/>
        <v>42370.166666666672</v>
      </c>
      <c r="U63">
        <f t="shared" si="4"/>
        <v>2015</v>
      </c>
    </row>
    <row r="64" spans="1:21" ht="43.2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t="s">
        <v>8315</v>
      </c>
      <c r="R64" t="s">
        <v>8316</v>
      </c>
      <c r="S64" s="13">
        <f t="shared" si="2"/>
        <v>41880.061006944445</v>
      </c>
      <c r="T64" s="13">
        <f t="shared" si="3"/>
        <v>41908.065972222219</v>
      </c>
      <c r="U64">
        <f t="shared" si="4"/>
        <v>2014</v>
      </c>
    </row>
    <row r="65" spans="1:21" ht="43.2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t="s">
        <v>8315</v>
      </c>
      <c r="R65" t="s">
        <v>8316</v>
      </c>
      <c r="S65" s="13">
        <f t="shared" si="2"/>
        <v>41941.683865740742</v>
      </c>
      <c r="T65" s="13">
        <f t="shared" si="3"/>
        <v>41970.125</v>
      </c>
      <c r="U65">
        <f t="shared" si="4"/>
        <v>2014</v>
      </c>
    </row>
    <row r="66" spans="1:21" ht="43.2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5">ROUND(E66/D66*100,0)</f>
        <v>114</v>
      </c>
      <c r="P66">
        <f t="shared" ref="P66:P129" si="6">IFERROR(ROUND(E66/L66,2),0)</f>
        <v>113.57</v>
      </c>
      <c r="Q66" t="s">
        <v>8315</v>
      </c>
      <c r="R66" t="s">
        <v>8316</v>
      </c>
      <c r="S66" s="13">
        <f t="shared" ref="S66:S129" si="7">(((J66/60)/60)/24)+DATE(1970,1,1)</f>
        <v>42026.88118055556</v>
      </c>
      <c r="T66" s="13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43.2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5"/>
        <v>129</v>
      </c>
      <c r="P67">
        <f t="shared" si="6"/>
        <v>60.69</v>
      </c>
      <c r="Q67" t="s">
        <v>8315</v>
      </c>
      <c r="R67" t="s">
        <v>8316</v>
      </c>
      <c r="S67" s="13">
        <f t="shared" si="7"/>
        <v>41922.640590277777</v>
      </c>
      <c r="T67" s="13">
        <f t="shared" si="8"/>
        <v>41932.249305555553</v>
      </c>
      <c r="U67">
        <f t="shared" si="9"/>
        <v>2014</v>
      </c>
    </row>
    <row r="68" spans="1:21" ht="43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5"/>
        <v>101</v>
      </c>
      <c r="P68">
        <f t="shared" si="6"/>
        <v>110.22</v>
      </c>
      <c r="Q68" t="s">
        <v>8315</v>
      </c>
      <c r="R68" t="s">
        <v>8316</v>
      </c>
      <c r="S68" s="13">
        <f t="shared" si="7"/>
        <v>41993.824340277773</v>
      </c>
      <c r="T68" s="13">
        <f t="shared" si="8"/>
        <v>42010.25</v>
      </c>
      <c r="U68">
        <f t="shared" si="9"/>
        <v>2014</v>
      </c>
    </row>
    <row r="69" spans="1:21" ht="28.8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5"/>
        <v>109</v>
      </c>
      <c r="P69">
        <f t="shared" si="6"/>
        <v>136.46</v>
      </c>
      <c r="Q69" t="s">
        <v>8315</v>
      </c>
      <c r="R69" t="s">
        <v>8316</v>
      </c>
      <c r="S69" s="13">
        <f t="shared" si="7"/>
        <v>42219.915856481486</v>
      </c>
      <c r="T69" s="13">
        <f t="shared" si="8"/>
        <v>42240.083333333328</v>
      </c>
      <c r="U69">
        <f t="shared" si="9"/>
        <v>2015</v>
      </c>
    </row>
    <row r="70" spans="1:21" ht="43.2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5"/>
        <v>118</v>
      </c>
      <c r="P70">
        <f t="shared" si="6"/>
        <v>110.35</v>
      </c>
      <c r="Q70" t="s">
        <v>8315</v>
      </c>
      <c r="R70" t="s">
        <v>8316</v>
      </c>
      <c r="S70" s="13">
        <f t="shared" si="7"/>
        <v>41909.969386574077</v>
      </c>
      <c r="T70" s="13">
        <f t="shared" si="8"/>
        <v>41950.011053240742</v>
      </c>
      <c r="U70">
        <f t="shared" si="9"/>
        <v>2014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5"/>
        <v>131</v>
      </c>
      <c r="P71">
        <f t="shared" si="6"/>
        <v>41.42</v>
      </c>
      <c r="Q71" t="s">
        <v>8315</v>
      </c>
      <c r="R71" t="s">
        <v>8316</v>
      </c>
      <c r="S71" s="13">
        <f t="shared" si="7"/>
        <v>41891.665324074071</v>
      </c>
      <c r="T71" s="13">
        <f t="shared" si="8"/>
        <v>41913.166666666664</v>
      </c>
      <c r="U71">
        <f t="shared" si="9"/>
        <v>2014</v>
      </c>
    </row>
    <row r="72" spans="1:21" ht="43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5"/>
        <v>104</v>
      </c>
      <c r="P72">
        <f t="shared" si="6"/>
        <v>52</v>
      </c>
      <c r="Q72" t="s">
        <v>8315</v>
      </c>
      <c r="R72" t="s">
        <v>8316</v>
      </c>
      <c r="S72" s="13">
        <f t="shared" si="7"/>
        <v>41226.017361111109</v>
      </c>
      <c r="T72" s="13">
        <f t="shared" si="8"/>
        <v>41250.083333333336</v>
      </c>
      <c r="U72">
        <f t="shared" si="9"/>
        <v>2012</v>
      </c>
    </row>
    <row r="73" spans="1:21" ht="43.2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5"/>
        <v>101</v>
      </c>
      <c r="P73">
        <f t="shared" si="6"/>
        <v>33.99</v>
      </c>
      <c r="Q73" t="s">
        <v>8315</v>
      </c>
      <c r="R73" t="s">
        <v>8316</v>
      </c>
      <c r="S73" s="13">
        <f t="shared" si="7"/>
        <v>40478.263923611114</v>
      </c>
      <c r="T73" s="13">
        <f t="shared" si="8"/>
        <v>40568.166666666664</v>
      </c>
      <c r="U73">
        <f t="shared" si="9"/>
        <v>2010</v>
      </c>
    </row>
    <row r="74" spans="1:21" ht="28.8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5"/>
        <v>100</v>
      </c>
      <c r="P74">
        <f t="shared" si="6"/>
        <v>103.35</v>
      </c>
      <c r="Q74" t="s">
        <v>8315</v>
      </c>
      <c r="R74" t="s">
        <v>8316</v>
      </c>
      <c r="S74" s="13">
        <f t="shared" si="7"/>
        <v>41862.83997685185</v>
      </c>
      <c r="T74" s="13">
        <f t="shared" si="8"/>
        <v>41892.83997685185</v>
      </c>
      <c r="U74">
        <f t="shared" si="9"/>
        <v>2014</v>
      </c>
    </row>
    <row r="75" spans="1:21" ht="28.8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5"/>
        <v>336</v>
      </c>
      <c r="P75">
        <f t="shared" si="6"/>
        <v>41.77</v>
      </c>
      <c r="Q75" t="s">
        <v>8315</v>
      </c>
      <c r="R75" t="s">
        <v>8316</v>
      </c>
      <c r="S75" s="13">
        <f t="shared" si="7"/>
        <v>40633.154363425929</v>
      </c>
      <c r="T75" s="13">
        <f t="shared" si="8"/>
        <v>40664.207638888889</v>
      </c>
      <c r="U75">
        <f t="shared" si="9"/>
        <v>2011</v>
      </c>
    </row>
    <row r="76" spans="1:21" ht="43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5"/>
        <v>113</v>
      </c>
      <c r="P76">
        <f t="shared" si="6"/>
        <v>64.27</v>
      </c>
      <c r="Q76" t="s">
        <v>8315</v>
      </c>
      <c r="R76" t="s">
        <v>8316</v>
      </c>
      <c r="S76" s="13">
        <f t="shared" si="7"/>
        <v>40970.875671296293</v>
      </c>
      <c r="T76" s="13">
        <f t="shared" si="8"/>
        <v>41000.834004629629</v>
      </c>
      <c r="U76">
        <f t="shared" si="9"/>
        <v>2012</v>
      </c>
    </row>
    <row r="77" spans="1:21" ht="43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5"/>
        <v>102</v>
      </c>
      <c r="P77">
        <f t="shared" si="6"/>
        <v>62.92</v>
      </c>
      <c r="Q77" t="s">
        <v>8315</v>
      </c>
      <c r="R77" t="s">
        <v>8316</v>
      </c>
      <c r="S77" s="13">
        <f t="shared" si="7"/>
        <v>41026.953055555554</v>
      </c>
      <c r="T77" s="13">
        <f t="shared" si="8"/>
        <v>41061.953055555554</v>
      </c>
      <c r="U77">
        <f t="shared" si="9"/>
        <v>2012</v>
      </c>
    </row>
    <row r="78" spans="1:21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5"/>
        <v>101</v>
      </c>
      <c r="P78">
        <f t="shared" si="6"/>
        <v>98.54</v>
      </c>
      <c r="Q78" t="s">
        <v>8315</v>
      </c>
      <c r="R78" t="s">
        <v>8316</v>
      </c>
      <c r="S78" s="13">
        <f t="shared" si="7"/>
        <v>41829.788252314815</v>
      </c>
      <c r="T78" s="13">
        <f t="shared" si="8"/>
        <v>41839.208333333336</v>
      </c>
      <c r="U78">
        <f t="shared" si="9"/>
        <v>2014</v>
      </c>
    </row>
    <row r="79" spans="1:21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5"/>
        <v>114</v>
      </c>
      <c r="P79">
        <f t="shared" si="6"/>
        <v>82.61</v>
      </c>
      <c r="Q79" t="s">
        <v>8315</v>
      </c>
      <c r="R79" t="s">
        <v>8316</v>
      </c>
      <c r="S79" s="13">
        <f t="shared" si="7"/>
        <v>41447.839722222219</v>
      </c>
      <c r="T79" s="13">
        <f t="shared" si="8"/>
        <v>41477.839722222219</v>
      </c>
      <c r="U79">
        <f t="shared" si="9"/>
        <v>2013</v>
      </c>
    </row>
    <row r="80" spans="1:21" ht="28.8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5"/>
        <v>133</v>
      </c>
      <c r="P80">
        <f t="shared" si="6"/>
        <v>38.5</v>
      </c>
      <c r="Q80" t="s">
        <v>8315</v>
      </c>
      <c r="R80" t="s">
        <v>8316</v>
      </c>
      <c r="S80" s="13">
        <f t="shared" si="7"/>
        <v>40884.066678240742</v>
      </c>
      <c r="T80" s="13">
        <f t="shared" si="8"/>
        <v>40926.958333333336</v>
      </c>
      <c r="U80">
        <f t="shared" si="9"/>
        <v>2011</v>
      </c>
    </row>
    <row r="81" spans="1:21" ht="43.2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5"/>
        <v>102</v>
      </c>
      <c r="P81">
        <f t="shared" si="6"/>
        <v>80.16</v>
      </c>
      <c r="Q81" t="s">
        <v>8315</v>
      </c>
      <c r="R81" t="s">
        <v>8316</v>
      </c>
      <c r="S81" s="13">
        <f t="shared" si="7"/>
        <v>41841.26489583333</v>
      </c>
      <c r="T81" s="13">
        <f t="shared" si="8"/>
        <v>41864.207638888889</v>
      </c>
      <c r="U81">
        <f t="shared" si="9"/>
        <v>2014</v>
      </c>
    </row>
    <row r="82" spans="1:21" ht="43.2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5"/>
        <v>127</v>
      </c>
      <c r="P82">
        <f t="shared" si="6"/>
        <v>80.73</v>
      </c>
      <c r="Q82" t="s">
        <v>8315</v>
      </c>
      <c r="R82" t="s">
        <v>8316</v>
      </c>
      <c r="S82" s="13">
        <f t="shared" si="7"/>
        <v>41799.685902777775</v>
      </c>
      <c r="T82" s="13">
        <f t="shared" si="8"/>
        <v>41827.083333333336</v>
      </c>
      <c r="U82">
        <f t="shared" si="9"/>
        <v>2014</v>
      </c>
    </row>
    <row r="83" spans="1:21" ht="43.2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5"/>
        <v>111</v>
      </c>
      <c r="P83">
        <f t="shared" si="6"/>
        <v>200.69</v>
      </c>
      <c r="Q83" t="s">
        <v>8315</v>
      </c>
      <c r="R83" t="s">
        <v>8316</v>
      </c>
      <c r="S83" s="13">
        <f t="shared" si="7"/>
        <v>41775.753761574073</v>
      </c>
      <c r="T83" s="13">
        <f t="shared" si="8"/>
        <v>41805.753761574073</v>
      </c>
      <c r="U83">
        <f t="shared" si="9"/>
        <v>2014</v>
      </c>
    </row>
    <row r="84" spans="1:21" ht="43.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5"/>
        <v>107</v>
      </c>
      <c r="P84">
        <f t="shared" si="6"/>
        <v>37.590000000000003</v>
      </c>
      <c r="Q84" t="s">
        <v>8315</v>
      </c>
      <c r="R84" t="s">
        <v>8316</v>
      </c>
      <c r="S84" s="13">
        <f t="shared" si="7"/>
        <v>41766.80572916667</v>
      </c>
      <c r="T84" s="13">
        <f t="shared" si="8"/>
        <v>41799.80572916667</v>
      </c>
      <c r="U84">
        <f t="shared" si="9"/>
        <v>2014</v>
      </c>
    </row>
    <row r="85" spans="1:21" ht="43.2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5"/>
        <v>163</v>
      </c>
      <c r="P85">
        <f t="shared" si="6"/>
        <v>58.1</v>
      </c>
      <c r="Q85" t="s">
        <v>8315</v>
      </c>
      <c r="R85" t="s">
        <v>8316</v>
      </c>
      <c r="S85" s="13">
        <f t="shared" si="7"/>
        <v>40644.159259259257</v>
      </c>
      <c r="T85" s="13">
        <f t="shared" si="8"/>
        <v>40666.165972222225</v>
      </c>
      <c r="U85">
        <f t="shared" si="9"/>
        <v>2011</v>
      </c>
    </row>
    <row r="86" spans="1:21" ht="43.2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5"/>
        <v>160</v>
      </c>
      <c r="P86">
        <f t="shared" si="6"/>
        <v>60.3</v>
      </c>
      <c r="Q86" t="s">
        <v>8315</v>
      </c>
      <c r="R86" t="s">
        <v>8316</v>
      </c>
      <c r="S86" s="13">
        <f t="shared" si="7"/>
        <v>41940.69158564815</v>
      </c>
      <c r="T86" s="13">
        <f t="shared" si="8"/>
        <v>41969.332638888889</v>
      </c>
      <c r="U86">
        <f t="shared" si="9"/>
        <v>2014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5"/>
        <v>116</v>
      </c>
      <c r="P87">
        <f t="shared" si="6"/>
        <v>63.36</v>
      </c>
      <c r="Q87" t="s">
        <v>8315</v>
      </c>
      <c r="R87" t="s">
        <v>8316</v>
      </c>
      <c r="S87" s="13">
        <f t="shared" si="7"/>
        <v>41839.175706018519</v>
      </c>
      <c r="T87" s="13">
        <f t="shared" si="8"/>
        <v>41853.175706018519</v>
      </c>
      <c r="U87">
        <f t="shared" si="9"/>
        <v>2014</v>
      </c>
    </row>
    <row r="88" spans="1:21" ht="43.2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5"/>
        <v>124</v>
      </c>
      <c r="P88">
        <f t="shared" si="6"/>
        <v>50.9</v>
      </c>
      <c r="Q88" t="s">
        <v>8315</v>
      </c>
      <c r="R88" t="s">
        <v>8316</v>
      </c>
      <c r="S88" s="13">
        <f t="shared" si="7"/>
        <v>41772.105937500004</v>
      </c>
      <c r="T88" s="13">
        <f t="shared" si="8"/>
        <v>41803.916666666664</v>
      </c>
      <c r="U88">
        <f t="shared" si="9"/>
        <v>2014</v>
      </c>
    </row>
    <row r="89" spans="1:21" ht="28.8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5"/>
        <v>103</v>
      </c>
      <c r="P89">
        <f t="shared" si="6"/>
        <v>100.5</v>
      </c>
      <c r="Q89" t="s">
        <v>8315</v>
      </c>
      <c r="R89" t="s">
        <v>8316</v>
      </c>
      <c r="S89" s="13">
        <f t="shared" si="7"/>
        <v>41591.737974537034</v>
      </c>
      <c r="T89" s="13">
        <f t="shared" si="8"/>
        <v>41621.207638888889</v>
      </c>
      <c r="U89">
        <f t="shared" si="9"/>
        <v>2013</v>
      </c>
    </row>
    <row r="90" spans="1:21" ht="28.8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5"/>
        <v>112</v>
      </c>
      <c r="P90">
        <f t="shared" si="6"/>
        <v>31.62</v>
      </c>
      <c r="Q90" t="s">
        <v>8315</v>
      </c>
      <c r="R90" t="s">
        <v>8316</v>
      </c>
      <c r="S90" s="13">
        <f t="shared" si="7"/>
        <v>41789.080370370371</v>
      </c>
      <c r="T90" s="13">
        <f t="shared" si="8"/>
        <v>41822.166666666664</v>
      </c>
      <c r="U90">
        <f t="shared" si="9"/>
        <v>2014</v>
      </c>
    </row>
    <row r="91" spans="1:21" ht="43.2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5"/>
        <v>115</v>
      </c>
      <c r="P91">
        <f t="shared" si="6"/>
        <v>79.31</v>
      </c>
      <c r="Q91" t="s">
        <v>8315</v>
      </c>
      <c r="R91" t="s">
        <v>8316</v>
      </c>
      <c r="S91" s="13">
        <f t="shared" si="7"/>
        <v>40923.729953703703</v>
      </c>
      <c r="T91" s="13">
        <f t="shared" si="8"/>
        <v>40953.729953703703</v>
      </c>
      <c r="U91">
        <f t="shared" si="9"/>
        <v>2012</v>
      </c>
    </row>
    <row r="92" spans="1:21" ht="43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5"/>
        <v>103</v>
      </c>
      <c r="P92">
        <f t="shared" si="6"/>
        <v>139.19</v>
      </c>
      <c r="Q92" t="s">
        <v>8315</v>
      </c>
      <c r="R92" t="s">
        <v>8316</v>
      </c>
      <c r="S92" s="13">
        <f t="shared" si="7"/>
        <v>41878.878379629627</v>
      </c>
      <c r="T92" s="13">
        <f t="shared" si="8"/>
        <v>41908.878379629627</v>
      </c>
      <c r="U92">
        <f t="shared" si="9"/>
        <v>2014</v>
      </c>
    </row>
    <row r="93" spans="1:21" ht="43.2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5"/>
        <v>101</v>
      </c>
      <c r="P93">
        <f t="shared" si="6"/>
        <v>131.91</v>
      </c>
      <c r="Q93" t="s">
        <v>8315</v>
      </c>
      <c r="R93" t="s">
        <v>8316</v>
      </c>
      <c r="S93" s="13">
        <f t="shared" si="7"/>
        <v>41862.864675925928</v>
      </c>
      <c r="T93" s="13">
        <f t="shared" si="8"/>
        <v>41876.864675925928</v>
      </c>
      <c r="U93">
        <f t="shared" si="9"/>
        <v>2014</v>
      </c>
    </row>
    <row r="94" spans="1:21" ht="43.2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5"/>
        <v>110</v>
      </c>
      <c r="P94">
        <f t="shared" si="6"/>
        <v>91.3</v>
      </c>
      <c r="Q94" t="s">
        <v>8315</v>
      </c>
      <c r="R94" t="s">
        <v>8316</v>
      </c>
      <c r="S94" s="13">
        <f t="shared" si="7"/>
        <v>40531.886886574073</v>
      </c>
      <c r="T94" s="13">
        <f t="shared" si="8"/>
        <v>40591.886886574073</v>
      </c>
      <c r="U94">
        <f t="shared" si="9"/>
        <v>2010</v>
      </c>
    </row>
    <row r="95" spans="1:21" ht="43.2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5"/>
        <v>115</v>
      </c>
      <c r="P95">
        <f t="shared" si="6"/>
        <v>39.67</v>
      </c>
      <c r="Q95" t="s">
        <v>8315</v>
      </c>
      <c r="R95" t="s">
        <v>8316</v>
      </c>
      <c r="S95" s="13">
        <f t="shared" si="7"/>
        <v>41477.930914351848</v>
      </c>
      <c r="T95" s="13">
        <f t="shared" si="8"/>
        <v>41504.625</v>
      </c>
      <c r="U95">
        <f t="shared" si="9"/>
        <v>2013</v>
      </c>
    </row>
    <row r="96" spans="1:21" ht="43.2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5"/>
        <v>117</v>
      </c>
      <c r="P96">
        <f t="shared" si="6"/>
        <v>57.55</v>
      </c>
      <c r="Q96" t="s">
        <v>8315</v>
      </c>
      <c r="R96" t="s">
        <v>8316</v>
      </c>
      <c r="S96" s="13">
        <f t="shared" si="7"/>
        <v>41781.666770833333</v>
      </c>
      <c r="T96" s="13">
        <f t="shared" si="8"/>
        <v>41811.666770833333</v>
      </c>
      <c r="U96">
        <f t="shared" si="9"/>
        <v>2014</v>
      </c>
    </row>
    <row r="97" spans="1:21" ht="28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5"/>
        <v>114</v>
      </c>
      <c r="P97">
        <f t="shared" si="6"/>
        <v>77.34</v>
      </c>
      <c r="Q97" t="s">
        <v>8315</v>
      </c>
      <c r="R97" t="s">
        <v>8316</v>
      </c>
      <c r="S97" s="13">
        <f t="shared" si="7"/>
        <v>41375.702210648145</v>
      </c>
      <c r="T97" s="13">
        <f t="shared" si="8"/>
        <v>41400.702210648145</v>
      </c>
      <c r="U97">
        <f t="shared" si="9"/>
        <v>2013</v>
      </c>
    </row>
    <row r="98" spans="1:21" ht="43.2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5"/>
        <v>101</v>
      </c>
      <c r="P98">
        <f t="shared" si="6"/>
        <v>46.77</v>
      </c>
      <c r="Q98" t="s">
        <v>8315</v>
      </c>
      <c r="R98" t="s">
        <v>8316</v>
      </c>
      <c r="S98" s="13">
        <f t="shared" si="7"/>
        <v>40883.949317129627</v>
      </c>
      <c r="T98" s="13">
        <f t="shared" si="8"/>
        <v>40939.708333333336</v>
      </c>
      <c r="U98">
        <f t="shared" si="9"/>
        <v>2011</v>
      </c>
    </row>
    <row r="99" spans="1:21" ht="28.8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5"/>
        <v>109</v>
      </c>
      <c r="P99">
        <f t="shared" si="6"/>
        <v>40.07</v>
      </c>
      <c r="Q99" t="s">
        <v>8315</v>
      </c>
      <c r="R99" t="s">
        <v>8316</v>
      </c>
      <c r="S99" s="13">
        <f t="shared" si="7"/>
        <v>41491.79478009259</v>
      </c>
      <c r="T99" s="13">
        <f t="shared" si="8"/>
        <v>41509.79478009259</v>
      </c>
      <c r="U99">
        <f t="shared" si="9"/>
        <v>2013</v>
      </c>
    </row>
    <row r="100" spans="1:21" ht="28.8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5"/>
        <v>107</v>
      </c>
      <c r="P100">
        <f t="shared" si="6"/>
        <v>100.22</v>
      </c>
      <c r="Q100" t="s">
        <v>8315</v>
      </c>
      <c r="R100" t="s">
        <v>8316</v>
      </c>
      <c r="S100" s="13">
        <f t="shared" si="7"/>
        <v>41791.993414351848</v>
      </c>
      <c r="T100" s="13">
        <f t="shared" si="8"/>
        <v>41821.993414351848</v>
      </c>
      <c r="U100">
        <f t="shared" si="9"/>
        <v>2014</v>
      </c>
    </row>
    <row r="101" spans="1:21" ht="43.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5"/>
        <v>116</v>
      </c>
      <c r="P101">
        <f t="shared" si="6"/>
        <v>71.489999999999995</v>
      </c>
      <c r="Q101" t="s">
        <v>8315</v>
      </c>
      <c r="R101" t="s">
        <v>8316</v>
      </c>
      <c r="S101" s="13">
        <f t="shared" si="7"/>
        <v>41835.666354166664</v>
      </c>
      <c r="T101" s="13">
        <f t="shared" si="8"/>
        <v>41855.666354166664</v>
      </c>
      <c r="U101">
        <f t="shared" si="9"/>
        <v>2014</v>
      </c>
    </row>
    <row r="102" spans="1:21" ht="43.2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5"/>
        <v>104</v>
      </c>
      <c r="P102">
        <f t="shared" si="6"/>
        <v>63.11</v>
      </c>
      <c r="Q102" t="s">
        <v>8315</v>
      </c>
      <c r="R102" t="s">
        <v>8316</v>
      </c>
      <c r="S102" s="13">
        <f t="shared" si="7"/>
        <v>41827.605057870373</v>
      </c>
      <c r="T102" s="13">
        <f t="shared" si="8"/>
        <v>41848.605057870373</v>
      </c>
      <c r="U102">
        <f t="shared" si="9"/>
        <v>2014</v>
      </c>
    </row>
    <row r="103" spans="1:21" ht="43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5"/>
        <v>119</v>
      </c>
      <c r="P103">
        <f t="shared" si="6"/>
        <v>50.16</v>
      </c>
      <c r="Q103" t="s">
        <v>8315</v>
      </c>
      <c r="R103" t="s">
        <v>8316</v>
      </c>
      <c r="S103" s="13">
        <f t="shared" si="7"/>
        <v>41778.637245370373</v>
      </c>
      <c r="T103" s="13">
        <f t="shared" si="8"/>
        <v>41810.958333333336</v>
      </c>
      <c r="U103">
        <f t="shared" si="9"/>
        <v>2014</v>
      </c>
    </row>
    <row r="104" spans="1:21" ht="43.2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5"/>
        <v>126</v>
      </c>
      <c r="P104">
        <f t="shared" si="6"/>
        <v>62.88</v>
      </c>
      <c r="Q104" t="s">
        <v>8315</v>
      </c>
      <c r="R104" t="s">
        <v>8316</v>
      </c>
      <c r="S104" s="13">
        <f t="shared" si="7"/>
        <v>41013.936562499999</v>
      </c>
      <c r="T104" s="13">
        <f t="shared" si="8"/>
        <v>41061.165972222225</v>
      </c>
      <c r="U104">
        <f t="shared" si="9"/>
        <v>2012</v>
      </c>
    </row>
    <row r="105" spans="1:21" ht="43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5"/>
        <v>120</v>
      </c>
      <c r="P105">
        <f t="shared" si="6"/>
        <v>85.53</v>
      </c>
      <c r="Q105" t="s">
        <v>8315</v>
      </c>
      <c r="R105" t="s">
        <v>8316</v>
      </c>
      <c r="S105" s="13">
        <f t="shared" si="7"/>
        <v>41834.586574074077</v>
      </c>
      <c r="T105" s="13">
        <f t="shared" si="8"/>
        <v>41866.083333333336</v>
      </c>
      <c r="U105">
        <f t="shared" si="9"/>
        <v>2014</v>
      </c>
    </row>
    <row r="106" spans="1:21" ht="28.8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5"/>
        <v>126</v>
      </c>
      <c r="P106">
        <f t="shared" si="6"/>
        <v>53.72</v>
      </c>
      <c r="Q106" t="s">
        <v>8315</v>
      </c>
      <c r="R106" t="s">
        <v>8316</v>
      </c>
      <c r="S106" s="13">
        <f t="shared" si="7"/>
        <v>41829.795729166668</v>
      </c>
      <c r="T106" s="13">
        <f t="shared" si="8"/>
        <v>41859.795729166668</v>
      </c>
      <c r="U106">
        <f t="shared" si="9"/>
        <v>2014</v>
      </c>
    </row>
    <row r="107" spans="1:21" ht="57.6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5"/>
        <v>100</v>
      </c>
      <c r="P107">
        <f t="shared" si="6"/>
        <v>262.11</v>
      </c>
      <c r="Q107" t="s">
        <v>8315</v>
      </c>
      <c r="R107" t="s">
        <v>8316</v>
      </c>
      <c r="S107" s="13">
        <f t="shared" si="7"/>
        <v>42219.665173611109</v>
      </c>
      <c r="T107" s="13">
        <f t="shared" si="8"/>
        <v>42257.165972222225</v>
      </c>
      <c r="U107">
        <f t="shared" si="9"/>
        <v>2015</v>
      </c>
    </row>
    <row r="108" spans="1:21" ht="28.8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5"/>
        <v>116</v>
      </c>
      <c r="P108">
        <f t="shared" si="6"/>
        <v>50.2</v>
      </c>
      <c r="Q108" t="s">
        <v>8315</v>
      </c>
      <c r="R108" t="s">
        <v>8316</v>
      </c>
      <c r="S108" s="13">
        <f t="shared" si="7"/>
        <v>42648.546111111107</v>
      </c>
      <c r="T108" s="13">
        <f t="shared" si="8"/>
        <v>42678.546111111107</v>
      </c>
      <c r="U108">
        <f t="shared" si="9"/>
        <v>2016</v>
      </c>
    </row>
    <row r="109" spans="1:21" ht="28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5"/>
        <v>100</v>
      </c>
      <c r="P109">
        <f t="shared" si="6"/>
        <v>168.25</v>
      </c>
      <c r="Q109" t="s">
        <v>8315</v>
      </c>
      <c r="R109" t="s">
        <v>8316</v>
      </c>
      <c r="S109" s="13">
        <f t="shared" si="7"/>
        <v>42050.983182870375</v>
      </c>
      <c r="T109" s="13">
        <f t="shared" si="8"/>
        <v>42085.941516203704</v>
      </c>
      <c r="U109">
        <f t="shared" si="9"/>
        <v>2015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5"/>
        <v>101</v>
      </c>
      <c r="P110">
        <f t="shared" si="6"/>
        <v>256.37</v>
      </c>
      <c r="Q110" t="s">
        <v>8315</v>
      </c>
      <c r="R110" t="s">
        <v>8316</v>
      </c>
      <c r="S110" s="13">
        <f t="shared" si="7"/>
        <v>42772.833379629628</v>
      </c>
      <c r="T110" s="13">
        <f t="shared" si="8"/>
        <v>42806.875</v>
      </c>
      <c r="U110">
        <f t="shared" si="9"/>
        <v>2017</v>
      </c>
    </row>
    <row r="111" spans="1:21" ht="28.8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5"/>
        <v>125</v>
      </c>
      <c r="P111">
        <f t="shared" si="6"/>
        <v>37.14</v>
      </c>
      <c r="Q111" t="s">
        <v>8315</v>
      </c>
      <c r="R111" t="s">
        <v>8316</v>
      </c>
      <c r="S111" s="13">
        <f t="shared" si="7"/>
        <v>42270.582141203704</v>
      </c>
      <c r="T111" s="13">
        <f t="shared" si="8"/>
        <v>42301.895138888889</v>
      </c>
      <c r="U111">
        <f t="shared" si="9"/>
        <v>2015</v>
      </c>
    </row>
    <row r="112" spans="1:21" ht="28.8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5"/>
        <v>110</v>
      </c>
      <c r="P112">
        <f t="shared" si="6"/>
        <v>45.88</v>
      </c>
      <c r="Q112" t="s">
        <v>8315</v>
      </c>
      <c r="R112" t="s">
        <v>8316</v>
      </c>
      <c r="S112" s="13">
        <f t="shared" si="7"/>
        <v>42206.835370370376</v>
      </c>
      <c r="T112" s="13">
        <f t="shared" si="8"/>
        <v>42236.835370370376</v>
      </c>
      <c r="U112">
        <f t="shared" si="9"/>
        <v>2015</v>
      </c>
    </row>
    <row r="113" spans="1:21" ht="43.2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5"/>
        <v>102</v>
      </c>
      <c r="P113">
        <f t="shared" si="6"/>
        <v>141.71</v>
      </c>
      <c r="Q113" t="s">
        <v>8315</v>
      </c>
      <c r="R113" t="s">
        <v>8316</v>
      </c>
      <c r="S113" s="13">
        <f t="shared" si="7"/>
        <v>42697.850844907407</v>
      </c>
      <c r="T113" s="13">
        <f t="shared" si="8"/>
        <v>42745.208333333328</v>
      </c>
      <c r="U113">
        <f t="shared" si="9"/>
        <v>2016</v>
      </c>
    </row>
    <row r="114" spans="1:21" ht="43.2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5"/>
        <v>102</v>
      </c>
      <c r="P114">
        <f t="shared" si="6"/>
        <v>52.49</v>
      </c>
      <c r="Q114" t="s">
        <v>8315</v>
      </c>
      <c r="R114" t="s">
        <v>8316</v>
      </c>
      <c r="S114" s="13">
        <f t="shared" si="7"/>
        <v>42503.559467592597</v>
      </c>
      <c r="T114" s="13">
        <f t="shared" si="8"/>
        <v>42524.875</v>
      </c>
      <c r="U114">
        <f t="shared" si="9"/>
        <v>2016</v>
      </c>
    </row>
    <row r="115" spans="1:21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5"/>
        <v>102</v>
      </c>
      <c r="P115">
        <f t="shared" si="6"/>
        <v>193.62</v>
      </c>
      <c r="Q115" t="s">
        <v>8315</v>
      </c>
      <c r="R115" t="s">
        <v>8316</v>
      </c>
      <c r="S115" s="13">
        <f t="shared" si="7"/>
        <v>42323.70930555556</v>
      </c>
      <c r="T115" s="13">
        <f t="shared" si="8"/>
        <v>42355.207638888889</v>
      </c>
      <c r="U115">
        <f t="shared" si="9"/>
        <v>2015</v>
      </c>
    </row>
    <row r="116" spans="1:21" ht="28.8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5"/>
        <v>108</v>
      </c>
      <c r="P116">
        <f t="shared" si="6"/>
        <v>106.8</v>
      </c>
      <c r="Q116" t="s">
        <v>8315</v>
      </c>
      <c r="R116" t="s">
        <v>8316</v>
      </c>
      <c r="S116" s="13">
        <f t="shared" si="7"/>
        <v>41933.291643518518</v>
      </c>
      <c r="T116" s="13">
        <f t="shared" si="8"/>
        <v>41963.333310185189</v>
      </c>
      <c r="U116">
        <f t="shared" si="9"/>
        <v>2014</v>
      </c>
    </row>
    <row r="117" spans="1:21" ht="43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5"/>
        <v>110</v>
      </c>
      <c r="P117">
        <f t="shared" si="6"/>
        <v>77.22</v>
      </c>
      <c r="Q117" t="s">
        <v>8315</v>
      </c>
      <c r="R117" t="s">
        <v>8316</v>
      </c>
      <c r="S117" s="13">
        <f t="shared" si="7"/>
        <v>41898.168125000004</v>
      </c>
      <c r="T117" s="13">
        <f t="shared" si="8"/>
        <v>41913.165972222225</v>
      </c>
      <c r="U117">
        <f t="shared" si="9"/>
        <v>2014</v>
      </c>
    </row>
    <row r="118" spans="1:21" ht="43.2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5"/>
        <v>161</v>
      </c>
      <c r="P118">
        <f t="shared" si="6"/>
        <v>57.5</v>
      </c>
      <c r="Q118" t="s">
        <v>8315</v>
      </c>
      <c r="R118" t="s">
        <v>8316</v>
      </c>
      <c r="S118" s="13">
        <f t="shared" si="7"/>
        <v>42446.943831018521</v>
      </c>
      <c r="T118" s="13">
        <f t="shared" si="8"/>
        <v>42476.943831018521</v>
      </c>
      <c r="U118">
        <f t="shared" si="9"/>
        <v>2016</v>
      </c>
    </row>
    <row r="119" spans="1:21" ht="43.2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5"/>
        <v>131</v>
      </c>
      <c r="P119">
        <f t="shared" si="6"/>
        <v>50.46</v>
      </c>
      <c r="Q119" t="s">
        <v>8315</v>
      </c>
      <c r="R119" t="s">
        <v>8316</v>
      </c>
      <c r="S119" s="13">
        <f t="shared" si="7"/>
        <v>42463.81385416667</v>
      </c>
      <c r="T119" s="13">
        <f t="shared" si="8"/>
        <v>42494.165972222225</v>
      </c>
      <c r="U119">
        <f t="shared" si="9"/>
        <v>2016</v>
      </c>
    </row>
    <row r="120" spans="1:21" ht="43.2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5"/>
        <v>119</v>
      </c>
      <c r="P120">
        <f t="shared" si="6"/>
        <v>97.38</v>
      </c>
      <c r="Q120" t="s">
        <v>8315</v>
      </c>
      <c r="R120" t="s">
        <v>8316</v>
      </c>
      <c r="S120" s="13">
        <f t="shared" si="7"/>
        <v>42766.805034722223</v>
      </c>
      <c r="T120" s="13">
        <f t="shared" si="8"/>
        <v>42796.805034722223</v>
      </c>
      <c r="U120">
        <f t="shared" si="9"/>
        <v>2017</v>
      </c>
    </row>
    <row r="121" spans="1:21" ht="43.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5"/>
        <v>103</v>
      </c>
      <c r="P121">
        <f t="shared" si="6"/>
        <v>85.53</v>
      </c>
      <c r="Q121" t="s">
        <v>8315</v>
      </c>
      <c r="R121" t="s">
        <v>8316</v>
      </c>
      <c r="S121" s="13">
        <f t="shared" si="7"/>
        <v>42522.347812499997</v>
      </c>
      <c r="T121" s="13">
        <f t="shared" si="8"/>
        <v>42552.347812499997</v>
      </c>
      <c r="U121">
        <f t="shared" si="9"/>
        <v>2016</v>
      </c>
    </row>
    <row r="122" spans="1:21" ht="43.2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5"/>
        <v>101</v>
      </c>
      <c r="P122">
        <f t="shared" si="6"/>
        <v>182.91</v>
      </c>
      <c r="Q122" t="s">
        <v>8315</v>
      </c>
      <c r="R122" t="s">
        <v>8316</v>
      </c>
      <c r="S122" s="13">
        <f t="shared" si="7"/>
        <v>42702.917048611111</v>
      </c>
      <c r="T122" s="13">
        <f t="shared" si="8"/>
        <v>42732.917048611111</v>
      </c>
      <c r="U122">
        <f t="shared" si="9"/>
        <v>2016</v>
      </c>
    </row>
    <row r="123" spans="1:21" ht="28.8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5"/>
        <v>101</v>
      </c>
      <c r="P123">
        <f t="shared" si="6"/>
        <v>131.13999999999999</v>
      </c>
      <c r="Q123" t="s">
        <v>8315</v>
      </c>
      <c r="R123" t="s">
        <v>8316</v>
      </c>
      <c r="S123" s="13">
        <f t="shared" si="7"/>
        <v>42252.474351851852</v>
      </c>
      <c r="T123" s="13">
        <f t="shared" si="8"/>
        <v>42276.165972222225</v>
      </c>
      <c r="U123">
        <f t="shared" si="9"/>
        <v>2015</v>
      </c>
    </row>
    <row r="124" spans="1:21" ht="43.2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5"/>
        <v>115</v>
      </c>
      <c r="P124">
        <f t="shared" si="6"/>
        <v>58.69</v>
      </c>
      <c r="Q124" t="s">
        <v>8315</v>
      </c>
      <c r="R124" t="s">
        <v>8316</v>
      </c>
      <c r="S124" s="13">
        <f t="shared" si="7"/>
        <v>41893.324884259258</v>
      </c>
      <c r="T124" s="13">
        <f t="shared" si="8"/>
        <v>41926.290972222225</v>
      </c>
      <c r="U124">
        <f t="shared" si="9"/>
        <v>2014</v>
      </c>
    </row>
    <row r="125" spans="1:21" ht="28.8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5"/>
        <v>127</v>
      </c>
      <c r="P125">
        <f t="shared" si="6"/>
        <v>69.569999999999993</v>
      </c>
      <c r="Q125" t="s">
        <v>8315</v>
      </c>
      <c r="R125" t="s">
        <v>8316</v>
      </c>
      <c r="S125" s="13">
        <f t="shared" si="7"/>
        <v>41871.755694444444</v>
      </c>
      <c r="T125" s="13">
        <f t="shared" si="8"/>
        <v>41901.755694444444</v>
      </c>
      <c r="U125">
        <f t="shared" si="9"/>
        <v>2014</v>
      </c>
    </row>
    <row r="126" spans="1:21" ht="43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5"/>
        <v>103</v>
      </c>
      <c r="P126">
        <f t="shared" si="6"/>
        <v>115.87</v>
      </c>
      <c r="Q126" t="s">
        <v>8315</v>
      </c>
      <c r="R126" t="s">
        <v>8316</v>
      </c>
      <c r="S126" s="13">
        <f t="shared" si="7"/>
        <v>42262.096782407403</v>
      </c>
      <c r="T126" s="13">
        <f t="shared" si="8"/>
        <v>42286</v>
      </c>
      <c r="U126">
        <f t="shared" si="9"/>
        <v>2015</v>
      </c>
    </row>
    <row r="127" spans="1:21" ht="43.2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5"/>
        <v>104</v>
      </c>
      <c r="P127">
        <f t="shared" si="6"/>
        <v>81.13</v>
      </c>
      <c r="Q127" t="s">
        <v>8315</v>
      </c>
      <c r="R127" t="s">
        <v>8316</v>
      </c>
      <c r="S127" s="13">
        <f t="shared" si="7"/>
        <v>42135.60020833333</v>
      </c>
      <c r="T127" s="13">
        <f t="shared" si="8"/>
        <v>42167.083333333328</v>
      </c>
      <c r="U127">
        <f t="shared" si="9"/>
        <v>2015</v>
      </c>
    </row>
    <row r="128" spans="1:21" ht="43.2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5"/>
        <v>111</v>
      </c>
      <c r="P128">
        <f t="shared" si="6"/>
        <v>57.63</v>
      </c>
      <c r="Q128" t="s">
        <v>8315</v>
      </c>
      <c r="R128" t="s">
        <v>8316</v>
      </c>
      <c r="S128" s="13">
        <f t="shared" si="7"/>
        <v>42230.472222222219</v>
      </c>
      <c r="T128" s="13">
        <f t="shared" si="8"/>
        <v>42259.165972222225</v>
      </c>
      <c r="U128">
        <f t="shared" si="9"/>
        <v>2015</v>
      </c>
    </row>
    <row r="129" spans="1:21" ht="28.8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5"/>
        <v>101</v>
      </c>
      <c r="P129">
        <f t="shared" si="6"/>
        <v>60.48</v>
      </c>
      <c r="Q129" t="s">
        <v>8315</v>
      </c>
      <c r="R129" t="s">
        <v>8316</v>
      </c>
      <c r="S129" s="13">
        <f t="shared" si="7"/>
        <v>42068.888391203705</v>
      </c>
      <c r="T129" s="13">
        <f t="shared" si="8"/>
        <v>42098.846724537041</v>
      </c>
      <c r="U129">
        <f t="shared" si="9"/>
        <v>2015</v>
      </c>
    </row>
    <row r="130" spans="1:21" ht="43.2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10">ROUND(E130/D130*100,0)</f>
        <v>105</v>
      </c>
      <c r="P130">
        <f t="shared" ref="P130:P193" si="11">IFERROR(ROUND(E130/L130,2),0)</f>
        <v>65.58</v>
      </c>
      <c r="Q130" t="s">
        <v>8315</v>
      </c>
      <c r="R130" t="s">
        <v>8316</v>
      </c>
      <c r="S130" s="13">
        <f t="shared" ref="S130:S193" si="12">(((J130/60)/60)/24)+DATE(1970,1,1)</f>
        <v>42145.746689814812</v>
      </c>
      <c r="T130" s="13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43.2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10"/>
        <v>102</v>
      </c>
      <c r="P131">
        <f t="shared" si="11"/>
        <v>119.19</v>
      </c>
      <c r="Q131" t="s">
        <v>8315</v>
      </c>
      <c r="R131" t="s">
        <v>8316</v>
      </c>
      <c r="S131" s="13">
        <f t="shared" si="12"/>
        <v>41918.742175925923</v>
      </c>
      <c r="T131" s="13">
        <f t="shared" si="13"/>
        <v>41948.783842592595</v>
      </c>
      <c r="U131">
        <f t="shared" si="14"/>
        <v>2014</v>
      </c>
    </row>
    <row r="132" spans="1:21" ht="43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10"/>
        <v>111</v>
      </c>
      <c r="P132">
        <f t="shared" si="11"/>
        <v>83.05</v>
      </c>
      <c r="Q132" t="s">
        <v>8315</v>
      </c>
      <c r="R132" t="s">
        <v>8316</v>
      </c>
      <c r="S132" s="13">
        <f t="shared" si="12"/>
        <v>42146.731087962966</v>
      </c>
      <c r="T132" s="13">
        <f t="shared" si="13"/>
        <v>42176.731087962966</v>
      </c>
      <c r="U132">
        <f t="shared" si="14"/>
        <v>2015</v>
      </c>
    </row>
    <row r="133" spans="1:21" ht="28.8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10"/>
        <v>102</v>
      </c>
      <c r="P133">
        <f t="shared" si="11"/>
        <v>177.09</v>
      </c>
      <c r="Q133" t="s">
        <v>8315</v>
      </c>
      <c r="R133" t="s">
        <v>8316</v>
      </c>
      <c r="S133" s="13">
        <f t="shared" si="12"/>
        <v>42602.576712962968</v>
      </c>
      <c r="T133" s="13">
        <f t="shared" si="13"/>
        <v>42621.15625</v>
      </c>
      <c r="U133">
        <f t="shared" si="14"/>
        <v>2016</v>
      </c>
    </row>
    <row r="134" spans="1:21" ht="28.8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10"/>
        <v>128</v>
      </c>
      <c r="P134">
        <f t="shared" si="11"/>
        <v>72.760000000000005</v>
      </c>
      <c r="Q134" t="s">
        <v>8315</v>
      </c>
      <c r="R134" t="s">
        <v>8316</v>
      </c>
      <c r="S134" s="13">
        <f t="shared" si="12"/>
        <v>42144.573807870373</v>
      </c>
      <c r="T134" s="13">
        <f t="shared" si="13"/>
        <v>42166.165972222225</v>
      </c>
      <c r="U134">
        <f t="shared" si="14"/>
        <v>2015</v>
      </c>
    </row>
    <row r="135" spans="1:21" ht="28.8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10"/>
        <v>105</v>
      </c>
      <c r="P135">
        <f t="shared" si="11"/>
        <v>98.2</v>
      </c>
      <c r="Q135" t="s">
        <v>8315</v>
      </c>
      <c r="R135" t="s">
        <v>8316</v>
      </c>
      <c r="S135" s="13">
        <f t="shared" si="12"/>
        <v>41982.887280092589</v>
      </c>
      <c r="T135" s="13">
        <f t="shared" si="13"/>
        <v>42012.887280092589</v>
      </c>
      <c r="U135">
        <f t="shared" si="14"/>
        <v>2014</v>
      </c>
    </row>
    <row r="136" spans="1:21" ht="43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10"/>
        <v>106</v>
      </c>
      <c r="P136">
        <f t="shared" si="11"/>
        <v>251.74</v>
      </c>
      <c r="Q136" t="s">
        <v>8315</v>
      </c>
      <c r="R136" t="s">
        <v>8316</v>
      </c>
      <c r="S136" s="13">
        <f t="shared" si="12"/>
        <v>42614.760937500003</v>
      </c>
      <c r="T136" s="13">
        <f t="shared" si="13"/>
        <v>42644.165972222225</v>
      </c>
      <c r="U136">
        <f t="shared" si="14"/>
        <v>2016</v>
      </c>
    </row>
    <row r="137" spans="1:21" ht="28.8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10"/>
        <v>109</v>
      </c>
      <c r="P137">
        <f t="shared" si="11"/>
        <v>74.819999999999993</v>
      </c>
      <c r="Q137" t="s">
        <v>8315</v>
      </c>
      <c r="R137" t="s">
        <v>8316</v>
      </c>
      <c r="S137" s="13">
        <f t="shared" si="12"/>
        <v>42303.672662037032</v>
      </c>
      <c r="T137" s="13">
        <f t="shared" si="13"/>
        <v>42338.714328703703</v>
      </c>
      <c r="U137">
        <f t="shared" si="14"/>
        <v>2015</v>
      </c>
    </row>
    <row r="138" spans="1:21" ht="43.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10"/>
        <v>100</v>
      </c>
      <c r="P138">
        <f t="shared" si="11"/>
        <v>67.650000000000006</v>
      </c>
      <c r="Q138" t="s">
        <v>8315</v>
      </c>
      <c r="R138" t="s">
        <v>8316</v>
      </c>
      <c r="S138" s="13">
        <f t="shared" si="12"/>
        <v>42171.725416666668</v>
      </c>
      <c r="T138" s="13">
        <f t="shared" si="13"/>
        <v>42201.725416666668</v>
      </c>
      <c r="U138">
        <f t="shared" si="14"/>
        <v>2015</v>
      </c>
    </row>
    <row r="139" spans="1:21" ht="28.8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10"/>
        <v>103</v>
      </c>
      <c r="P139">
        <f t="shared" si="11"/>
        <v>93.81</v>
      </c>
      <c r="Q139" t="s">
        <v>8315</v>
      </c>
      <c r="R139" t="s">
        <v>8316</v>
      </c>
      <c r="S139" s="13">
        <f t="shared" si="12"/>
        <v>41964.315532407403</v>
      </c>
      <c r="T139" s="13">
        <f t="shared" si="13"/>
        <v>41995.166666666672</v>
      </c>
      <c r="U139">
        <f t="shared" si="14"/>
        <v>2014</v>
      </c>
    </row>
    <row r="140" spans="1:21" ht="28.8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10"/>
        <v>112</v>
      </c>
      <c r="P140">
        <f t="shared" si="11"/>
        <v>41.24</v>
      </c>
      <c r="Q140" t="s">
        <v>8315</v>
      </c>
      <c r="R140" t="s">
        <v>8316</v>
      </c>
      <c r="S140" s="13">
        <f t="shared" si="12"/>
        <v>42284.516064814816</v>
      </c>
      <c r="T140" s="13">
        <f t="shared" si="13"/>
        <v>42307.875</v>
      </c>
      <c r="U140">
        <f t="shared" si="14"/>
        <v>2015</v>
      </c>
    </row>
    <row r="141" spans="1:21" ht="28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10"/>
        <v>103</v>
      </c>
      <c r="P141">
        <f t="shared" si="11"/>
        <v>52.55</v>
      </c>
      <c r="Q141" t="s">
        <v>8315</v>
      </c>
      <c r="R141" t="s">
        <v>8316</v>
      </c>
      <c r="S141" s="13">
        <f t="shared" si="12"/>
        <v>42016.800208333334</v>
      </c>
      <c r="T141" s="13">
        <f t="shared" si="13"/>
        <v>42032.916666666672</v>
      </c>
      <c r="U141">
        <f t="shared" si="14"/>
        <v>2015</v>
      </c>
    </row>
    <row r="142" spans="1:21" ht="43.2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10"/>
        <v>131</v>
      </c>
      <c r="P142">
        <f t="shared" si="11"/>
        <v>48.33</v>
      </c>
      <c r="Q142" t="s">
        <v>8315</v>
      </c>
      <c r="R142" t="s">
        <v>8316</v>
      </c>
      <c r="S142" s="13">
        <f t="shared" si="12"/>
        <v>42136.536134259266</v>
      </c>
      <c r="T142" s="13">
        <f t="shared" si="13"/>
        <v>42167.875</v>
      </c>
      <c r="U142">
        <f t="shared" si="14"/>
        <v>2015</v>
      </c>
    </row>
    <row r="143" spans="1:21" ht="43.2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10"/>
        <v>102</v>
      </c>
      <c r="P143">
        <f t="shared" si="11"/>
        <v>53.18</v>
      </c>
      <c r="Q143" t="s">
        <v>8315</v>
      </c>
      <c r="R143" t="s">
        <v>8316</v>
      </c>
      <c r="S143" s="13">
        <f t="shared" si="12"/>
        <v>42172.757638888885</v>
      </c>
      <c r="T143" s="13">
        <f t="shared" si="13"/>
        <v>42202.757638888885</v>
      </c>
      <c r="U143">
        <f t="shared" si="14"/>
        <v>2015</v>
      </c>
    </row>
    <row r="144" spans="1:21" ht="43.2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10"/>
        <v>128</v>
      </c>
      <c r="P144">
        <f t="shared" si="11"/>
        <v>60.95</v>
      </c>
      <c r="Q144" t="s">
        <v>8315</v>
      </c>
      <c r="R144" t="s">
        <v>8316</v>
      </c>
      <c r="S144" s="13">
        <f t="shared" si="12"/>
        <v>42590.90425925926</v>
      </c>
      <c r="T144" s="13">
        <f t="shared" si="13"/>
        <v>42606.90425925926</v>
      </c>
      <c r="U144">
        <f t="shared" si="14"/>
        <v>2016</v>
      </c>
    </row>
    <row r="145" spans="1:21" ht="43.2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10"/>
        <v>154</v>
      </c>
      <c r="P145">
        <f t="shared" si="11"/>
        <v>106.5</v>
      </c>
      <c r="Q145" t="s">
        <v>8315</v>
      </c>
      <c r="R145" t="s">
        <v>8316</v>
      </c>
      <c r="S145" s="13">
        <f t="shared" si="12"/>
        <v>42284.500104166669</v>
      </c>
      <c r="T145" s="13">
        <f t="shared" si="13"/>
        <v>42314.541770833333</v>
      </c>
      <c r="U145">
        <f t="shared" si="14"/>
        <v>2015</v>
      </c>
    </row>
    <row r="146" spans="1:21" ht="43.2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10"/>
        <v>107</v>
      </c>
      <c r="P146">
        <f t="shared" si="11"/>
        <v>204.57</v>
      </c>
      <c r="Q146" t="s">
        <v>8315</v>
      </c>
      <c r="R146" t="s">
        <v>8316</v>
      </c>
      <c r="S146" s="13">
        <f t="shared" si="12"/>
        <v>42611.801412037035</v>
      </c>
      <c r="T146" s="13">
        <f t="shared" si="13"/>
        <v>42627.791666666672</v>
      </c>
      <c r="U146">
        <f t="shared" si="14"/>
        <v>2016</v>
      </c>
    </row>
    <row r="147" spans="1:21" ht="43.2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10"/>
        <v>101</v>
      </c>
      <c r="P147">
        <f t="shared" si="11"/>
        <v>54.91</v>
      </c>
      <c r="Q147" t="s">
        <v>8315</v>
      </c>
      <c r="R147" t="s">
        <v>8316</v>
      </c>
      <c r="S147" s="13">
        <f t="shared" si="12"/>
        <v>42400.704537037032</v>
      </c>
      <c r="T147" s="13">
        <f t="shared" si="13"/>
        <v>42444.875</v>
      </c>
      <c r="U147">
        <f t="shared" si="14"/>
        <v>2016</v>
      </c>
    </row>
    <row r="148" spans="1:21" ht="43.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10"/>
        <v>100</v>
      </c>
      <c r="P148">
        <f t="shared" si="11"/>
        <v>150.41999999999999</v>
      </c>
      <c r="Q148" t="s">
        <v>8315</v>
      </c>
      <c r="R148" t="s">
        <v>8316</v>
      </c>
      <c r="S148" s="13">
        <f t="shared" si="12"/>
        <v>42017.88045138889</v>
      </c>
      <c r="T148" s="13">
        <f t="shared" si="13"/>
        <v>42044.1875</v>
      </c>
      <c r="U148">
        <f t="shared" si="14"/>
        <v>2015</v>
      </c>
    </row>
    <row r="149" spans="1:21" ht="43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10"/>
        <v>114</v>
      </c>
      <c r="P149">
        <f t="shared" si="11"/>
        <v>105.21</v>
      </c>
      <c r="Q149" t="s">
        <v>8315</v>
      </c>
      <c r="R149" t="s">
        <v>8316</v>
      </c>
      <c r="S149" s="13">
        <f t="shared" si="12"/>
        <v>42431.102534722217</v>
      </c>
      <c r="T149" s="13">
        <f t="shared" si="13"/>
        <v>42461.06086805556</v>
      </c>
      <c r="U149">
        <f t="shared" si="14"/>
        <v>2016</v>
      </c>
    </row>
    <row r="150" spans="1:21" ht="43.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10"/>
        <v>103</v>
      </c>
      <c r="P150">
        <f t="shared" si="11"/>
        <v>68.67</v>
      </c>
      <c r="Q150" t="s">
        <v>8315</v>
      </c>
      <c r="R150" t="s">
        <v>8316</v>
      </c>
      <c r="S150" s="13">
        <f t="shared" si="12"/>
        <v>42121.756921296299</v>
      </c>
      <c r="T150" s="13">
        <f t="shared" si="13"/>
        <v>42156.208333333328</v>
      </c>
      <c r="U150">
        <f t="shared" si="14"/>
        <v>2015</v>
      </c>
    </row>
    <row r="151" spans="1:21" ht="28.8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10"/>
        <v>122</v>
      </c>
      <c r="P151">
        <f t="shared" si="11"/>
        <v>129.36000000000001</v>
      </c>
      <c r="Q151" t="s">
        <v>8315</v>
      </c>
      <c r="R151" t="s">
        <v>8316</v>
      </c>
      <c r="S151" s="13">
        <f t="shared" si="12"/>
        <v>42219.019733796296</v>
      </c>
      <c r="T151" s="13">
        <f t="shared" si="13"/>
        <v>42249.019733796296</v>
      </c>
      <c r="U151">
        <f t="shared" si="14"/>
        <v>2015</v>
      </c>
    </row>
    <row r="152" spans="1:21" ht="43.2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10"/>
        <v>103</v>
      </c>
      <c r="P152">
        <f t="shared" si="11"/>
        <v>134.26</v>
      </c>
      <c r="Q152" t="s">
        <v>8315</v>
      </c>
      <c r="R152" t="s">
        <v>8316</v>
      </c>
      <c r="S152" s="13">
        <f t="shared" si="12"/>
        <v>42445.19430555556</v>
      </c>
      <c r="T152" s="13">
        <f t="shared" si="13"/>
        <v>42489.19430555556</v>
      </c>
      <c r="U152">
        <f t="shared" si="14"/>
        <v>2016</v>
      </c>
    </row>
    <row r="153" spans="1:21" ht="43.2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10"/>
        <v>102</v>
      </c>
      <c r="P153">
        <f t="shared" si="11"/>
        <v>203.2</v>
      </c>
      <c r="Q153" t="s">
        <v>8315</v>
      </c>
      <c r="R153" t="s">
        <v>8316</v>
      </c>
      <c r="S153" s="13">
        <f t="shared" si="12"/>
        <v>42380.884872685187</v>
      </c>
      <c r="T153" s="13">
        <f t="shared" si="13"/>
        <v>42398.249305555553</v>
      </c>
      <c r="U153">
        <f t="shared" si="14"/>
        <v>2016</v>
      </c>
    </row>
    <row r="154" spans="1:21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10"/>
        <v>112</v>
      </c>
      <c r="P154">
        <f t="shared" si="11"/>
        <v>69.19</v>
      </c>
      <c r="Q154" t="s">
        <v>8315</v>
      </c>
      <c r="R154" t="s">
        <v>8316</v>
      </c>
      <c r="S154" s="13">
        <f t="shared" si="12"/>
        <v>42762.942430555559</v>
      </c>
      <c r="T154" s="13">
        <f t="shared" si="13"/>
        <v>42794.208333333328</v>
      </c>
      <c r="U154">
        <f t="shared" si="14"/>
        <v>2017</v>
      </c>
    </row>
    <row r="155" spans="1:21" ht="43.2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10"/>
        <v>102</v>
      </c>
      <c r="P155">
        <f t="shared" si="11"/>
        <v>125.12</v>
      </c>
      <c r="Q155" t="s">
        <v>8315</v>
      </c>
      <c r="R155" t="s">
        <v>8316</v>
      </c>
      <c r="S155" s="13">
        <f t="shared" si="12"/>
        <v>42567.840069444443</v>
      </c>
      <c r="T155" s="13">
        <f t="shared" si="13"/>
        <v>42597.840069444443</v>
      </c>
      <c r="U155">
        <f t="shared" si="14"/>
        <v>2016</v>
      </c>
    </row>
    <row r="156" spans="1:21" ht="43.2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10"/>
        <v>114</v>
      </c>
      <c r="P156">
        <f t="shared" si="11"/>
        <v>40.71</v>
      </c>
      <c r="Q156" t="s">
        <v>8315</v>
      </c>
      <c r="R156" t="s">
        <v>8316</v>
      </c>
      <c r="S156" s="13">
        <f t="shared" si="12"/>
        <v>42232.702546296292</v>
      </c>
      <c r="T156" s="13">
        <f t="shared" si="13"/>
        <v>42264.165972222225</v>
      </c>
      <c r="U156">
        <f t="shared" si="14"/>
        <v>2015</v>
      </c>
    </row>
    <row r="157" spans="1:21" ht="43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10"/>
        <v>102</v>
      </c>
      <c r="P157">
        <f t="shared" si="11"/>
        <v>141.29</v>
      </c>
      <c r="Q157" t="s">
        <v>8315</v>
      </c>
      <c r="R157" t="s">
        <v>8316</v>
      </c>
      <c r="S157" s="13">
        <f t="shared" si="12"/>
        <v>42239.957962962959</v>
      </c>
      <c r="T157" s="13">
        <f t="shared" si="13"/>
        <v>42260</v>
      </c>
      <c r="U157">
        <f t="shared" si="14"/>
        <v>2015</v>
      </c>
    </row>
    <row r="158" spans="1:21" ht="43.2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10"/>
        <v>116</v>
      </c>
      <c r="P158">
        <f t="shared" si="11"/>
        <v>55.33</v>
      </c>
      <c r="Q158" t="s">
        <v>8315</v>
      </c>
      <c r="R158" t="s">
        <v>8316</v>
      </c>
      <c r="S158" s="13">
        <f t="shared" si="12"/>
        <v>42261.917395833334</v>
      </c>
      <c r="T158" s="13">
        <f t="shared" si="13"/>
        <v>42291.917395833334</v>
      </c>
      <c r="U158">
        <f t="shared" si="14"/>
        <v>2015</v>
      </c>
    </row>
    <row r="159" spans="1:21" ht="28.8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10"/>
        <v>136</v>
      </c>
      <c r="P159">
        <f t="shared" si="11"/>
        <v>46.42</v>
      </c>
      <c r="Q159" t="s">
        <v>8315</v>
      </c>
      <c r="R159" t="s">
        <v>8316</v>
      </c>
      <c r="S159" s="13">
        <f t="shared" si="12"/>
        <v>42102.743773148148</v>
      </c>
      <c r="T159" s="13">
        <f t="shared" si="13"/>
        <v>42123.743773148148</v>
      </c>
      <c r="U159">
        <f t="shared" si="14"/>
        <v>2015</v>
      </c>
    </row>
    <row r="160" spans="1:21" ht="43.2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10"/>
        <v>133</v>
      </c>
      <c r="P160">
        <f t="shared" si="11"/>
        <v>57.2</v>
      </c>
      <c r="Q160" t="s">
        <v>8315</v>
      </c>
      <c r="R160" t="s">
        <v>8316</v>
      </c>
      <c r="S160" s="13">
        <f t="shared" si="12"/>
        <v>42538.73583333334</v>
      </c>
      <c r="T160" s="13">
        <f t="shared" si="13"/>
        <v>42583.290972222225</v>
      </c>
      <c r="U160">
        <f t="shared" si="14"/>
        <v>2016</v>
      </c>
    </row>
    <row r="161" spans="1:21" ht="43.2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10"/>
        <v>116</v>
      </c>
      <c r="P161">
        <f t="shared" si="11"/>
        <v>59.6</v>
      </c>
      <c r="Q161" t="s">
        <v>8315</v>
      </c>
      <c r="R161" t="s">
        <v>8316</v>
      </c>
      <c r="S161" s="13">
        <f t="shared" si="12"/>
        <v>42056.65143518518</v>
      </c>
      <c r="T161" s="13">
        <f t="shared" si="13"/>
        <v>42091.609768518523</v>
      </c>
      <c r="U161">
        <f t="shared" si="14"/>
        <v>2015</v>
      </c>
    </row>
    <row r="162" spans="1:21" ht="43.2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10"/>
        <v>105</v>
      </c>
      <c r="P162">
        <f t="shared" si="11"/>
        <v>89.59</v>
      </c>
      <c r="Q162" t="s">
        <v>8315</v>
      </c>
      <c r="R162" t="s">
        <v>8316</v>
      </c>
      <c r="S162" s="13">
        <f t="shared" si="12"/>
        <v>42696.624444444446</v>
      </c>
      <c r="T162" s="13">
        <f t="shared" si="13"/>
        <v>42726.624444444446</v>
      </c>
      <c r="U162">
        <f t="shared" si="14"/>
        <v>2016</v>
      </c>
    </row>
    <row r="163" spans="1:21" ht="43.2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10"/>
        <v>102</v>
      </c>
      <c r="P163">
        <f t="shared" si="11"/>
        <v>204.05</v>
      </c>
      <c r="Q163" t="s">
        <v>8315</v>
      </c>
      <c r="R163" t="s">
        <v>8316</v>
      </c>
      <c r="S163" s="13">
        <f t="shared" si="12"/>
        <v>42186.855879629627</v>
      </c>
      <c r="T163" s="13">
        <f t="shared" si="13"/>
        <v>42216.855879629627</v>
      </c>
      <c r="U163">
        <f t="shared" si="14"/>
        <v>2015</v>
      </c>
    </row>
    <row r="164" spans="1:21" ht="43.2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10"/>
        <v>175</v>
      </c>
      <c r="P164">
        <f t="shared" si="11"/>
        <v>48.7</v>
      </c>
      <c r="Q164" t="s">
        <v>8315</v>
      </c>
      <c r="R164" t="s">
        <v>8316</v>
      </c>
      <c r="S164" s="13">
        <f t="shared" si="12"/>
        <v>42493.219236111108</v>
      </c>
      <c r="T164" s="13">
        <f t="shared" si="13"/>
        <v>42531.125</v>
      </c>
      <c r="U164">
        <f t="shared" si="14"/>
        <v>2016</v>
      </c>
    </row>
    <row r="165" spans="1:21" ht="43.2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10"/>
        <v>107</v>
      </c>
      <c r="P165">
        <f t="shared" si="11"/>
        <v>53.34</v>
      </c>
      <c r="Q165" t="s">
        <v>8315</v>
      </c>
      <c r="R165" t="s">
        <v>8316</v>
      </c>
      <c r="S165" s="13">
        <f t="shared" si="12"/>
        <v>42475.057164351849</v>
      </c>
      <c r="T165" s="13">
        <f t="shared" si="13"/>
        <v>42505.057164351849</v>
      </c>
      <c r="U165">
        <f t="shared" si="14"/>
        <v>2016</v>
      </c>
    </row>
    <row r="166" spans="1:21" ht="43.2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10"/>
        <v>122</v>
      </c>
      <c r="P166">
        <f t="shared" si="11"/>
        <v>75.09</v>
      </c>
      <c r="Q166" t="s">
        <v>8315</v>
      </c>
      <c r="R166" t="s">
        <v>8316</v>
      </c>
      <c r="S166" s="13">
        <f t="shared" si="12"/>
        <v>42452.876909722225</v>
      </c>
      <c r="T166" s="13">
        <f t="shared" si="13"/>
        <v>42473.876909722225</v>
      </c>
      <c r="U166">
        <f t="shared" si="14"/>
        <v>2016</v>
      </c>
    </row>
    <row r="167" spans="1:21" ht="28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10"/>
        <v>100</v>
      </c>
      <c r="P167">
        <f t="shared" si="11"/>
        <v>209.84</v>
      </c>
      <c r="Q167" t="s">
        <v>8315</v>
      </c>
      <c r="R167" t="s">
        <v>8316</v>
      </c>
      <c r="S167" s="13">
        <f t="shared" si="12"/>
        <v>42253.928530092591</v>
      </c>
      <c r="T167" s="13">
        <f t="shared" si="13"/>
        <v>42283.928530092591</v>
      </c>
      <c r="U167">
        <f t="shared" si="14"/>
        <v>2015</v>
      </c>
    </row>
    <row r="168" spans="1:21" ht="43.2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10"/>
        <v>110</v>
      </c>
      <c r="P168">
        <f t="shared" si="11"/>
        <v>61.02</v>
      </c>
      <c r="Q168" t="s">
        <v>8315</v>
      </c>
      <c r="R168" t="s">
        <v>8316</v>
      </c>
      <c r="S168" s="13">
        <f t="shared" si="12"/>
        <v>42264.29178240741</v>
      </c>
      <c r="T168" s="13">
        <f t="shared" si="13"/>
        <v>42294.29178240741</v>
      </c>
      <c r="U168">
        <f t="shared" si="14"/>
        <v>2015</v>
      </c>
    </row>
    <row r="169" spans="1:21" ht="43.2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10"/>
        <v>100</v>
      </c>
      <c r="P169">
        <f t="shared" si="11"/>
        <v>61</v>
      </c>
      <c r="Q169" t="s">
        <v>8315</v>
      </c>
      <c r="R169" t="s">
        <v>8316</v>
      </c>
      <c r="S169" s="13">
        <f t="shared" si="12"/>
        <v>42664.809560185182</v>
      </c>
      <c r="T169" s="13">
        <f t="shared" si="13"/>
        <v>42685.916666666672</v>
      </c>
      <c r="U169">
        <f t="shared" si="14"/>
        <v>2016</v>
      </c>
    </row>
    <row r="170" spans="1:21" ht="43.2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10"/>
        <v>116</v>
      </c>
      <c r="P170">
        <f t="shared" si="11"/>
        <v>80.03</v>
      </c>
      <c r="Q170" t="s">
        <v>8315</v>
      </c>
      <c r="R170" t="s">
        <v>8316</v>
      </c>
      <c r="S170" s="13">
        <f t="shared" si="12"/>
        <v>42382.244409722218</v>
      </c>
      <c r="T170" s="13">
        <f t="shared" si="13"/>
        <v>42396.041666666672</v>
      </c>
      <c r="U170">
        <f t="shared" si="14"/>
        <v>2016</v>
      </c>
    </row>
    <row r="171" spans="1:21" ht="43.2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10"/>
        <v>100</v>
      </c>
      <c r="P171">
        <f t="shared" si="11"/>
        <v>93.98</v>
      </c>
      <c r="Q171" t="s">
        <v>8315</v>
      </c>
      <c r="R171" t="s">
        <v>8316</v>
      </c>
      <c r="S171" s="13">
        <f t="shared" si="12"/>
        <v>41826.871238425927</v>
      </c>
      <c r="T171" s="13">
        <f t="shared" si="13"/>
        <v>41859.57916666667</v>
      </c>
      <c r="U171">
        <f t="shared" si="14"/>
        <v>2014</v>
      </c>
    </row>
    <row r="172" spans="1:21" ht="28.8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10"/>
        <v>106</v>
      </c>
      <c r="P172">
        <f t="shared" si="11"/>
        <v>61.94</v>
      </c>
      <c r="Q172" t="s">
        <v>8315</v>
      </c>
      <c r="R172" t="s">
        <v>8316</v>
      </c>
      <c r="S172" s="13">
        <f t="shared" si="12"/>
        <v>42499.039629629624</v>
      </c>
      <c r="T172" s="13">
        <f t="shared" si="13"/>
        <v>42529.039629629624</v>
      </c>
      <c r="U172">
        <f t="shared" si="14"/>
        <v>2016</v>
      </c>
    </row>
    <row r="173" spans="1:21" ht="28.8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10"/>
        <v>101</v>
      </c>
      <c r="P173">
        <f t="shared" si="11"/>
        <v>66.45</v>
      </c>
      <c r="Q173" t="s">
        <v>8315</v>
      </c>
      <c r="R173" t="s">
        <v>8316</v>
      </c>
      <c r="S173" s="13">
        <f t="shared" si="12"/>
        <v>42513.045798611114</v>
      </c>
      <c r="T173" s="13">
        <f t="shared" si="13"/>
        <v>42543.045798611114</v>
      </c>
      <c r="U173">
        <f t="shared" si="14"/>
        <v>2016</v>
      </c>
    </row>
    <row r="174" spans="1:21" ht="43.2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10"/>
        <v>107</v>
      </c>
      <c r="P174">
        <f t="shared" si="11"/>
        <v>35.799999999999997</v>
      </c>
      <c r="Q174" t="s">
        <v>8315</v>
      </c>
      <c r="R174" t="s">
        <v>8316</v>
      </c>
      <c r="S174" s="13">
        <f t="shared" si="12"/>
        <v>41914.100289351853</v>
      </c>
      <c r="T174" s="13">
        <f t="shared" si="13"/>
        <v>41928.165972222225</v>
      </c>
      <c r="U174">
        <f t="shared" si="14"/>
        <v>2014</v>
      </c>
    </row>
    <row r="175" spans="1:21" ht="43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10"/>
        <v>102</v>
      </c>
      <c r="P175">
        <f t="shared" si="11"/>
        <v>145.65</v>
      </c>
      <c r="Q175" t="s">
        <v>8315</v>
      </c>
      <c r="R175" t="s">
        <v>8316</v>
      </c>
      <c r="S175" s="13">
        <f t="shared" si="12"/>
        <v>42521.010370370372</v>
      </c>
      <c r="T175" s="13">
        <f t="shared" si="13"/>
        <v>42543.163194444445</v>
      </c>
      <c r="U175">
        <f t="shared" si="14"/>
        <v>2016</v>
      </c>
    </row>
    <row r="176" spans="1:21" ht="43.2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10"/>
        <v>101</v>
      </c>
      <c r="P176">
        <f t="shared" si="11"/>
        <v>142.28</v>
      </c>
      <c r="Q176" t="s">
        <v>8315</v>
      </c>
      <c r="R176" t="s">
        <v>8316</v>
      </c>
      <c r="S176" s="13">
        <f t="shared" si="12"/>
        <v>42041.714178240742</v>
      </c>
      <c r="T176" s="13">
        <f t="shared" si="13"/>
        <v>42071.67251157407</v>
      </c>
      <c r="U176">
        <f t="shared" si="14"/>
        <v>2015</v>
      </c>
    </row>
    <row r="177" spans="1:21" ht="43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10"/>
        <v>146</v>
      </c>
      <c r="P177">
        <f t="shared" si="11"/>
        <v>292.77999999999997</v>
      </c>
      <c r="Q177" t="s">
        <v>8315</v>
      </c>
      <c r="R177" t="s">
        <v>8316</v>
      </c>
      <c r="S177" s="13">
        <f t="shared" si="12"/>
        <v>41822.57503472222</v>
      </c>
      <c r="T177" s="13">
        <f t="shared" si="13"/>
        <v>41825.041666666664</v>
      </c>
      <c r="U177">
        <f t="shared" si="14"/>
        <v>2014</v>
      </c>
    </row>
    <row r="178" spans="1:21" ht="43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10"/>
        <v>105</v>
      </c>
      <c r="P178">
        <f t="shared" si="11"/>
        <v>80.400000000000006</v>
      </c>
      <c r="Q178" t="s">
        <v>8315</v>
      </c>
      <c r="R178" t="s">
        <v>8316</v>
      </c>
      <c r="S178" s="13">
        <f t="shared" si="12"/>
        <v>42248.697754629626</v>
      </c>
      <c r="T178" s="13">
        <f t="shared" si="13"/>
        <v>42283.697754629626</v>
      </c>
      <c r="U178">
        <f t="shared" si="14"/>
        <v>2015</v>
      </c>
    </row>
    <row r="179" spans="1:21" ht="43.2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10"/>
        <v>100</v>
      </c>
      <c r="P179">
        <f t="shared" si="11"/>
        <v>72.290000000000006</v>
      </c>
      <c r="Q179" t="s">
        <v>8315</v>
      </c>
      <c r="R179" t="s">
        <v>8316</v>
      </c>
      <c r="S179" s="13">
        <f t="shared" si="12"/>
        <v>41809.860300925924</v>
      </c>
      <c r="T179" s="13">
        <f t="shared" si="13"/>
        <v>41839.860300925924</v>
      </c>
      <c r="U179">
        <f t="shared" si="14"/>
        <v>2014</v>
      </c>
    </row>
    <row r="180" spans="1:21" ht="43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10"/>
        <v>105</v>
      </c>
      <c r="P180">
        <f t="shared" si="11"/>
        <v>32.97</v>
      </c>
      <c r="Q180" t="s">
        <v>8315</v>
      </c>
      <c r="R180" t="s">
        <v>8316</v>
      </c>
      <c r="S180" s="13">
        <f t="shared" si="12"/>
        <v>42148.676851851851</v>
      </c>
      <c r="T180" s="13">
        <f t="shared" si="13"/>
        <v>42170.676851851851</v>
      </c>
      <c r="U180">
        <f t="shared" si="14"/>
        <v>2015</v>
      </c>
    </row>
    <row r="181" spans="1:21" ht="28.8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10"/>
        <v>139</v>
      </c>
      <c r="P181">
        <f t="shared" si="11"/>
        <v>116.65</v>
      </c>
      <c r="Q181" t="s">
        <v>8315</v>
      </c>
      <c r="R181" t="s">
        <v>8316</v>
      </c>
      <c r="S181" s="13">
        <f t="shared" si="12"/>
        <v>42185.521087962959</v>
      </c>
      <c r="T181" s="13">
        <f t="shared" si="13"/>
        <v>42215.521087962959</v>
      </c>
      <c r="U181">
        <f t="shared" si="14"/>
        <v>2015</v>
      </c>
    </row>
    <row r="182" spans="1:21" ht="28.8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10"/>
        <v>102</v>
      </c>
      <c r="P182">
        <f t="shared" si="11"/>
        <v>136.85</v>
      </c>
      <c r="Q182" t="s">
        <v>8315</v>
      </c>
      <c r="R182" t="s">
        <v>8316</v>
      </c>
      <c r="S182" s="13">
        <f t="shared" si="12"/>
        <v>42769.574999999997</v>
      </c>
      <c r="T182" s="13">
        <f t="shared" si="13"/>
        <v>42790.574999999997</v>
      </c>
      <c r="U182">
        <f t="shared" si="14"/>
        <v>2017</v>
      </c>
    </row>
    <row r="183" spans="1:21" ht="28.8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10"/>
        <v>104</v>
      </c>
      <c r="P183">
        <f t="shared" si="11"/>
        <v>177.62</v>
      </c>
      <c r="Q183" t="s">
        <v>8315</v>
      </c>
      <c r="R183" t="s">
        <v>8316</v>
      </c>
      <c r="S183" s="13">
        <f t="shared" si="12"/>
        <v>42549.665717592594</v>
      </c>
      <c r="T183" s="13">
        <f t="shared" si="13"/>
        <v>42579.665717592594</v>
      </c>
      <c r="U183">
        <f t="shared" si="14"/>
        <v>2016</v>
      </c>
    </row>
    <row r="184" spans="1:21" ht="43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10"/>
        <v>138</v>
      </c>
      <c r="P184">
        <f t="shared" si="11"/>
        <v>109.08</v>
      </c>
      <c r="Q184" t="s">
        <v>8315</v>
      </c>
      <c r="R184" t="s">
        <v>8316</v>
      </c>
      <c r="S184" s="13">
        <f t="shared" si="12"/>
        <v>42685.974004629628</v>
      </c>
      <c r="T184" s="13">
        <f t="shared" si="13"/>
        <v>42710.974004629628</v>
      </c>
      <c r="U184">
        <f t="shared" si="14"/>
        <v>2016</v>
      </c>
    </row>
    <row r="185" spans="1:21" ht="28.8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10"/>
        <v>102</v>
      </c>
      <c r="P185">
        <f t="shared" si="11"/>
        <v>78.209999999999994</v>
      </c>
      <c r="Q185" t="s">
        <v>8315</v>
      </c>
      <c r="R185" t="s">
        <v>8316</v>
      </c>
      <c r="S185" s="13">
        <f t="shared" si="12"/>
        <v>42062.296412037031</v>
      </c>
      <c r="T185" s="13">
        <f t="shared" si="13"/>
        <v>42095.207638888889</v>
      </c>
      <c r="U185">
        <f t="shared" si="14"/>
        <v>2015</v>
      </c>
    </row>
    <row r="186" spans="1:21" ht="43.2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10"/>
        <v>101</v>
      </c>
      <c r="P186">
        <f t="shared" si="11"/>
        <v>114.13</v>
      </c>
      <c r="Q186" t="s">
        <v>8315</v>
      </c>
      <c r="R186" t="s">
        <v>8316</v>
      </c>
      <c r="S186" s="13">
        <f t="shared" si="12"/>
        <v>41851.200150462959</v>
      </c>
      <c r="T186" s="13">
        <f t="shared" si="13"/>
        <v>41881.200150462959</v>
      </c>
      <c r="U186">
        <f t="shared" si="14"/>
        <v>2014</v>
      </c>
    </row>
    <row r="187" spans="1:21" ht="43.2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10"/>
        <v>130</v>
      </c>
      <c r="P187">
        <f t="shared" si="11"/>
        <v>50</v>
      </c>
      <c r="Q187" t="s">
        <v>8315</v>
      </c>
      <c r="R187" t="s">
        <v>8316</v>
      </c>
      <c r="S187" s="13">
        <f t="shared" si="12"/>
        <v>42053.106111111112</v>
      </c>
      <c r="T187" s="13">
        <f t="shared" si="13"/>
        <v>42112.025694444441</v>
      </c>
      <c r="U187">
        <f t="shared" si="14"/>
        <v>2015</v>
      </c>
    </row>
    <row r="188" spans="1:21" ht="43.2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10"/>
        <v>110</v>
      </c>
      <c r="P188">
        <f t="shared" si="11"/>
        <v>91.67</v>
      </c>
      <c r="Q188" t="s">
        <v>8315</v>
      </c>
      <c r="R188" t="s">
        <v>8316</v>
      </c>
      <c r="S188" s="13">
        <f t="shared" si="12"/>
        <v>42054.024421296301</v>
      </c>
      <c r="T188" s="13">
        <f t="shared" si="13"/>
        <v>42061.024421296301</v>
      </c>
      <c r="U188">
        <f t="shared" si="14"/>
        <v>2015</v>
      </c>
    </row>
    <row r="189" spans="1:21" ht="43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10"/>
        <v>100</v>
      </c>
      <c r="P189">
        <f t="shared" si="11"/>
        <v>69.819999999999993</v>
      </c>
      <c r="Q189" t="s">
        <v>8315</v>
      </c>
      <c r="R189" t="s">
        <v>8316</v>
      </c>
      <c r="S189" s="13">
        <f t="shared" si="12"/>
        <v>42466.558796296296</v>
      </c>
      <c r="T189" s="13">
        <f t="shared" si="13"/>
        <v>42490.165972222225</v>
      </c>
      <c r="U189">
        <f t="shared" si="14"/>
        <v>2016</v>
      </c>
    </row>
    <row r="190" spans="1:21" ht="43.2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10"/>
        <v>153</v>
      </c>
      <c r="P190">
        <f t="shared" si="11"/>
        <v>109.57</v>
      </c>
      <c r="Q190" t="s">
        <v>8315</v>
      </c>
      <c r="R190" t="s">
        <v>8316</v>
      </c>
      <c r="S190" s="13">
        <f t="shared" si="12"/>
        <v>42513.110787037032</v>
      </c>
      <c r="T190" s="13">
        <f t="shared" si="13"/>
        <v>42534.708333333328</v>
      </c>
      <c r="U190">
        <f t="shared" si="14"/>
        <v>2016</v>
      </c>
    </row>
    <row r="191" spans="1:21" ht="28.8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10"/>
        <v>102</v>
      </c>
      <c r="P191">
        <f t="shared" si="11"/>
        <v>55.6</v>
      </c>
      <c r="Q191" t="s">
        <v>8315</v>
      </c>
      <c r="R191" t="s">
        <v>8316</v>
      </c>
      <c r="S191" s="13">
        <f t="shared" si="12"/>
        <v>42270.7269212963</v>
      </c>
      <c r="T191" s="13">
        <f t="shared" si="13"/>
        <v>42306.167361111111</v>
      </c>
      <c r="U191">
        <f t="shared" si="14"/>
        <v>2015</v>
      </c>
    </row>
    <row r="192" spans="1:21" ht="43.2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10"/>
        <v>103</v>
      </c>
      <c r="P192">
        <f t="shared" si="11"/>
        <v>63.57</v>
      </c>
      <c r="Q192" t="s">
        <v>8315</v>
      </c>
      <c r="R192" t="s">
        <v>8316</v>
      </c>
      <c r="S192" s="13">
        <f t="shared" si="12"/>
        <v>41932.311099537037</v>
      </c>
      <c r="T192" s="13">
        <f t="shared" si="13"/>
        <v>41962.352766203709</v>
      </c>
      <c r="U192">
        <f t="shared" si="14"/>
        <v>2014</v>
      </c>
    </row>
    <row r="193" spans="1:21" ht="28.8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10"/>
        <v>106</v>
      </c>
      <c r="P193">
        <f t="shared" si="11"/>
        <v>184.78</v>
      </c>
      <c r="Q193" t="s">
        <v>8315</v>
      </c>
      <c r="R193" t="s">
        <v>8316</v>
      </c>
      <c r="S193" s="13">
        <f t="shared" si="12"/>
        <v>42746.057106481487</v>
      </c>
      <c r="T193" s="13">
        <f t="shared" si="13"/>
        <v>42791.057106481487</v>
      </c>
      <c r="U193">
        <f t="shared" si="14"/>
        <v>2017</v>
      </c>
    </row>
    <row r="194" spans="1:21" ht="43.2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5">ROUND(E194/D194*100,0)</f>
        <v>113</v>
      </c>
      <c r="P194">
        <f t="shared" ref="P194:P257" si="16">IFERROR(ROUND(E194/L194,2),0)</f>
        <v>83.43</v>
      </c>
      <c r="Q194" t="s">
        <v>8315</v>
      </c>
      <c r="R194" t="s">
        <v>8316</v>
      </c>
      <c r="S194" s="13">
        <f t="shared" ref="S194:S257" si="17">(((J194/60)/60)/24)+DATE(1970,1,1)</f>
        <v>41866.025347222225</v>
      </c>
      <c r="T194" s="13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43.2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5"/>
        <v>218</v>
      </c>
      <c r="P195">
        <f t="shared" si="16"/>
        <v>54.5</v>
      </c>
      <c r="Q195" t="s">
        <v>8315</v>
      </c>
      <c r="R195" t="s">
        <v>8316</v>
      </c>
      <c r="S195" s="13">
        <f t="shared" si="17"/>
        <v>42056.091631944444</v>
      </c>
      <c r="T195" s="13">
        <f t="shared" si="18"/>
        <v>42070.204861111109</v>
      </c>
      <c r="U195">
        <f t="shared" si="19"/>
        <v>2015</v>
      </c>
    </row>
    <row r="196" spans="1:21" ht="43.2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5"/>
        <v>101</v>
      </c>
      <c r="P196">
        <f t="shared" si="16"/>
        <v>302.31</v>
      </c>
      <c r="Q196" t="s">
        <v>8315</v>
      </c>
      <c r="R196" t="s">
        <v>8316</v>
      </c>
      <c r="S196" s="13">
        <f t="shared" si="17"/>
        <v>41851.771354166667</v>
      </c>
      <c r="T196" s="13">
        <f t="shared" si="18"/>
        <v>41870.666666666664</v>
      </c>
      <c r="U196">
        <f t="shared" si="19"/>
        <v>2014</v>
      </c>
    </row>
    <row r="197" spans="1:21" ht="43.2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5"/>
        <v>104</v>
      </c>
      <c r="P197">
        <f t="shared" si="16"/>
        <v>866.67</v>
      </c>
      <c r="Q197" t="s">
        <v>8315</v>
      </c>
      <c r="R197" t="s">
        <v>8316</v>
      </c>
      <c r="S197" s="13">
        <f t="shared" si="17"/>
        <v>42321.101759259262</v>
      </c>
      <c r="T197" s="13">
        <f t="shared" si="18"/>
        <v>42351.101759259262</v>
      </c>
      <c r="U197">
        <f t="shared" si="19"/>
        <v>2015</v>
      </c>
    </row>
    <row r="198" spans="1:21" ht="43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5"/>
        <v>221</v>
      </c>
      <c r="P198">
        <f t="shared" si="16"/>
        <v>61.39</v>
      </c>
      <c r="Q198" t="s">
        <v>8315</v>
      </c>
      <c r="R198" t="s">
        <v>8316</v>
      </c>
      <c r="S198" s="13">
        <f t="shared" si="17"/>
        <v>42107.067557870367</v>
      </c>
      <c r="T198" s="13">
        <f t="shared" si="18"/>
        <v>42137.067557870367</v>
      </c>
      <c r="U198">
        <f t="shared" si="19"/>
        <v>2015</v>
      </c>
    </row>
    <row r="199" spans="1:21" ht="28.8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5"/>
        <v>105</v>
      </c>
      <c r="P199">
        <f t="shared" si="16"/>
        <v>45.48</v>
      </c>
      <c r="Q199" t="s">
        <v>8315</v>
      </c>
      <c r="R199" t="s">
        <v>8316</v>
      </c>
      <c r="S199" s="13">
        <f t="shared" si="17"/>
        <v>41969.199756944443</v>
      </c>
      <c r="T199" s="13">
        <f t="shared" si="18"/>
        <v>42005.208333333328</v>
      </c>
      <c r="U199">
        <f t="shared" si="19"/>
        <v>2014</v>
      </c>
    </row>
    <row r="200" spans="1:21" ht="28.8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5"/>
        <v>118</v>
      </c>
      <c r="P200">
        <f t="shared" si="16"/>
        <v>67.92</v>
      </c>
      <c r="Q200" t="s">
        <v>8315</v>
      </c>
      <c r="R200" t="s">
        <v>8316</v>
      </c>
      <c r="S200" s="13">
        <f t="shared" si="17"/>
        <v>42690.334317129629</v>
      </c>
      <c r="T200" s="13">
        <f t="shared" si="18"/>
        <v>42721.333333333328</v>
      </c>
      <c r="U200">
        <f t="shared" si="19"/>
        <v>2016</v>
      </c>
    </row>
    <row r="201" spans="1:21" ht="28.8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5"/>
        <v>139</v>
      </c>
      <c r="P201">
        <f t="shared" si="16"/>
        <v>30.78</v>
      </c>
      <c r="Q201" t="s">
        <v>8315</v>
      </c>
      <c r="R201" t="s">
        <v>8316</v>
      </c>
      <c r="S201" s="13">
        <f t="shared" si="17"/>
        <v>42312.874594907407</v>
      </c>
      <c r="T201" s="13">
        <f t="shared" si="18"/>
        <v>42340.874594907407</v>
      </c>
      <c r="U201">
        <f t="shared" si="19"/>
        <v>2015</v>
      </c>
    </row>
    <row r="202" spans="1:21" ht="28.8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5"/>
        <v>104</v>
      </c>
      <c r="P202">
        <f t="shared" si="16"/>
        <v>38.33</v>
      </c>
      <c r="Q202" t="s">
        <v>8315</v>
      </c>
      <c r="R202" t="s">
        <v>8316</v>
      </c>
      <c r="S202" s="13">
        <f t="shared" si="17"/>
        <v>41855.548101851848</v>
      </c>
      <c r="T202" s="13">
        <f t="shared" si="18"/>
        <v>41876.207638888889</v>
      </c>
      <c r="U202">
        <f t="shared" si="19"/>
        <v>2014</v>
      </c>
    </row>
    <row r="203" spans="1:21" ht="43.2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5"/>
        <v>100</v>
      </c>
      <c r="P203">
        <f t="shared" si="16"/>
        <v>421.11</v>
      </c>
      <c r="Q203" t="s">
        <v>8315</v>
      </c>
      <c r="R203" t="s">
        <v>8316</v>
      </c>
      <c r="S203" s="13">
        <f t="shared" si="17"/>
        <v>42059.701319444444</v>
      </c>
      <c r="T203" s="13">
        <f t="shared" si="18"/>
        <v>42119.659652777773</v>
      </c>
      <c r="U203">
        <f t="shared" si="19"/>
        <v>2015</v>
      </c>
    </row>
    <row r="204" spans="1:21" ht="43.2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5"/>
        <v>104</v>
      </c>
      <c r="P204">
        <f t="shared" si="16"/>
        <v>111.89</v>
      </c>
      <c r="Q204" t="s">
        <v>8315</v>
      </c>
      <c r="R204" t="s">
        <v>8316</v>
      </c>
      <c r="S204" s="13">
        <f t="shared" si="17"/>
        <v>41937.95344907407</v>
      </c>
      <c r="T204" s="13">
        <f t="shared" si="18"/>
        <v>41972.995115740734</v>
      </c>
      <c r="U204">
        <f t="shared" si="19"/>
        <v>2014</v>
      </c>
    </row>
    <row r="205" spans="1:21" ht="43.2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5"/>
        <v>102</v>
      </c>
      <c r="P205">
        <f t="shared" si="16"/>
        <v>85.21</v>
      </c>
      <c r="Q205" t="s">
        <v>8315</v>
      </c>
      <c r="R205" t="s">
        <v>8316</v>
      </c>
      <c r="S205" s="13">
        <f t="shared" si="17"/>
        <v>42044.184988425928</v>
      </c>
      <c r="T205" s="13">
        <f t="shared" si="18"/>
        <v>42074.143321759257</v>
      </c>
      <c r="U205">
        <f t="shared" si="19"/>
        <v>2015</v>
      </c>
    </row>
    <row r="206" spans="1:21" ht="43.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5"/>
        <v>112</v>
      </c>
      <c r="P206">
        <f t="shared" si="16"/>
        <v>65.17</v>
      </c>
      <c r="Q206" t="s">
        <v>8315</v>
      </c>
      <c r="R206" t="s">
        <v>8316</v>
      </c>
      <c r="S206" s="13">
        <f t="shared" si="17"/>
        <v>42524.782638888893</v>
      </c>
      <c r="T206" s="13">
        <f t="shared" si="18"/>
        <v>42544.782638888893</v>
      </c>
      <c r="U206">
        <f t="shared" si="19"/>
        <v>2016</v>
      </c>
    </row>
    <row r="207" spans="1:21" ht="43.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5"/>
        <v>100</v>
      </c>
      <c r="P207">
        <f t="shared" si="16"/>
        <v>93.76</v>
      </c>
      <c r="Q207" t="s">
        <v>8315</v>
      </c>
      <c r="R207" t="s">
        <v>8316</v>
      </c>
      <c r="S207" s="13">
        <f t="shared" si="17"/>
        <v>42292.087592592594</v>
      </c>
      <c r="T207" s="13">
        <f t="shared" si="18"/>
        <v>42329.125</v>
      </c>
      <c r="U207">
        <f t="shared" si="19"/>
        <v>2015</v>
      </c>
    </row>
    <row r="208" spans="1:21" ht="43.2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5"/>
        <v>100</v>
      </c>
      <c r="P208">
        <f t="shared" si="16"/>
        <v>133.33000000000001</v>
      </c>
      <c r="Q208" t="s">
        <v>8315</v>
      </c>
      <c r="R208" t="s">
        <v>8316</v>
      </c>
      <c r="S208" s="13">
        <f t="shared" si="17"/>
        <v>41953.8675</v>
      </c>
      <c r="T208" s="13">
        <f t="shared" si="18"/>
        <v>41983.8675</v>
      </c>
      <c r="U208">
        <f t="shared" si="19"/>
        <v>2014</v>
      </c>
    </row>
    <row r="209" spans="1:21" ht="43.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5"/>
        <v>105</v>
      </c>
      <c r="P209">
        <f t="shared" si="16"/>
        <v>51.22</v>
      </c>
      <c r="Q209" t="s">
        <v>8315</v>
      </c>
      <c r="R209" t="s">
        <v>8316</v>
      </c>
      <c r="S209" s="13">
        <f t="shared" si="17"/>
        <v>41946.644745370373</v>
      </c>
      <c r="T209" s="13">
        <f t="shared" si="18"/>
        <v>41976.644745370373</v>
      </c>
      <c r="U209">
        <f t="shared" si="19"/>
        <v>2014</v>
      </c>
    </row>
    <row r="210" spans="1:21" ht="43.2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5"/>
        <v>117</v>
      </c>
      <c r="P210">
        <f t="shared" si="16"/>
        <v>100.17</v>
      </c>
      <c r="Q210" t="s">
        <v>8315</v>
      </c>
      <c r="R210" t="s">
        <v>8316</v>
      </c>
      <c r="S210" s="13">
        <f t="shared" si="17"/>
        <v>41947.762592592589</v>
      </c>
      <c r="T210" s="13">
        <f t="shared" si="18"/>
        <v>41987.762592592597</v>
      </c>
      <c r="U210">
        <f t="shared" si="19"/>
        <v>2014</v>
      </c>
    </row>
    <row r="211" spans="1:21" ht="43.2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5"/>
        <v>115</v>
      </c>
      <c r="P211">
        <f t="shared" si="16"/>
        <v>184.68</v>
      </c>
      <c r="Q211" t="s">
        <v>8315</v>
      </c>
      <c r="R211" t="s">
        <v>8316</v>
      </c>
      <c r="S211" s="13">
        <f t="shared" si="17"/>
        <v>42494.563449074078</v>
      </c>
      <c r="T211" s="13">
        <f t="shared" si="18"/>
        <v>42524.563449074078</v>
      </c>
      <c r="U211">
        <f t="shared" si="19"/>
        <v>2016</v>
      </c>
    </row>
    <row r="212" spans="1:21" ht="43.2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5"/>
        <v>102</v>
      </c>
      <c r="P212">
        <f t="shared" si="16"/>
        <v>69.819999999999993</v>
      </c>
      <c r="Q212" t="s">
        <v>8315</v>
      </c>
      <c r="R212" t="s">
        <v>8316</v>
      </c>
      <c r="S212" s="13">
        <f t="shared" si="17"/>
        <v>41815.774826388886</v>
      </c>
      <c r="T212" s="13">
        <f t="shared" si="18"/>
        <v>41830.774826388886</v>
      </c>
      <c r="U212">
        <f t="shared" si="19"/>
        <v>2014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5"/>
        <v>223</v>
      </c>
      <c r="P213">
        <f t="shared" si="16"/>
        <v>61.94</v>
      </c>
      <c r="Q213" t="s">
        <v>8315</v>
      </c>
      <c r="R213" t="s">
        <v>8316</v>
      </c>
      <c r="S213" s="13">
        <f t="shared" si="17"/>
        <v>41830.545694444445</v>
      </c>
      <c r="T213" s="13">
        <f t="shared" si="18"/>
        <v>41859.936111111114</v>
      </c>
      <c r="U213">
        <f t="shared" si="19"/>
        <v>2014</v>
      </c>
    </row>
    <row r="214" spans="1:21" ht="43.2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5"/>
        <v>106</v>
      </c>
      <c r="P214">
        <f t="shared" si="16"/>
        <v>36.07</v>
      </c>
      <c r="Q214" t="s">
        <v>8315</v>
      </c>
      <c r="R214" t="s">
        <v>8316</v>
      </c>
      <c r="S214" s="13">
        <f t="shared" si="17"/>
        <v>41923.921643518523</v>
      </c>
      <c r="T214" s="13">
        <f t="shared" si="18"/>
        <v>41949.031944444447</v>
      </c>
      <c r="U214">
        <f t="shared" si="19"/>
        <v>2014</v>
      </c>
    </row>
    <row r="215" spans="1:21" ht="43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5"/>
        <v>104</v>
      </c>
      <c r="P215">
        <f t="shared" si="16"/>
        <v>55.89</v>
      </c>
      <c r="Q215" t="s">
        <v>8315</v>
      </c>
      <c r="R215" t="s">
        <v>8316</v>
      </c>
      <c r="S215" s="13">
        <f t="shared" si="17"/>
        <v>41764.44663194444</v>
      </c>
      <c r="T215" s="13">
        <f t="shared" si="18"/>
        <v>41791.165972222225</v>
      </c>
      <c r="U215">
        <f t="shared" si="19"/>
        <v>2014</v>
      </c>
    </row>
    <row r="216" spans="1:21" ht="43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5"/>
        <v>111</v>
      </c>
      <c r="P216">
        <f t="shared" si="16"/>
        <v>68.349999999999994</v>
      </c>
      <c r="Q216" t="s">
        <v>8315</v>
      </c>
      <c r="R216" t="s">
        <v>8316</v>
      </c>
      <c r="S216" s="13">
        <f t="shared" si="17"/>
        <v>41941.75203703704</v>
      </c>
      <c r="T216" s="13">
        <f t="shared" si="18"/>
        <v>41964.708333333328</v>
      </c>
      <c r="U216">
        <f t="shared" si="19"/>
        <v>2014</v>
      </c>
    </row>
    <row r="217" spans="1:21" ht="43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5"/>
        <v>100</v>
      </c>
      <c r="P217">
        <f t="shared" si="16"/>
        <v>118.13</v>
      </c>
      <c r="Q217" t="s">
        <v>8315</v>
      </c>
      <c r="R217" t="s">
        <v>8316</v>
      </c>
      <c r="S217" s="13">
        <f t="shared" si="17"/>
        <v>41834.953865740739</v>
      </c>
      <c r="T217" s="13">
        <f t="shared" si="18"/>
        <v>41879.953865740739</v>
      </c>
      <c r="U217">
        <f t="shared" si="19"/>
        <v>2014</v>
      </c>
    </row>
    <row r="218" spans="1:21" ht="43.2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5"/>
        <v>110</v>
      </c>
      <c r="P218">
        <f t="shared" si="16"/>
        <v>99.79</v>
      </c>
      <c r="Q218" t="s">
        <v>8315</v>
      </c>
      <c r="R218" t="s">
        <v>8316</v>
      </c>
      <c r="S218" s="13">
        <f t="shared" si="17"/>
        <v>42290.61855324074</v>
      </c>
      <c r="T218" s="13">
        <f t="shared" si="18"/>
        <v>42320.104861111111</v>
      </c>
      <c r="U218">
        <f t="shared" si="19"/>
        <v>2015</v>
      </c>
    </row>
    <row r="219" spans="1:21" ht="43.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5"/>
        <v>122</v>
      </c>
      <c r="P219">
        <f t="shared" si="16"/>
        <v>203.33</v>
      </c>
      <c r="Q219" t="s">
        <v>8315</v>
      </c>
      <c r="R219" t="s">
        <v>8316</v>
      </c>
      <c r="S219" s="13">
        <f t="shared" si="17"/>
        <v>42152.503495370373</v>
      </c>
      <c r="T219" s="13">
        <f t="shared" si="18"/>
        <v>42172.503495370373</v>
      </c>
      <c r="U219">
        <f t="shared" si="19"/>
        <v>2015</v>
      </c>
    </row>
    <row r="220" spans="1:21" ht="28.8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5"/>
        <v>100</v>
      </c>
      <c r="P220">
        <f t="shared" si="16"/>
        <v>110.23</v>
      </c>
      <c r="Q220" t="s">
        <v>8315</v>
      </c>
      <c r="R220" t="s">
        <v>8316</v>
      </c>
      <c r="S220" s="13">
        <f t="shared" si="17"/>
        <v>41791.492777777778</v>
      </c>
      <c r="T220" s="13">
        <f t="shared" si="18"/>
        <v>41836.492777777778</v>
      </c>
      <c r="U220">
        <f t="shared" si="19"/>
        <v>2014</v>
      </c>
    </row>
    <row r="221" spans="1:21" ht="43.2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5"/>
        <v>211</v>
      </c>
      <c r="P221">
        <f t="shared" si="16"/>
        <v>58.61</v>
      </c>
      <c r="Q221" t="s">
        <v>8315</v>
      </c>
      <c r="R221" t="s">
        <v>8316</v>
      </c>
      <c r="S221" s="13">
        <f t="shared" si="17"/>
        <v>41808.991944444446</v>
      </c>
      <c r="T221" s="13">
        <f t="shared" si="18"/>
        <v>41838.991944444446</v>
      </c>
      <c r="U221">
        <f t="shared" si="19"/>
        <v>2014</v>
      </c>
    </row>
    <row r="222" spans="1:21" ht="43.2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5"/>
        <v>109</v>
      </c>
      <c r="P222">
        <f t="shared" si="16"/>
        <v>81.38</v>
      </c>
      <c r="Q222" t="s">
        <v>8315</v>
      </c>
      <c r="R222" t="s">
        <v>8316</v>
      </c>
      <c r="S222" s="13">
        <f t="shared" si="17"/>
        <v>42500.041550925926</v>
      </c>
      <c r="T222" s="13">
        <f t="shared" si="18"/>
        <v>42527.291666666672</v>
      </c>
      <c r="U222">
        <f t="shared" si="19"/>
        <v>2016</v>
      </c>
    </row>
    <row r="223" spans="1:21" ht="43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5"/>
        <v>104</v>
      </c>
      <c r="P223">
        <f t="shared" si="16"/>
        <v>199.17</v>
      </c>
      <c r="Q223" t="s">
        <v>8315</v>
      </c>
      <c r="R223" t="s">
        <v>8316</v>
      </c>
      <c r="S223" s="13">
        <f t="shared" si="17"/>
        <v>42265.022824074069</v>
      </c>
      <c r="T223" s="13">
        <f t="shared" si="18"/>
        <v>42285.022824074069</v>
      </c>
      <c r="U223">
        <f t="shared" si="19"/>
        <v>2015</v>
      </c>
    </row>
    <row r="224" spans="1:21" ht="43.2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5"/>
        <v>130</v>
      </c>
      <c r="P224">
        <f t="shared" si="16"/>
        <v>46.43</v>
      </c>
      <c r="Q224" t="s">
        <v>8315</v>
      </c>
      <c r="R224" t="s">
        <v>8316</v>
      </c>
      <c r="S224" s="13">
        <f t="shared" si="17"/>
        <v>42053.733078703706</v>
      </c>
      <c r="T224" s="13">
        <f t="shared" si="18"/>
        <v>42063.207638888889</v>
      </c>
      <c r="U224">
        <f t="shared" si="19"/>
        <v>2015</v>
      </c>
    </row>
    <row r="225" spans="1:21" ht="43.2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5"/>
        <v>104</v>
      </c>
      <c r="P225">
        <f t="shared" si="16"/>
        <v>70.569999999999993</v>
      </c>
      <c r="Q225" t="s">
        <v>8315</v>
      </c>
      <c r="R225" t="s">
        <v>8316</v>
      </c>
      <c r="S225" s="13">
        <f t="shared" si="17"/>
        <v>42675.832465277781</v>
      </c>
      <c r="T225" s="13">
        <f t="shared" si="18"/>
        <v>42705.332638888889</v>
      </c>
      <c r="U225">
        <f t="shared" si="19"/>
        <v>2016</v>
      </c>
    </row>
    <row r="226" spans="1:21" ht="28.8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5"/>
        <v>100</v>
      </c>
      <c r="P226">
        <f t="shared" si="16"/>
        <v>22.22</v>
      </c>
      <c r="Q226" t="s">
        <v>8315</v>
      </c>
      <c r="R226" t="s">
        <v>8316</v>
      </c>
      <c r="S226" s="13">
        <f t="shared" si="17"/>
        <v>42467.144166666665</v>
      </c>
      <c r="T226" s="13">
        <f t="shared" si="18"/>
        <v>42477.979166666672</v>
      </c>
      <c r="U226">
        <f t="shared" si="19"/>
        <v>2016</v>
      </c>
    </row>
    <row r="227" spans="1:21" ht="43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5"/>
        <v>100</v>
      </c>
      <c r="P227">
        <f t="shared" si="16"/>
        <v>37.78</v>
      </c>
      <c r="Q227" t="s">
        <v>8315</v>
      </c>
      <c r="R227" t="s">
        <v>8316</v>
      </c>
      <c r="S227" s="13">
        <f t="shared" si="17"/>
        <v>41894.91375</v>
      </c>
      <c r="T227" s="13">
        <f t="shared" si="18"/>
        <v>41938.029861111114</v>
      </c>
      <c r="U227">
        <f t="shared" si="19"/>
        <v>2014</v>
      </c>
    </row>
    <row r="228" spans="1:21" ht="43.2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5"/>
        <v>101</v>
      </c>
      <c r="P228">
        <f t="shared" si="16"/>
        <v>72.05</v>
      </c>
      <c r="Q228" t="s">
        <v>8315</v>
      </c>
      <c r="R228" t="s">
        <v>8316</v>
      </c>
      <c r="S228" s="13">
        <f t="shared" si="17"/>
        <v>41752.83457175926</v>
      </c>
      <c r="T228" s="13">
        <f t="shared" si="18"/>
        <v>41782.83457175926</v>
      </c>
      <c r="U228">
        <f t="shared" si="19"/>
        <v>2014</v>
      </c>
    </row>
    <row r="229" spans="1:21" ht="43.2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5"/>
        <v>101</v>
      </c>
      <c r="P229">
        <f t="shared" si="16"/>
        <v>103.21</v>
      </c>
      <c r="Q229" t="s">
        <v>8315</v>
      </c>
      <c r="R229" t="s">
        <v>8316</v>
      </c>
      <c r="S229" s="13">
        <f t="shared" si="17"/>
        <v>42037.791238425925</v>
      </c>
      <c r="T229" s="13">
        <f t="shared" si="18"/>
        <v>42067.791238425925</v>
      </c>
      <c r="U229">
        <f t="shared" si="19"/>
        <v>2015</v>
      </c>
    </row>
    <row r="230" spans="1:21" ht="28.8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5"/>
        <v>140</v>
      </c>
      <c r="P230">
        <f t="shared" si="16"/>
        <v>35</v>
      </c>
      <c r="Q230" t="s">
        <v>8315</v>
      </c>
      <c r="R230" t="s">
        <v>8316</v>
      </c>
      <c r="S230" s="13">
        <f t="shared" si="17"/>
        <v>42088.911354166667</v>
      </c>
      <c r="T230" s="13">
        <f t="shared" si="18"/>
        <v>42118.911354166667</v>
      </c>
      <c r="U230">
        <f t="shared" si="19"/>
        <v>2015</v>
      </c>
    </row>
    <row r="231" spans="1:21" ht="43.2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5"/>
        <v>104</v>
      </c>
      <c r="P231">
        <f t="shared" si="16"/>
        <v>81.78</v>
      </c>
      <c r="Q231" t="s">
        <v>8315</v>
      </c>
      <c r="R231" t="s">
        <v>8316</v>
      </c>
      <c r="S231" s="13">
        <f t="shared" si="17"/>
        <v>42018.676898148144</v>
      </c>
      <c r="T231" s="13">
        <f t="shared" si="18"/>
        <v>42040.290972222225</v>
      </c>
      <c r="U231">
        <f t="shared" si="19"/>
        <v>2015</v>
      </c>
    </row>
    <row r="232" spans="1:21" ht="43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5"/>
        <v>103</v>
      </c>
      <c r="P232">
        <f t="shared" si="16"/>
        <v>297.02999999999997</v>
      </c>
      <c r="Q232" t="s">
        <v>8315</v>
      </c>
      <c r="R232" t="s">
        <v>8316</v>
      </c>
      <c r="S232" s="13">
        <f t="shared" si="17"/>
        <v>41884.617314814815</v>
      </c>
      <c r="T232" s="13">
        <f t="shared" si="18"/>
        <v>41916.617314814815</v>
      </c>
      <c r="U232">
        <f t="shared" si="19"/>
        <v>2014</v>
      </c>
    </row>
    <row r="233" spans="1:21" ht="43.2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5"/>
        <v>108</v>
      </c>
      <c r="P233">
        <f t="shared" si="16"/>
        <v>46.61</v>
      </c>
      <c r="Q233" t="s">
        <v>8315</v>
      </c>
      <c r="R233" t="s">
        <v>8316</v>
      </c>
      <c r="S233" s="13">
        <f t="shared" si="17"/>
        <v>41884.056747685187</v>
      </c>
      <c r="T233" s="13">
        <f t="shared" si="18"/>
        <v>41903.083333333336</v>
      </c>
      <c r="U233">
        <f t="shared" si="19"/>
        <v>2014</v>
      </c>
    </row>
    <row r="234" spans="1:21" ht="43.2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5"/>
        <v>100</v>
      </c>
      <c r="P234">
        <f t="shared" si="16"/>
        <v>95.24</v>
      </c>
      <c r="Q234" t="s">
        <v>8315</v>
      </c>
      <c r="R234" t="s">
        <v>8316</v>
      </c>
      <c r="S234" s="13">
        <f t="shared" si="17"/>
        <v>41839.730937500004</v>
      </c>
      <c r="T234" s="13">
        <f t="shared" si="18"/>
        <v>41869.730937500004</v>
      </c>
      <c r="U234">
        <f t="shared" si="19"/>
        <v>2014</v>
      </c>
    </row>
    <row r="235" spans="1:21" ht="43.2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5"/>
        <v>110</v>
      </c>
      <c r="P235">
        <f t="shared" si="16"/>
        <v>52.21</v>
      </c>
      <c r="Q235" t="s">
        <v>8315</v>
      </c>
      <c r="R235" t="s">
        <v>8316</v>
      </c>
      <c r="S235" s="13">
        <f t="shared" si="17"/>
        <v>42380.581180555557</v>
      </c>
      <c r="T235" s="13">
        <f t="shared" si="18"/>
        <v>42405.916666666672</v>
      </c>
      <c r="U235">
        <f t="shared" si="19"/>
        <v>2016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5"/>
        <v>100</v>
      </c>
      <c r="P236">
        <f t="shared" si="16"/>
        <v>134.15</v>
      </c>
      <c r="Q236" t="s">
        <v>8315</v>
      </c>
      <c r="R236" t="s">
        <v>8316</v>
      </c>
      <c r="S236" s="13">
        <f t="shared" si="17"/>
        <v>41776.063136574077</v>
      </c>
      <c r="T236" s="13">
        <f t="shared" si="18"/>
        <v>41807.125</v>
      </c>
      <c r="U236">
        <f t="shared" si="19"/>
        <v>2014</v>
      </c>
    </row>
    <row r="237" spans="1:21" ht="43.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5"/>
        <v>106</v>
      </c>
      <c r="P237">
        <f t="shared" si="16"/>
        <v>62.83</v>
      </c>
      <c r="Q237" t="s">
        <v>8315</v>
      </c>
      <c r="R237" t="s">
        <v>8316</v>
      </c>
      <c r="S237" s="13">
        <f t="shared" si="17"/>
        <v>41800.380428240744</v>
      </c>
      <c r="T237" s="13">
        <f t="shared" si="18"/>
        <v>41830.380428240744</v>
      </c>
      <c r="U237">
        <f t="shared" si="19"/>
        <v>2014</v>
      </c>
    </row>
    <row r="238" spans="1:21" ht="43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5"/>
        <v>112</v>
      </c>
      <c r="P238">
        <f t="shared" si="16"/>
        <v>58.95</v>
      </c>
      <c r="Q238" t="s">
        <v>8315</v>
      </c>
      <c r="R238" t="s">
        <v>8316</v>
      </c>
      <c r="S238" s="13">
        <f t="shared" si="17"/>
        <v>42572.61681712963</v>
      </c>
      <c r="T238" s="13">
        <f t="shared" si="18"/>
        <v>42589.125</v>
      </c>
      <c r="U238">
        <f t="shared" si="19"/>
        <v>2016</v>
      </c>
    </row>
    <row r="239" spans="1:21" ht="43.2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5"/>
        <v>106</v>
      </c>
      <c r="P239">
        <f t="shared" si="16"/>
        <v>143.11000000000001</v>
      </c>
      <c r="Q239" t="s">
        <v>8315</v>
      </c>
      <c r="R239" t="s">
        <v>8316</v>
      </c>
      <c r="S239" s="13">
        <f t="shared" si="17"/>
        <v>41851.541585648149</v>
      </c>
      <c r="T239" s="13">
        <f t="shared" si="18"/>
        <v>41872.686111111114</v>
      </c>
      <c r="U239">
        <f t="shared" si="19"/>
        <v>2014</v>
      </c>
    </row>
    <row r="240" spans="1:21" ht="43.2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5"/>
        <v>101</v>
      </c>
      <c r="P240">
        <f t="shared" si="16"/>
        <v>84.17</v>
      </c>
      <c r="Q240" t="s">
        <v>8315</v>
      </c>
      <c r="R240" t="s">
        <v>8316</v>
      </c>
      <c r="S240" s="13">
        <f t="shared" si="17"/>
        <v>42205.710879629631</v>
      </c>
      <c r="T240" s="13">
        <f t="shared" si="18"/>
        <v>42235.710879629631</v>
      </c>
      <c r="U240">
        <f t="shared" si="19"/>
        <v>2015</v>
      </c>
    </row>
    <row r="241" spans="1:21" ht="28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5"/>
        <v>135</v>
      </c>
      <c r="P241">
        <f t="shared" si="16"/>
        <v>89.79</v>
      </c>
      <c r="Q241" t="s">
        <v>8315</v>
      </c>
      <c r="R241" t="s">
        <v>8316</v>
      </c>
      <c r="S241" s="13">
        <f t="shared" si="17"/>
        <v>42374.911226851851</v>
      </c>
      <c r="T241" s="13">
        <f t="shared" si="18"/>
        <v>42388.207638888889</v>
      </c>
      <c r="U241">
        <f t="shared" si="19"/>
        <v>2016</v>
      </c>
    </row>
    <row r="242" spans="1:21" ht="43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5"/>
        <v>105</v>
      </c>
      <c r="P242">
        <f t="shared" si="16"/>
        <v>64.16</v>
      </c>
      <c r="Q242" t="s">
        <v>8315</v>
      </c>
      <c r="R242" t="s">
        <v>8316</v>
      </c>
      <c r="S242" s="13">
        <f t="shared" si="17"/>
        <v>41809.12300925926</v>
      </c>
      <c r="T242" s="13">
        <f t="shared" si="18"/>
        <v>41831.677083333336</v>
      </c>
      <c r="U242">
        <f t="shared" si="19"/>
        <v>2014</v>
      </c>
    </row>
    <row r="243" spans="1:21" ht="43.2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5"/>
        <v>103</v>
      </c>
      <c r="P243">
        <f t="shared" si="16"/>
        <v>59.65</v>
      </c>
      <c r="Q243" t="s">
        <v>8315</v>
      </c>
      <c r="R243" t="s">
        <v>8316</v>
      </c>
      <c r="S243" s="13">
        <f t="shared" si="17"/>
        <v>42294.429641203707</v>
      </c>
      <c r="T243" s="13">
        <f t="shared" si="18"/>
        <v>42321.845138888893</v>
      </c>
      <c r="U243">
        <f t="shared" si="19"/>
        <v>2015</v>
      </c>
    </row>
    <row r="244" spans="1:21" ht="43.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5"/>
        <v>100</v>
      </c>
      <c r="P244">
        <f t="shared" si="16"/>
        <v>31.25</v>
      </c>
      <c r="Q244" t="s">
        <v>8315</v>
      </c>
      <c r="R244" t="s">
        <v>8316</v>
      </c>
      <c r="S244" s="13">
        <f t="shared" si="17"/>
        <v>42124.841111111105</v>
      </c>
      <c r="T244" s="13">
        <f t="shared" si="18"/>
        <v>42154.841111111105</v>
      </c>
      <c r="U244">
        <f t="shared" si="19"/>
        <v>2015</v>
      </c>
    </row>
    <row r="245" spans="1:21" ht="43.2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5"/>
        <v>186</v>
      </c>
      <c r="P245">
        <f t="shared" si="16"/>
        <v>41.22</v>
      </c>
      <c r="Q245" t="s">
        <v>8315</v>
      </c>
      <c r="R245" t="s">
        <v>8316</v>
      </c>
      <c r="S245" s="13">
        <f t="shared" si="17"/>
        <v>41861.524837962963</v>
      </c>
      <c r="T245" s="13">
        <f t="shared" si="18"/>
        <v>41891.524837962963</v>
      </c>
      <c r="U245">
        <f t="shared" si="19"/>
        <v>2014</v>
      </c>
    </row>
    <row r="246" spans="1:21" ht="28.8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5"/>
        <v>108</v>
      </c>
      <c r="P246">
        <f t="shared" si="16"/>
        <v>77</v>
      </c>
      <c r="Q246" t="s">
        <v>8315</v>
      </c>
      <c r="R246" t="s">
        <v>8316</v>
      </c>
      <c r="S246" s="13">
        <f t="shared" si="17"/>
        <v>42402.889027777783</v>
      </c>
      <c r="T246" s="13">
        <f t="shared" si="18"/>
        <v>42447.847361111111</v>
      </c>
      <c r="U246">
        <f t="shared" si="19"/>
        <v>2016</v>
      </c>
    </row>
    <row r="247" spans="1:21" ht="43.2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5"/>
        <v>110</v>
      </c>
      <c r="P247">
        <f t="shared" si="16"/>
        <v>51.22</v>
      </c>
      <c r="Q247" t="s">
        <v>8315</v>
      </c>
      <c r="R247" t="s">
        <v>8316</v>
      </c>
      <c r="S247" s="13">
        <f t="shared" si="17"/>
        <v>41960.119085648148</v>
      </c>
      <c r="T247" s="13">
        <f t="shared" si="18"/>
        <v>41990.119085648148</v>
      </c>
      <c r="U247">
        <f t="shared" si="19"/>
        <v>2014</v>
      </c>
    </row>
    <row r="248" spans="1:21" ht="43.2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5"/>
        <v>171</v>
      </c>
      <c r="P248">
        <f t="shared" si="16"/>
        <v>68.25</v>
      </c>
      <c r="Q248" t="s">
        <v>8315</v>
      </c>
      <c r="R248" t="s">
        <v>8316</v>
      </c>
      <c r="S248" s="13">
        <f t="shared" si="17"/>
        <v>42532.052523148144</v>
      </c>
      <c r="T248" s="13">
        <f t="shared" si="18"/>
        <v>42560.166666666672</v>
      </c>
      <c r="U248">
        <f t="shared" si="19"/>
        <v>2016</v>
      </c>
    </row>
    <row r="249" spans="1:21" ht="43.2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5"/>
        <v>101</v>
      </c>
      <c r="P249">
        <f t="shared" si="16"/>
        <v>41.13</v>
      </c>
      <c r="Q249" t="s">
        <v>8315</v>
      </c>
      <c r="R249" t="s">
        <v>8316</v>
      </c>
      <c r="S249" s="13">
        <f t="shared" si="17"/>
        <v>42088.723692129628</v>
      </c>
      <c r="T249" s="13">
        <f t="shared" si="18"/>
        <v>42115.723692129628</v>
      </c>
      <c r="U249">
        <f t="shared" si="19"/>
        <v>2015</v>
      </c>
    </row>
    <row r="250" spans="1:21" ht="43.2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5"/>
        <v>153</v>
      </c>
      <c r="P250">
        <f t="shared" si="16"/>
        <v>41.41</v>
      </c>
      <c r="Q250" t="s">
        <v>8315</v>
      </c>
      <c r="R250" t="s">
        <v>8316</v>
      </c>
      <c r="S250" s="13">
        <f t="shared" si="17"/>
        <v>41820.639189814814</v>
      </c>
      <c r="T250" s="13">
        <f t="shared" si="18"/>
        <v>41843.165972222225</v>
      </c>
      <c r="U250">
        <f t="shared" si="19"/>
        <v>2014</v>
      </c>
    </row>
    <row r="251" spans="1:21" ht="43.2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5"/>
        <v>101</v>
      </c>
      <c r="P251">
        <f t="shared" si="16"/>
        <v>145.87</v>
      </c>
      <c r="Q251" t="s">
        <v>8315</v>
      </c>
      <c r="R251" t="s">
        <v>8316</v>
      </c>
      <c r="S251" s="13">
        <f t="shared" si="17"/>
        <v>42626.7503125</v>
      </c>
      <c r="T251" s="13">
        <f t="shared" si="18"/>
        <v>42656.7503125</v>
      </c>
      <c r="U251">
        <f t="shared" si="19"/>
        <v>2016</v>
      </c>
    </row>
    <row r="252" spans="1:21" ht="43.2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5"/>
        <v>191</v>
      </c>
      <c r="P252">
        <f t="shared" si="16"/>
        <v>358.69</v>
      </c>
      <c r="Q252" t="s">
        <v>8315</v>
      </c>
      <c r="R252" t="s">
        <v>8316</v>
      </c>
      <c r="S252" s="13">
        <f t="shared" si="17"/>
        <v>41821.205636574072</v>
      </c>
      <c r="T252" s="13">
        <f t="shared" si="18"/>
        <v>41852.290972222225</v>
      </c>
      <c r="U252">
        <f t="shared" si="19"/>
        <v>2014</v>
      </c>
    </row>
    <row r="253" spans="1:21" ht="28.8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5"/>
        <v>140</v>
      </c>
      <c r="P253">
        <f t="shared" si="16"/>
        <v>50.98</v>
      </c>
      <c r="Q253" t="s">
        <v>8315</v>
      </c>
      <c r="R253" t="s">
        <v>8316</v>
      </c>
      <c r="S253" s="13">
        <f t="shared" si="17"/>
        <v>42016.706678240742</v>
      </c>
      <c r="T253" s="13">
        <f t="shared" si="18"/>
        <v>42047.249305555553</v>
      </c>
      <c r="U253">
        <f t="shared" si="19"/>
        <v>2015</v>
      </c>
    </row>
    <row r="254" spans="1:21" ht="43.2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5"/>
        <v>124</v>
      </c>
      <c r="P254">
        <f t="shared" si="16"/>
        <v>45.04</v>
      </c>
      <c r="Q254" t="s">
        <v>8315</v>
      </c>
      <c r="R254" t="s">
        <v>8316</v>
      </c>
      <c r="S254" s="13">
        <f t="shared" si="17"/>
        <v>42011.202581018515</v>
      </c>
      <c r="T254" s="13">
        <f t="shared" si="18"/>
        <v>42038.185416666667</v>
      </c>
      <c r="U254">
        <f t="shared" si="19"/>
        <v>2015</v>
      </c>
    </row>
    <row r="255" spans="1:21" ht="43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5"/>
        <v>139</v>
      </c>
      <c r="P255">
        <f t="shared" si="16"/>
        <v>57.92</v>
      </c>
      <c r="Q255" t="s">
        <v>8315</v>
      </c>
      <c r="R255" t="s">
        <v>8316</v>
      </c>
      <c r="S255" s="13">
        <f t="shared" si="17"/>
        <v>42643.632858796293</v>
      </c>
      <c r="T255" s="13">
        <f t="shared" si="18"/>
        <v>42672.125</v>
      </c>
      <c r="U255">
        <f t="shared" si="19"/>
        <v>2016</v>
      </c>
    </row>
    <row r="256" spans="1:21" ht="28.8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5"/>
        <v>202</v>
      </c>
      <c r="P256">
        <f t="shared" si="16"/>
        <v>29.71</v>
      </c>
      <c r="Q256" t="s">
        <v>8315</v>
      </c>
      <c r="R256" t="s">
        <v>8316</v>
      </c>
      <c r="S256" s="13">
        <f t="shared" si="17"/>
        <v>42179.898472222223</v>
      </c>
      <c r="T256" s="13">
        <f t="shared" si="18"/>
        <v>42195.75</v>
      </c>
      <c r="U256">
        <f t="shared" si="19"/>
        <v>2015</v>
      </c>
    </row>
    <row r="257" spans="1:21" ht="43.2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5"/>
        <v>102</v>
      </c>
      <c r="P257">
        <f t="shared" si="16"/>
        <v>55.01</v>
      </c>
      <c r="Q257" t="s">
        <v>8315</v>
      </c>
      <c r="R257" t="s">
        <v>8316</v>
      </c>
      <c r="S257" s="13">
        <f t="shared" si="17"/>
        <v>42575.130057870367</v>
      </c>
      <c r="T257" s="13">
        <f t="shared" si="18"/>
        <v>42605.130057870367</v>
      </c>
      <c r="U257">
        <f t="shared" si="19"/>
        <v>2016</v>
      </c>
    </row>
    <row r="258" spans="1:21" ht="28.8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20">ROUND(E258/D258*100,0)</f>
        <v>127</v>
      </c>
      <c r="P258">
        <f t="shared" ref="P258:P321" si="21">IFERROR(ROUND(E258/L258,2),0)</f>
        <v>72.95</v>
      </c>
      <c r="Q258" t="s">
        <v>8315</v>
      </c>
      <c r="R258" t="s">
        <v>8316</v>
      </c>
      <c r="S258" s="13">
        <f t="shared" ref="S258:S321" si="22">(((J258/60)/60)/24)+DATE(1970,1,1)</f>
        <v>42420.019097222219</v>
      </c>
      <c r="T258" s="13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20"/>
        <v>101</v>
      </c>
      <c r="P259">
        <f t="shared" si="21"/>
        <v>64.47</v>
      </c>
      <c r="Q259" t="s">
        <v>8315</v>
      </c>
      <c r="R259" t="s">
        <v>8316</v>
      </c>
      <c r="S259" s="13">
        <f t="shared" si="22"/>
        <v>42053.671666666662</v>
      </c>
      <c r="T259" s="13">
        <f t="shared" si="23"/>
        <v>42083.630000000005</v>
      </c>
      <c r="U259">
        <f t="shared" si="24"/>
        <v>2015</v>
      </c>
    </row>
    <row r="260" spans="1:21" ht="28.8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20"/>
        <v>122</v>
      </c>
      <c r="P260">
        <f t="shared" si="21"/>
        <v>716.35</v>
      </c>
      <c r="Q260" t="s">
        <v>8315</v>
      </c>
      <c r="R260" t="s">
        <v>8316</v>
      </c>
      <c r="S260" s="13">
        <f t="shared" si="22"/>
        <v>42605.765381944439</v>
      </c>
      <c r="T260" s="13">
        <f t="shared" si="23"/>
        <v>42634.125</v>
      </c>
      <c r="U260">
        <f t="shared" si="24"/>
        <v>2016</v>
      </c>
    </row>
    <row r="261" spans="1:21" ht="43.2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20"/>
        <v>113</v>
      </c>
      <c r="P261">
        <f t="shared" si="21"/>
        <v>50.4</v>
      </c>
      <c r="Q261" t="s">
        <v>8315</v>
      </c>
      <c r="R261" t="s">
        <v>8316</v>
      </c>
      <c r="S261" s="13">
        <f t="shared" si="22"/>
        <v>42458.641724537039</v>
      </c>
      <c r="T261" s="13">
        <f t="shared" si="23"/>
        <v>42488.641724537039</v>
      </c>
      <c r="U261">
        <f t="shared" si="24"/>
        <v>2016</v>
      </c>
    </row>
    <row r="262" spans="1:21" ht="28.8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20"/>
        <v>150</v>
      </c>
      <c r="P262">
        <f t="shared" si="21"/>
        <v>41.67</v>
      </c>
      <c r="Q262" t="s">
        <v>8315</v>
      </c>
      <c r="R262" t="s">
        <v>8316</v>
      </c>
      <c r="S262" s="13">
        <f t="shared" si="22"/>
        <v>42529.022013888884</v>
      </c>
      <c r="T262" s="13">
        <f t="shared" si="23"/>
        <v>42566.901388888888</v>
      </c>
      <c r="U262">
        <f t="shared" si="24"/>
        <v>2016</v>
      </c>
    </row>
    <row r="263" spans="1:21" ht="43.2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20"/>
        <v>102</v>
      </c>
      <c r="P263">
        <f t="shared" si="21"/>
        <v>88.74</v>
      </c>
      <c r="Q263" t="s">
        <v>8315</v>
      </c>
      <c r="R263" t="s">
        <v>8316</v>
      </c>
      <c r="S263" s="13">
        <f t="shared" si="22"/>
        <v>41928.170497685183</v>
      </c>
      <c r="T263" s="13">
        <f t="shared" si="23"/>
        <v>41949.249305555553</v>
      </c>
      <c r="U263">
        <f t="shared" si="24"/>
        <v>2014</v>
      </c>
    </row>
    <row r="264" spans="1:21" ht="43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20"/>
        <v>100</v>
      </c>
      <c r="P264">
        <f t="shared" si="21"/>
        <v>148.47999999999999</v>
      </c>
      <c r="Q264" t="s">
        <v>8315</v>
      </c>
      <c r="R264" t="s">
        <v>8316</v>
      </c>
      <c r="S264" s="13">
        <f t="shared" si="22"/>
        <v>42062.834444444445</v>
      </c>
      <c r="T264" s="13">
        <f t="shared" si="23"/>
        <v>42083.852083333331</v>
      </c>
      <c r="U264">
        <f t="shared" si="24"/>
        <v>2015</v>
      </c>
    </row>
    <row r="265" spans="1:21" ht="43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20"/>
        <v>104</v>
      </c>
      <c r="P265">
        <f t="shared" si="21"/>
        <v>52</v>
      </c>
      <c r="Q265" t="s">
        <v>8315</v>
      </c>
      <c r="R265" t="s">
        <v>8316</v>
      </c>
      <c r="S265" s="13">
        <f t="shared" si="22"/>
        <v>41921.279976851853</v>
      </c>
      <c r="T265" s="13">
        <f t="shared" si="23"/>
        <v>41939.125</v>
      </c>
      <c r="U265">
        <f t="shared" si="24"/>
        <v>2014</v>
      </c>
    </row>
    <row r="266" spans="1:21" ht="43.2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20"/>
        <v>115</v>
      </c>
      <c r="P266">
        <f t="shared" si="21"/>
        <v>53.23</v>
      </c>
      <c r="Q266" t="s">
        <v>8315</v>
      </c>
      <c r="R266" t="s">
        <v>8316</v>
      </c>
      <c r="S266" s="13">
        <f t="shared" si="22"/>
        <v>42128.736608796295</v>
      </c>
      <c r="T266" s="13">
        <f t="shared" si="23"/>
        <v>42141.125</v>
      </c>
      <c r="U266">
        <f t="shared" si="24"/>
        <v>2015</v>
      </c>
    </row>
    <row r="267" spans="1:21" ht="43.2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20"/>
        <v>113</v>
      </c>
      <c r="P267">
        <f t="shared" si="21"/>
        <v>39.6</v>
      </c>
      <c r="Q267" t="s">
        <v>8315</v>
      </c>
      <c r="R267" t="s">
        <v>8316</v>
      </c>
      <c r="S267" s="13">
        <f t="shared" si="22"/>
        <v>42053.916921296302</v>
      </c>
      <c r="T267" s="13">
        <f t="shared" si="23"/>
        <v>42079.875</v>
      </c>
      <c r="U267">
        <f t="shared" si="24"/>
        <v>2015</v>
      </c>
    </row>
    <row r="268" spans="1:21" ht="43.2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20"/>
        <v>143</v>
      </c>
      <c r="P268">
        <f t="shared" si="21"/>
        <v>164.62</v>
      </c>
      <c r="Q268" t="s">
        <v>8315</v>
      </c>
      <c r="R268" t="s">
        <v>8316</v>
      </c>
      <c r="S268" s="13">
        <f t="shared" si="22"/>
        <v>42171.317442129628</v>
      </c>
      <c r="T268" s="13">
        <f t="shared" si="23"/>
        <v>42195.875</v>
      </c>
      <c r="U268">
        <f t="shared" si="24"/>
        <v>2015</v>
      </c>
    </row>
    <row r="269" spans="1:21" ht="43.2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20"/>
        <v>160</v>
      </c>
      <c r="P269">
        <f t="shared" si="21"/>
        <v>40.29</v>
      </c>
      <c r="Q269" t="s">
        <v>8315</v>
      </c>
      <c r="R269" t="s">
        <v>8316</v>
      </c>
      <c r="S269" s="13">
        <f t="shared" si="22"/>
        <v>41793.668761574074</v>
      </c>
      <c r="T269" s="13">
        <f t="shared" si="23"/>
        <v>41823.668761574074</v>
      </c>
      <c r="U269">
        <f t="shared" si="24"/>
        <v>2014</v>
      </c>
    </row>
    <row r="270" spans="1:21" ht="43.2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20"/>
        <v>114</v>
      </c>
      <c r="P270">
        <f t="shared" si="21"/>
        <v>64.91</v>
      </c>
      <c r="Q270" t="s">
        <v>8315</v>
      </c>
      <c r="R270" t="s">
        <v>8316</v>
      </c>
      <c r="S270" s="13">
        <f t="shared" si="22"/>
        <v>42506.760405092587</v>
      </c>
      <c r="T270" s="13">
        <f t="shared" si="23"/>
        <v>42536.760405092587</v>
      </c>
      <c r="U270">
        <f t="shared" si="24"/>
        <v>2016</v>
      </c>
    </row>
    <row r="271" spans="1:21" ht="43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20"/>
        <v>101</v>
      </c>
      <c r="P271">
        <f t="shared" si="21"/>
        <v>55.33</v>
      </c>
      <c r="Q271" t="s">
        <v>8315</v>
      </c>
      <c r="R271" t="s">
        <v>8316</v>
      </c>
      <c r="S271" s="13">
        <f t="shared" si="22"/>
        <v>42372.693055555559</v>
      </c>
      <c r="T271" s="13">
        <f t="shared" si="23"/>
        <v>42402.693055555559</v>
      </c>
      <c r="U271">
        <f t="shared" si="24"/>
        <v>2016</v>
      </c>
    </row>
    <row r="272" spans="1:21" ht="43.2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20"/>
        <v>155</v>
      </c>
      <c r="P272">
        <f t="shared" si="21"/>
        <v>83.14</v>
      </c>
      <c r="Q272" t="s">
        <v>8315</v>
      </c>
      <c r="R272" t="s">
        <v>8316</v>
      </c>
      <c r="S272" s="13">
        <f t="shared" si="22"/>
        <v>42126.87501157407</v>
      </c>
      <c r="T272" s="13">
        <f t="shared" si="23"/>
        <v>42158.290972222225</v>
      </c>
      <c r="U272">
        <f t="shared" si="24"/>
        <v>2015</v>
      </c>
    </row>
    <row r="273" spans="1:21" ht="43.2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20"/>
        <v>121</v>
      </c>
      <c r="P273">
        <f t="shared" si="21"/>
        <v>125.38</v>
      </c>
      <c r="Q273" t="s">
        <v>8315</v>
      </c>
      <c r="R273" t="s">
        <v>8316</v>
      </c>
      <c r="S273" s="13">
        <f t="shared" si="22"/>
        <v>42087.768055555556</v>
      </c>
      <c r="T273" s="13">
        <f t="shared" si="23"/>
        <v>42111.666666666672</v>
      </c>
      <c r="U273">
        <f t="shared" si="24"/>
        <v>2015</v>
      </c>
    </row>
    <row r="274" spans="1:21" ht="43.2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20"/>
        <v>128</v>
      </c>
      <c r="P274">
        <f t="shared" si="21"/>
        <v>47.22</v>
      </c>
      <c r="Q274" t="s">
        <v>8315</v>
      </c>
      <c r="R274" t="s">
        <v>8316</v>
      </c>
      <c r="S274" s="13">
        <f t="shared" si="22"/>
        <v>42443.802361111113</v>
      </c>
      <c r="T274" s="13">
        <f t="shared" si="23"/>
        <v>42473.802361111113</v>
      </c>
      <c r="U274">
        <f t="shared" si="24"/>
        <v>2016</v>
      </c>
    </row>
    <row r="275" spans="1:21" ht="43.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20"/>
        <v>158</v>
      </c>
      <c r="P275">
        <f t="shared" si="21"/>
        <v>79.099999999999994</v>
      </c>
      <c r="Q275" t="s">
        <v>8315</v>
      </c>
      <c r="R275" t="s">
        <v>8316</v>
      </c>
      <c r="S275" s="13">
        <f t="shared" si="22"/>
        <v>42121.249814814815</v>
      </c>
      <c r="T275" s="13">
        <f t="shared" si="23"/>
        <v>42142.249814814815</v>
      </c>
      <c r="U275">
        <f t="shared" si="24"/>
        <v>2015</v>
      </c>
    </row>
    <row r="276" spans="1:21" ht="43.2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20"/>
        <v>105</v>
      </c>
      <c r="P276">
        <f t="shared" si="21"/>
        <v>114.29</v>
      </c>
      <c r="Q276" t="s">
        <v>8315</v>
      </c>
      <c r="R276" t="s">
        <v>8316</v>
      </c>
      <c r="S276" s="13">
        <f t="shared" si="22"/>
        <v>42268.009224537032</v>
      </c>
      <c r="T276" s="13">
        <f t="shared" si="23"/>
        <v>42303.009224537032</v>
      </c>
      <c r="U276">
        <f t="shared" si="24"/>
        <v>2015</v>
      </c>
    </row>
    <row r="277" spans="1:21" ht="43.2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20"/>
        <v>100</v>
      </c>
      <c r="P277">
        <f t="shared" si="21"/>
        <v>51.72</v>
      </c>
      <c r="Q277" t="s">
        <v>8315</v>
      </c>
      <c r="R277" t="s">
        <v>8316</v>
      </c>
      <c r="S277" s="13">
        <f t="shared" si="22"/>
        <v>41848.866157407407</v>
      </c>
      <c r="T277" s="13">
        <f t="shared" si="23"/>
        <v>41868.21597222222</v>
      </c>
      <c r="U277">
        <f t="shared" si="24"/>
        <v>2014</v>
      </c>
    </row>
    <row r="278" spans="1:21" ht="43.2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20"/>
        <v>100</v>
      </c>
      <c r="P278">
        <f t="shared" si="21"/>
        <v>30.77</v>
      </c>
      <c r="Q278" t="s">
        <v>8315</v>
      </c>
      <c r="R278" t="s">
        <v>8316</v>
      </c>
      <c r="S278" s="13">
        <f t="shared" si="22"/>
        <v>42689.214988425927</v>
      </c>
      <c r="T278" s="13">
        <f t="shared" si="23"/>
        <v>42700.25</v>
      </c>
      <c r="U278">
        <f t="shared" si="24"/>
        <v>2016</v>
      </c>
    </row>
    <row r="279" spans="1:21" ht="43.2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20"/>
        <v>124</v>
      </c>
      <c r="P279">
        <f t="shared" si="21"/>
        <v>47.85</v>
      </c>
      <c r="Q279" t="s">
        <v>8315</v>
      </c>
      <c r="R279" t="s">
        <v>8316</v>
      </c>
      <c r="S279" s="13">
        <f t="shared" si="22"/>
        <v>42584.846828703703</v>
      </c>
      <c r="T279" s="13">
        <f t="shared" si="23"/>
        <v>42624.846828703703</v>
      </c>
      <c r="U279">
        <f t="shared" si="24"/>
        <v>2016</v>
      </c>
    </row>
    <row r="280" spans="1:21" ht="43.2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20"/>
        <v>109</v>
      </c>
      <c r="P280">
        <f t="shared" si="21"/>
        <v>34.409999999999997</v>
      </c>
      <c r="Q280" t="s">
        <v>8315</v>
      </c>
      <c r="R280" t="s">
        <v>8316</v>
      </c>
      <c r="S280" s="13">
        <f t="shared" si="22"/>
        <v>42511.741944444439</v>
      </c>
      <c r="T280" s="13">
        <f t="shared" si="23"/>
        <v>42523.916666666672</v>
      </c>
      <c r="U280">
        <f t="shared" si="24"/>
        <v>2016</v>
      </c>
    </row>
    <row r="281" spans="1:21" ht="43.2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20"/>
        <v>106</v>
      </c>
      <c r="P281">
        <f t="shared" si="21"/>
        <v>60.29</v>
      </c>
      <c r="Q281" t="s">
        <v>8315</v>
      </c>
      <c r="R281" t="s">
        <v>8316</v>
      </c>
      <c r="S281" s="13">
        <f t="shared" si="22"/>
        <v>42132.036168981482</v>
      </c>
      <c r="T281" s="13">
        <f t="shared" si="23"/>
        <v>42186.290972222225</v>
      </c>
      <c r="U281">
        <f t="shared" si="24"/>
        <v>2015</v>
      </c>
    </row>
    <row r="282" spans="1:21" ht="43.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20"/>
        <v>106</v>
      </c>
      <c r="P282">
        <f t="shared" si="21"/>
        <v>25.31</v>
      </c>
      <c r="Q282" t="s">
        <v>8315</v>
      </c>
      <c r="R282" t="s">
        <v>8316</v>
      </c>
      <c r="S282" s="13">
        <f t="shared" si="22"/>
        <v>42419.91942129629</v>
      </c>
      <c r="T282" s="13">
        <f t="shared" si="23"/>
        <v>42436.207638888889</v>
      </c>
      <c r="U282">
        <f t="shared" si="24"/>
        <v>2016</v>
      </c>
    </row>
    <row r="283" spans="1:21" ht="43.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20"/>
        <v>105</v>
      </c>
      <c r="P283">
        <f t="shared" si="21"/>
        <v>136</v>
      </c>
      <c r="Q283" t="s">
        <v>8315</v>
      </c>
      <c r="R283" t="s">
        <v>8316</v>
      </c>
      <c r="S283" s="13">
        <f t="shared" si="22"/>
        <v>42430.839398148149</v>
      </c>
      <c r="T283" s="13">
        <f t="shared" si="23"/>
        <v>42445.165972222225</v>
      </c>
      <c r="U283">
        <f t="shared" si="24"/>
        <v>2016</v>
      </c>
    </row>
    <row r="284" spans="1:21" ht="43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20"/>
        <v>100</v>
      </c>
      <c r="P284">
        <f t="shared" si="21"/>
        <v>125</v>
      </c>
      <c r="Q284" t="s">
        <v>8315</v>
      </c>
      <c r="R284" t="s">
        <v>8316</v>
      </c>
      <c r="S284" s="13">
        <f t="shared" si="22"/>
        <v>42297.748738425929</v>
      </c>
      <c r="T284" s="13">
        <f t="shared" si="23"/>
        <v>42327.790405092594</v>
      </c>
      <c r="U284">
        <f t="shared" si="24"/>
        <v>2015</v>
      </c>
    </row>
    <row r="285" spans="1:21" ht="86.4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20"/>
        <v>104</v>
      </c>
      <c r="P285">
        <f t="shared" si="21"/>
        <v>66.510000000000005</v>
      </c>
      <c r="Q285" t="s">
        <v>8315</v>
      </c>
      <c r="R285" t="s">
        <v>8316</v>
      </c>
      <c r="S285" s="13">
        <f t="shared" si="22"/>
        <v>41760.935706018521</v>
      </c>
      <c r="T285" s="13">
        <f t="shared" si="23"/>
        <v>41772.166666666664</v>
      </c>
      <c r="U285">
        <f t="shared" si="24"/>
        <v>2014</v>
      </c>
    </row>
    <row r="286" spans="1:21" ht="43.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20"/>
        <v>102</v>
      </c>
      <c r="P286">
        <f t="shared" si="21"/>
        <v>105</v>
      </c>
      <c r="Q286" t="s">
        <v>8315</v>
      </c>
      <c r="R286" t="s">
        <v>8316</v>
      </c>
      <c r="S286" s="13">
        <f t="shared" si="22"/>
        <v>41829.734259259261</v>
      </c>
      <c r="T286" s="13">
        <f t="shared" si="23"/>
        <v>41874.734259259261</v>
      </c>
      <c r="U286">
        <f t="shared" si="24"/>
        <v>2014</v>
      </c>
    </row>
    <row r="287" spans="1:21" ht="28.8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20"/>
        <v>104</v>
      </c>
      <c r="P287">
        <f t="shared" si="21"/>
        <v>145</v>
      </c>
      <c r="Q287" t="s">
        <v>8315</v>
      </c>
      <c r="R287" t="s">
        <v>8316</v>
      </c>
      <c r="S287" s="13">
        <f t="shared" si="22"/>
        <v>42491.92288194444</v>
      </c>
      <c r="T287" s="13">
        <f t="shared" si="23"/>
        <v>42521.92288194444</v>
      </c>
      <c r="U287">
        <f t="shared" si="24"/>
        <v>2016</v>
      </c>
    </row>
    <row r="288" spans="1:21" ht="43.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20"/>
        <v>106</v>
      </c>
      <c r="P288">
        <f t="shared" si="21"/>
        <v>96.67</v>
      </c>
      <c r="Q288" t="s">
        <v>8315</v>
      </c>
      <c r="R288" t="s">
        <v>8316</v>
      </c>
      <c r="S288" s="13">
        <f t="shared" si="22"/>
        <v>41950.859560185185</v>
      </c>
      <c r="T288" s="13">
        <f t="shared" si="23"/>
        <v>41964.204861111109</v>
      </c>
      <c r="U288">
        <f t="shared" si="24"/>
        <v>2014</v>
      </c>
    </row>
    <row r="289" spans="1:21" ht="43.2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20"/>
        <v>101</v>
      </c>
      <c r="P289">
        <f t="shared" si="21"/>
        <v>60.33</v>
      </c>
      <c r="Q289" t="s">
        <v>8315</v>
      </c>
      <c r="R289" t="s">
        <v>8316</v>
      </c>
      <c r="S289" s="13">
        <f t="shared" si="22"/>
        <v>41802.62090277778</v>
      </c>
      <c r="T289" s="13">
        <f t="shared" si="23"/>
        <v>41822.62090277778</v>
      </c>
      <c r="U289">
        <f t="shared" si="24"/>
        <v>2014</v>
      </c>
    </row>
    <row r="290" spans="1:21" ht="43.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20"/>
        <v>118</v>
      </c>
      <c r="P290">
        <f t="shared" si="21"/>
        <v>75.34</v>
      </c>
      <c r="Q290" t="s">
        <v>8315</v>
      </c>
      <c r="R290" t="s">
        <v>8316</v>
      </c>
      <c r="S290" s="13">
        <f t="shared" si="22"/>
        <v>41781.096203703702</v>
      </c>
      <c r="T290" s="13">
        <f t="shared" si="23"/>
        <v>41794.207638888889</v>
      </c>
      <c r="U290">
        <f t="shared" si="24"/>
        <v>2014</v>
      </c>
    </row>
    <row r="291" spans="1:21" ht="43.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20"/>
        <v>110</v>
      </c>
      <c r="P291">
        <f t="shared" si="21"/>
        <v>55</v>
      </c>
      <c r="Q291" t="s">
        <v>8315</v>
      </c>
      <c r="R291" t="s">
        <v>8316</v>
      </c>
      <c r="S291" s="13">
        <f t="shared" si="22"/>
        <v>42020.846666666665</v>
      </c>
      <c r="T291" s="13">
        <f t="shared" si="23"/>
        <v>42037.207638888889</v>
      </c>
      <c r="U291">
        <f t="shared" si="24"/>
        <v>2015</v>
      </c>
    </row>
    <row r="292" spans="1:21" ht="43.2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20"/>
        <v>103</v>
      </c>
      <c r="P292">
        <f t="shared" si="21"/>
        <v>66.959999999999994</v>
      </c>
      <c r="Q292" t="s">
        <v>8315</v>
      </c>
      <c r="R292" t="s">
        <v>8316</v>
      </c>
      <c r="S292" s="13">
        <f t="shared" si="22"/>
        <v>42125.772812499999</v>
      </c>
      <c r="T292" s="13">
        <f t="shared" si="23"/>
        <v>42155.772812499999</v>
      </c>
      <c r="U292">
        <f t="shared" si="24"/>
        <v>2015</v>
      </c>
    </row>
    <row r="293" spans="1:21" ht="43.2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20"/>
        <v>100</v>
      </c>
      <c r="P293">
        <f t="shared" si="21"/>
        <v>227.27</v>
      </c>
      <c r="Q293" t="s">
        <v>8315</v>
      </c>
      <c r="R293" t="s">
        <v>8316</v>
      </c>
      <c r="S293" s="13">
        <f t="shared" si="22"/>
        <v>41856.010069444441</v>
      </c>
      <c r="T293" s="13">
        <f t="shared" si="23"/>
        <v>41890.125</v>
      </c>
      <c r="U293">
        <f t="shared" si="24"/>
        <v>2014</v>
      </c>
    </row>
    <row r="294" spans="1:21" ht="43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20"/>
        <v>110</v>
      </c>
      <c r="P294">
        <f t="shared" si="21"/>
        <v>50.02</v>
      </c>
      <c r="Q294" t="s">
        <v>8315</v>
      </c>
      <c r="R294" t="s">
        <v>8316</v>
      </c>
      <c r="S294" s="13">
        <f t="shared" si="22"/>
        <v>41893.783553240741</v>
      </c>
      <c r="T294" s="13">
        <f t="shared" si="23"/>
        <v>41914.597916666666</v>
      </c>
      <c r="U294">
        <f t="shared" si="24"/>
        <v>2014</v>
      </c>
    </row>
    <row r="295" spans="1:21" ht="43.2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20"/>
        <v>169</v>
      </c>
      <c r="P295">
        <f t="shared" si="21"/>
        <v>45.62</v>
      </c>
      <c r="Q295" t="s">
        <v>8315</v>
      </c>
      <c r="R295" t="s">
        <v>8316</v>
      </c>
      <c r="S295" s="13">
        <f t="shared" si="22"/>
        <v>41881.361342592594</v>
      </c>
      <c r="T295" s="13">
        <f t="shared" si="23"/>
        <v>41911.361342592594</v>
      </c>
      <c r="U295">
        <f t="shared" si="24"/>
        <v>2014</v>
      </c>
    </row>
    <row r="296" spans="1:21" ht="43.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20"/>
        <v>102</v>
      </c>
      <c r="P296">
        <f t="shared" si="21"/>
        <v>137.24</v>
      </c>
      <c r="Q296" t="s">
        <v>8315</v>
      </c>
      <c r="R296" t="s">
        <v>8316</v>
      </c>
      <c r="S296" s="13">
        <f t="shared" si="22"/>
        <v>41880.76357638889</v>
      </c>
      <c r="T296" s="13">
        <f t="shared" si="23"/>
        <v>41895.166666666664</v>
      </c>
      <c r="U296">
        <f t="shared" si="24"/>
        <v>2014</v>
      </c>
    </row>
    <row r="297" spans="1:21" ht="43.2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20"/>
        <v>106</v>
      </c>
      <c r="P297">
        <f t="shared" si="21"/>
        <v>75.709999999999994</v>
      </c>
      <c r="Q297" t="s">
        <v>8315</v>
      </c>
      <c r="R297" t="s">
        <v>8316</v>
      </c>
      <c r="S297" s="13">
        <f t="shared" si="22"/>
        <v>42214.6956712963</v>
      </c>
      <c r="T297" s="13">
        <f t="shared" si="23"/>
        <v>42225.666666666672</v>
      </c>
      <c r="U297">
        <f t="shared" si="24"/>
        <v>2015</v>
      </c>
    </row>
    <row r="298" spans="1:21" ht="43.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20"/>
        <v>102</v>
      </c>
      <c r="P298">
        <f t="shared" si="21"/>
        <v>99</v>
      </c>
      <c r="Q298" t="s">
        <v>8315</v>
      </c>
      <c r="R298" t="s">
        <v>8316</v>
      </c>
      <c r="S298" s="13">
        <f t="shared" si="22"/>
        <v>42460.335312499999</v>
      </c>
      <c r="T298" s="13">
        <f t="shared" si="23"/>
        <v>42488.249305555553</v>
      </c>
      <c r="U298">
        <f t="shared" si="24"/>
        <v>2016</v>
      </c>
    </row>
    <row r="299" spans="1:21" ht="43.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20"/>
        <v>117</v>
      </c>
      <c r="P299">
        <f t="shared" si="21"/>
        <v>81.569999999999993</v>
      </c>
      <c r="Q299" t="s">
        <v>8315</v>
      </c>
      <c r="R299" t="s">
        <v>8316</v>
      </c>
      <c r="S299" s="13">
        <f t="shared" si="22"/>
        <v>42167.023206018523</v>
      </c>
      <c r="T299" s="13">
        <f t="shared" si="23"/>
        <v>42196.165972222225</v>
      </c>
      <c r="U299">
        <f t="shared" si="24"/>
        <v>2015</v>
      </c>
    </row>
    <row r="300" spans="1:21" ht="43.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20"/>
        <v>132</v>
      </c>
      <c r="P300">
        <f t="shared" si="21"/>
        <v>36.67</v>
      </c>
      <c r="Q300" t="s">
        <v>8315</v>
      </c>
      <c r="R300" t="s">
        <v>8316</v>
      </c>
      <c r="S300" s="13">
        <f t="shared" si="22"/>
        <v>42177.761782407411</v>
      </c>
      <c r="T300" s="13">
        <f t="shared" si="23"/>
        <v>42198.041666666672</v>
      </c>
      <c r="U300">
        <f t="shared" si="24"/>
        <v>2015</v>
      </c>
    </row>
    <row r="301" spans="1:21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20"/>
        <v>128</v>
      </c>
      <c r="P301">
        <f t="shared" si="21"/>
        <v>49.23</v>
      </c>
      <c r="Q301" t="s">
        <v>8315</v>
      </c>
      <c r="R301" t="s">
        <v>8316</v>
      </c>
      <c r="S301" s="13">
        <f t="shared" si="22"/>
        <v>42521.654328703706</v>
      </c>
      <c r="T301" s="13">
        <f t="shared" si="23"/>
        <v>42551.654328703706</v>
      </c>
      <c r="U301">
        <f t="shared" si="24"/>
        <v>2016</v>
      </c>
    </row>
    <row r="302" spans="1:21" ht="43.2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20"/>
        <v>119</v>
      </c>
      <c r="P302">
        <f t="shared" si="21"/>
        <v>42.3</v>
      </c>
      <c r="Q302" t="s">
        <v>8315</v>
      </c>
      <c r="R302" t="s">
        <v>8316</v>
      </c>
      <c r="S302" s="13">
        <f t="shared" si="22"/>
        <v>41884.599849537037</v>
      </c>
      <c r="T302" s="13">
        <f t="shared" si="23"/>
        <v>41900.165972222225</v>
      </c>
      <c r="U302">
        <f t="shared" si="24"/>
        <v>2014</v>
      </c>
    </row>
    <row r="303" spans="1:21" ht="43.2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20"/>
        <v>126</v>
      </c>
      <c r="P303">
        <f t="shared" si="21"/>
        <v>78.88</v>
      </c>
      <c r="Q303" t="s">
        <v>8315</v>
      </c>
      <c r="R303" t="s">
        <v>8316</v>
      </c>
      <c r="S303" s="13">
        <f t="shared" si="22"/>
        <v>42289.761192129634</v>
      </c>
      <c r="T303" s="13">
        <f t="shared" si="23"/>
        <v>42319.802858796291</v>
      </c>
      <c r="U303">
        <f t="shared" si="24"/>
        <v>2015</v>
      </c>
    </row>
    <row r="304" spans="1:21" ht="28.8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20"/>
        <v>156</v>
      </c>
      <c r="P304">
        <f t="shared" si="21"/>
        <v>38.28</v>
      </c>
      <c r="Q304" t="s">
        <v>8315</v>
      </c>
      <c r="R304" t="s">
        <v>8316</v>
      </c>
      <c r="S304" s="13">
        <f t="shared" si="22"/>
        <v>42243.6252662037</v>
      </c>
      <c r="T304" s="13">
        <f t="shared" si="23"/>
        <v>42278.6252662037</v>
      </c>
      <c r="U304">
        <f t="shared" si="24"/>
        <v>2015</v>
      </c>
    </row>
    <row r="305" spans="1:21" ht="43.2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20"/>
        <v>120</v>
      </c>
      <c r="P305">
        <f t="shared" si="21"/>
        <v>55.23</v>
      </c>
      <c r="Q305" t="s">
        <v>8315</v>
      </c>
      <c r="R305" t="s">
        <v>8316</v>
      </c>
      <c r="S305" s="13">
        <f t="shared" si="22"/>
        <v>42600.756041666667</v>
      </c>
      <c r="T305" s="13">
        <f t="shared" si="23"/>
        <v>42621.756041666667</v>
      </c>
      <c r="U305">
        <f t="shared" si="24"/>
        <v>2016</v>
      </c>
    </row>
    <row r="306" spans="1:21" ht="43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20"/>
        <v>102</v>
      </c>
      <c r="P306">
        <f t="shared" si="21"/>
        <v>66.150000000000006</v>
      </c>
      <c r="Q306" t="s">
        <v>8315</v>
      </c>
      <c r="R306" t="s">
        <v>8316</v>
      </c>
      <c r="S306" s="13">
        <f t="shared" si="22"/>
        <v>41829.599791666667</v>
      </c>
      <c r="T306" s="13">
        <f t="shared" si="23"/>
        <v>41889.599791666667</v>
      </c>
      <c r="U306">
        <f t="shared" si="24"/>
        <v>2014</v>
      </c>
    </row>
    <row r="307" spans="1:21" ht="28.8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20"/>
        <v>100</v>
      </c>
      <c r="P307">
        <f t="shared" si="21"/>
        <v>104.17</v>
      </c>
      <c r="Q307" t="s">
        <v>8315</v>
      </c>
      <c r="R307" t="s">
        <v>8316</v>
      </c>
      <c r="S307" s="13">
        <f t="shared" si="22"/>
        <v>42040.831678240742</v>
      </c>
      <c r="T307" s="13">
        <f t="shared" si="23"/>
        <v>42070.831678240742</v>
      </c>
      <c r="U307">
        <f t="shared" si="24"/>
        <v>2015</v>
      </c>
    </row>
    <row r="308" spans="1:21" ht="43.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20"/>
        <v>100</v>
      </c>
      <c r="P308">
        <f t="shared" si="21"/>
        <v>31.38</v>
      </c>
      <c r="Q308" t="s">
        <v>8315</v>
      </c>
      <c r="R308" t="s">
        <v>8316</v>
      </c>
      <c r="S308" s="13">
        <f t="shared" si="22"/>
        <v>42075.807395833333</v>
      </c>
      <c r="T308" s="13">
        <f t="shared" si="23"/>
        <v>42105.807395833333</v>
      </c>
      <c r="U308">
        <f t="shared" si="24"/>
        <v>2015</v>
      </c>
    </row>
    <row r="309" spans="1:21" ht="43.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20"/>
        <v>102</v>
      </c>
      <c r="P309">
        <f t="shared" si="21"/>
        <v>59.21</v>
      </c>
      <c r="Q309" t="s">
        <v>8315</v>
      </c>
      <c r="R309" t="s">
        <v>8316</v>
      </c>
      <c r="S309" s="13">
        <f t="shared" si="22"/>
        <v>42073.660694444443</v>
      </c>
      <c r="T309" s="13">
        <f t="shared" si="23"/>
        <v>42095.165972222225</v>
      </c>
      <c r="U309">
        <f t="shared" si="24"/>
        <v>2015</v>
      </c>
    </row>
    <row r="310" spans="1:21" ht="43.2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20"/>
        <v>114</v>
      </c>
      <c r="P310">
        <f t="shared" si="21"/>
        <v>119.18</v>
      </c>
      <c r="Q310" t="s">
        <v>8315</v>
      </c>
      <c r="R310" t="s">
        <v>8316</v>
      </c>
      <c r="S310" s="13">
        <f t="shared" si="22"/>
        <v>42480.078715277778</v>
      </c>
      <c r="T310" s="13">
        <f t="shared" si="23"/>
        <v>42504.165972222225</v>
      </c>
      <c r="U310">
        <f t="shared" si="24"/>
        <v>2016</v>
      </c>
    </row>
    <row r="311" spans="1:21" ht="43.2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20"/>
        <v>102</v>
      </c>
      <c r="P311">
        <f t="shared" si="21"/>
        <v>164.62</v>
      </c>
      <c r="Q311" t="s">
        <v>8315</v>
      </c>
      <c r="R311" t="s">
        <v>8316</v>
      </c>
      <c r="S311" s="13">
        <f t="shared" si="22"/>
        <v>42411.942291666666</v>
      </c>
      <c r="T311" s="13">
        <f t="shared" si="23"/>
        <v>42434.041666666672</v>
      </c>
      <c r="U311">
        <f t="shared" si="24"/>
        <v>2016</v>
      </c>
    </row>
    <row r="312" spans="1:21" ht="43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20"/>
        <v>102</v>
      </c>
      <c r="P312">
        <f t="shared" si="21"/>
        <v>61.1</v>
      </c>
      <c r="Q312" t="s">
        <v>8315</v>
      </c>
      <c r="R312" t="s">
        <v>8316</v>
      </c>
      <c r="S312" s="13">
        <f t="shared" si="22"/>
        <v>41753.515856481477</v>
      </c>
      <c r="T312" s="13">
        <f t="shared" si="23"/>
        <v>41781.921527777777</v>
      </c>
      <c r="U312">
        <f t="shared" si="24"/>
        <v>2014</v>
      </c>
    </row>
    <row r="313" spans="1:21" ht="43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20"/>
        <v>106</v>
      </c>
      <c r="P313">
        <f t="shared" si="21"/>
        <v>56.2</v>
      </c>
      <c r="Q313" t="s">
        <v>8315</v>
      </c>
      <c r="R313" t="s">
        <v>8316</v>
      </c>
      <c r="S313" s="13">
        <f t="shared" si="22"/>
        <v>42196.028703703705</v>
      </c>
      <c r="T313" s="13">
        <f t="shared" si="23"/>
        <v>42228</v>
      </c>
      <c r="U313">
        <f t="shared" si="24"/>
        <v>2015</v>
      </c>
    </row>
    <row r="314" spans="1:21" ht="43.2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20"/>
        <v>113</v>
      </c>
      <c r="P314">
        <f t="shared" si="21"/>
        <v>107</v>
      </c>
      <c r="Q314" t="s">
        <v>8315</v>
      </c>
      <c r="R314" t="s">
        <v>8316</v>
      </c>
      <c r="S314" s="13">
        <f t="shared" si="22"/>
        <v>42016.050451388888</v>
      </c>
      <c r="T314" s="13">
        <f t="shared" si="23"/>
        <v>42046.708333333328</v>
      </c>
      <c r="U314">
        <f t="shared" si="24"/>
        <v>2015</v>
      </c>
    </row>
    <row r="315" spans="1:21" ht="43.2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20"/>
        <v>100</v>
      </c>
      <c r="P315">
        <f t="shared" si="21"/>
        <v>179.28</v>
      </c>
      <c r="Q315" t="s">
        <v>8315</v>
      </c>
      <c r="R315" t="s">
        <v>8316</v>
      </c>
      <c r="S315" s="13">
        <f t="shared" si="22"/>
        <v>41730.276747685188</v>
      </c>
      <c r="T315" s="13">
        <f t="shared" si="23"/>
        <v>41764.276747685188</v>
      </c>
      <c r="U315">
        <f t="shared" si="24"/>
        <v>2014</v>
      </c>
    </row>
    <row r="316" spans="1:21" ht="100.8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20"/>
        <v>102</v>
      </c>
      <c r="P316">
        <f t="shared" si="21"/>
        <v>47.41</v>
      </c>
      <c r="Q316" t="s">
        <v>8315</v>
      </c>
      <c r="R316" t="s">
        <v>8316</v>
      </c>
      <c r="S316" s="13">
        <f t="shared" si="22"/>
        <v>42203.680300925931</v>
      </c>
      <c r="T316" s="13">
        <f t="shared" si="23"/>
        <v>42221.774999999994</v>
      </c>
      <c r="U316">
        <f t="shared" si="24"/>
        <v>2015</v>
      </c>
    </row>
    <row r="317" spans="1:21" ht="43.2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20"/>
        <v>131</v>
      </c>
      <c r="P317">
        <f t="shared" si="21"/>
        <v>97.92</v>
      </c>
      <c r="Q317" t="s">
        <v>8315</v>
      </c>
      <c r="R317" t="s">
        <v>8316</v>
      </c>
      <c r="S317" s="13">
        <f t="shared" si="22"/>
        <v>41974.743148148147</v>
      </c>
      <c r="T317" s="13">
        <f t="shared" si="23"/>
        <v>42004.743148148147</v>
      </c>
      <c r="U317">
        <f t="shared" si="24"/>
        <v>2014</v>
      </c>
    </row>
    <row r="318" spans="1:21" ht="43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20"/>
        <v>111</v>
      </c>
      <c r="P318">
        <f t="shared" si="21"/>
        <v>58.42</v>
      </c>
      <c r="Q318" t="s">
        <v>8315</v>
      </c>
      <c r="R318" t="s">
        <v>8316</v>
      </c>
      <c r="S318" s="13">
        <f t="shared" si="22"/>
        <v>41869.740671296298</v>
      </c>
      <c r="T318" s="13">
        <f t="shared" si="23"/>
        <v>41899.740671296298</v>
      </c>
      <c r="U318">
        <f t="shared" si="24"/>
        <v>2014</v>
      </c>
    </row>
    <row r="319" spans="1:21" ht="43.2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20"/>
        <v>100</v>
      </c>
      <c r="P319">
        <f t="shared" si="21"/>
        <v>122.54</v>
      </c>
      <c r="Q319" t="s">
        <v>8315</v>
      </c>
      <c r="R319" t="s">
        <v>8316</v>
      </c>
      <c r="S319" s="13">
        <f t="shared" si="22"/>
        <v>41982.688611111109</v>
      </c>
      <c r="T319" s="13">
        <f t="shared" si="23"/>
        <v>42012.688611111109</v>
      </c>
      <c r="U319">
        <f t="shared" si="24"/>
        <v>2014</v>
      </c>
    </row>
    <row r="320" spans="1:21" ht="43.2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20"/>
        <v>114</v>
      </c>
      <c r="P320">
        <f t="shared" si="21"/>
        <v>87.96</v>
      </c>
      <c r="Q320" t="s">
        <v>8315</v>
      </c>
      <c r="R320" t="s">
        <v>8316</v>
      </c>
      <c r="S320" s="13">
        <f t="shared" si="22"/>
        <v>41976.331979166673</v>
      </c>
      <c r="T320" s="13">
        <f t="shared" si="23"/>
        <v>42004.291666666672</v>
      </c>
      <c r="U320">
        <f t="shared" si="24"/>
        <v>2014</v>
      </c>
    </row>
    <row r="321" spans="1:21" ht="43.2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20"/>
        <v>106</v>
      </c>
      <c r="P321">
        <f t="shared" si="21"/>
        <v>136.78</v>
      </c>
      <c r="Q321" t="s">
        <v>8315</v>
      </c>
      <c r="R321" t="s">
        <v>8316</v>
      </c>
      <c r="S321" s="13">
        <f t="shared" si="22"/>
        <v>41926.942685185182</v>
      </c>
      <c r="T321" s="13">
        <f t="shared" si="23"/>
        <v>41956.984351851846</v>
      </c>
      <c r="U321">
        <f t="shared" si="24"/>
        <v>2014</v>
      </c>
    </row>
    <row r="322" spans="1:21" ht="43.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5">ROUND(E322/D322*100,0)</f>
        <v>101</v>
      </c>
      <c r="P322">
        <f t="shared" ref="P322:P385" si="26">IFERROR(ROUND(E322/L322,2),0)</f>
        <v>99.34</v>
      </c>
      <c r="Q322" t="s">
        <v>8315</v>
      </c>
      <c r="R322" t="s">
        <v>8316</v>
      </c>
      <c r="S322" s="13">
        <f t="shared" ref="S322:S385" si="27">(((J322/60)/60)/24)+DATE(1970,1,1)</f>
        <v>42561.783877314811</v>
      </c>
      <c r="T322" s="13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43.2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5"/>
        <v>100</v>
      </c>
      <c r="P323">
        <f t="shared" si="26"/>
        <v>20</v>
      </c>
      <c r="Q323" t="s">
        <v>8315</v>
      </c>
      <c r="R323" t="s">
        <v>8316</v>
      </c>
      <c r="S323" s="13">
        <f t="shared" si="27"/>
        <v>42649.54923611111</v>
      </c>
      <c r="T323" s="13">
        <f t="shared" si="28"/>
        <v>42709.590902777782</v>
      </c>
      <c r="U323">
        <f t="shared" si="29"/>
        <v>2016</v>
      </c>
    </row>
    <row r="324" spans="1:21" ht="43.2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5"/>
        <v>130</v>
      </c>
      <c r="P324">
        <f t="shared" si="26"/>
        <v>28.89</v>
      </c>
      <c r="Q324" t="s">
        <v>8315</v>
      </c>
      <c r="R324" t="s">
        <v>8316</v>
      </c>
      <c r="S324" s="13">
        <f t="shared" si="27"/>
        <v>42093.786840277782</v>
      </c>
      <c r="T324" s="13">
        <f t="shared" si="28"/>
        <v>42120.26944444445</v>
      </c>
      <c r="U324">
        <f t="shared" si="29"/>
        <v>2015</v>
      </c>
    </row>
    <row r="325" spans="1:21" ht="43.2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5"/>
        <v>114</v>
      </c>
      <c r="P325">
        <f t="shared" si="26"/>
        <v>37.96</v>
      </c>
      <c r="Q325" t="s">
        <v>8315</v>
      </c>
      <c r="R325" t="s">
        <v>8316</v>
      </c>
      <c r="S325" s="13">
        <f t="shared" si="27"/>
        <v>42026.176180555558</v>
      </c>
      <c r="T325" s="13">
        <f t="shared" si="28"/>
        <v>42064.207638888889</v>
      </c>
      <c r="U325">
        <f t="shared" si="29"/>
        <v>2015</v>
      </c>
    </row>
    <row r="326" spans="1:21" ht="43.2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5"/>
        <v>287</v>
      </c>
      <c r="P326">
        <f t="shared" si="26"/>
        <v>58.57</v>
      </c>
      <c r="Q326" t="s">
        <v>8315</v>
      </c>
      <c r="R326" t="s">
        <v>8316</v>
      </c>
      <c r="S326" s="13">
        <f t="shared" si="27"/>
        <v>42451.095856481479</v>
      </c>
      <c r="T326" s="13">
        <f t="shared" si="28"/>
        <v>42465.095856481479</v>
      </c>
      <c r="U326">
        <f t="shared" si="29"/>
        <v>2016</v>
      </c>
    </row>
    <row r="327" spans="1:21" ht="43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5"/>
        <v>109</v>
      </c>
      <c r="P327">
        <f t="shared" si="26"/>
        <v>135.63</v>
      </c>
      <c r="Q327" t="s">
        <v>8315</v>
      </c>
      <c r="R327" t="s">
        <v>8316</v>
      </c>
      <c r="S327" s="13">
        <f t="shared" si="27"/>
        <v>42418.425983796296</v>
      </c>
      <c r="T327" s="13">
        <f t="shared" si="28"/>
        <v>42478.384317129632</v>
      </c>
      <c r="U327">
        <f t="shared" si="29"/>
        <v>2016</v>
      </c>
    </row>
    <row r="328" spans="1:21" ht="43.2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5"/>
        <v>119</v>
      </c>
      <c r="P328">
        <f t="shared" si="26"/>
        <v>176.09</v>
      </c>
      <c r="Q328" t="s">
        <v>8315</v>
      </c>
      <c r="R328" t="s">
        <v>8316</v>
      </c>
      <c r="S328" s="13">
        <f t="shared" si="27"/>
        <v>41964.716319444444</v>
      </c>
      <c r="T328" s="13">
        <f t="shared" si="28"/>
        <v>41994.716319444444</v>
      </c>
      <c r="U328">
        <f t="shared" si="29"/>
        <v>2014</v>
      </c>
    </row>
    <row r="329" spans="1:21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5"/>
        <v>109</v>
      </c>
      <c r="P329">
        <f t="shared" si="26"/>
        <v>151.97999999999999</v>
      </c>
      <c r="Q329" t="s">
        <v>8315</v>
      </c>
      <c r="R329" t="s">
        <v>8316</v>
      </c>
      <c r="S329" s="13">
        <f t="shared" si="27"/>
        <v>42576.697569444441</v>
      </c>
      <c r="T329" s="13">
        <f t="shared" si="28"/>
        <v>42636.697569444441</v>
      </c>
      <c r="U329">
        <f t="shared" si="29"/>
        <v>2016</v>
      </c>
    </row>
    <row r="330" spans="1:21" ht="43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5"/>
        <v>128</v>
      </c>
      <c r="P330">
        <f t="shared" si="26"/>
        <v>82.26</v>
      </c>
      <c r="Q330" t="s">
        <v>8315</v>
      </c>
      <c r="R330" t="s">
        <v>8316</v>
      </c>
      <c r="S330" s="13">
        <f t="shared" si="27"/>
        <v>42125.647534722222</v>
      </c>
      <c r="T330" s="13">
        <f t="shared" si="28"/>
        <v>42150.647534722222</v>
      </c>
      <c r="U330">
        <f t="shared" si="29"/>
        <v>2015</v>
      </c>
    </row>
    <row r="331" spans="1:21" ht="43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5"/>
        <v>175</v>
      </c>
      <c r="P331">
        <f t="shared" si="26"/>
        <v>68.06</v>
      </c>
      <c r="Q331" t="s">
        <v>8315</v>
      </c>
      <c r="R331" t="s">
        <v>8316</v>
      </c>
      <c r="S331" s="13">
        <f t="shared" si="27"/>
        <v>42003.948425925926</v>
      </c>
      <c r="T331" s="13">
        <f t="shared" si="28"/>
        <v>42028.207638888889</v>
      </c>
      <c r="U331">
        <f t="shared" si="29"/>
        <v>2014</v>
      </c>
    </row>
    <row r="332" spans="1:21" ht="43.2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5"/>
        <v>127</v>
      </c>
      <c r="P332">
        <f t="shared" si="26"/>
        <v>72.709999999999994</v>
      </c>
      <c r="Q332" t="s">
        <v>8315</v>
      </c>
      <c r="R332" t="s">
        <v>8316</v>
      </c>
      <c r="S332" s="13">
        <f t="shared" si="27"/>
        <v>41988.829942129625</v>
      </c>
      <c r="T332" s="13">
        <f t="shared" si="28"/>
        <v>42046.207638888889</v>
      </c>
      <c r="U332">
        <f t="shared" si="29"/>
        <v>2014</v>
      </c>
    </row>
    <row r="333" spans="1:21" ht="43.2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5"/>
        <v>111</v>
      </c>
      <c r="P333">
        <f t="shared" si="26"/>
        <v>77.19</v>
      </c>
      <c r="Q333" t="s">
        <v>8315</v>
      </c>
      <c r="R333" t="s">
        <v>8316</v>
      </c>
      <c r="S333" s="13">
        <f t="shared" si="27"/>
        <v>41974.898599537039</v>
      </c>
      <c r="T333" s="13">
        <f t="shared" si="28"/>
        <v>42009.851388888885</v>
      </c>
      <c r="U333">
        <f t="shared" si="29"/>
        <v>2014</v>
      </c>
    </row>
    <row r="334" spans="1:21" ht="43.2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5"/>
        <v>126</v>
      </c>
      <c r="P334">
        <f t="shared" si="26"/>
        <v>55.97</v>
      </c>
      <c r="Q334" t="s">
        <v>8315</v>
      </c>
      <c r="R334" t="s">
        <v>8316</v>
      </c>
      <c r="S334" s="13">
        <f t="shared" si="27"/>
        <v>42592.066921296297</v>
      </c>
      <c r="T334" s="13">
        <f t="shared" si="28"/>
        <v>42617.066921296297</v>
      </c>
      <c r="U334">
        <f t="shared" si="29"/>
        <v>2016</v>
      </c>
    </row>
    <row r="335" spans="1:21" ht="28.8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5"/>
        <v>119</v>
      </c>
      <c r="P335">
        <f t="shared" si="26"/>
        <v>49.69</v>
      </c>
      <c r="Q335" t="s">
        <v>8315</v>
      </c>
      <c r="R335" t="s">
        <v>8316</v>
      </c>
      <c r="S335" s="13">
        <f t="shared" si="27"/>
        <v>42050.008368055554</v>
      </c>
      <c r="T335" s="13">
        <f t="shared" si="28"/>
        <v>42076.290972222225</v>
      </c>
      <c r="U335">
        <f t="shared" si="29"/>
        <v>2015</v>
      </c>
    </row>
    <row r="336" spans="1:21" ht="28.8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5"/>
        <v>103</v>
      </c>
      <c r="P336">
        <f t="shared" si="26"/>
        <v>77.73</v>
      </c>
      <c r="Q336" t="s">
        <v>8315</v>
      </c>
      <c r="R336" t="s">
        <v>8316</v>
      </c>
      <c r="S336" s="13">
        <f t="shared" si="27"/>
        <v>42417.585532407407</v>
      </c>
      <c r="T336" s="13">
        <f t="shared" si="28"/>
        <v>42432.249305555553</v>
      </c>
      <c r="U336">
        <f t="shared" si="29"/>
        <v>2016</v>
      </c>
    </row>
    <row r="337" spans="1:21" ht="28.8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5"/>
        <v>110</v>
      </c>
      <c r="P337">
        <f t="shared" si="26"/>
        <v>40.78</v>
      </c>
      <c r="Q337" t="s">
        <v>8315</v>
      </c>
      <c r="R337" t="s">
        <v>8316</v>
      </c>
      <c r="S337" s="13">
        <f t="shared" si="27"/>
        <v>41866.79886574074</v>
      </c>
      <c r="T337" s="13">
        <f t="shared" si="28"/>
        <v>41885.207638888889</v>
      </c>
      <c r="U337">
        <f t="shared" si="29"/>
        <v>2014</v>
      </c>
    </row>
    <row r="338" spans="1:21" ht="43.2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5"/>
        <v>202</v>
      </c>
      <c r="P338">
        <f t="shared" si="26"/>
        <v>59.41</v>
      </c>
      <c r="Q338" t="s">
        <v>8315</v>
      </c>
      <c r="R338" t="s">
        <v>8316</v>
      </c>
      <c r="S338" s="13">
        <f t="shared" si="27"/>
        <v>42220.79487268519</v>
      </c>
      <c r="T338" s="13">
        <f t="shared" si="28"/>
        <v>42246</v>
      </c>
      <c r="U338">
        <f t="shared" si="29"/>
        <v>2015</v>
      </c>
    </row>
    <row r="339" spans="1:21" ht="28.8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5"/>
        <v>130</v>
      </c>
      <c r="P339">
        <f t="shared" si="26"/>
        <v>3.25</v>
      </c>
      <c r="Q339" t="s">
        <v>8315</v>
      </c>
      <c r="R339" t="s">
        <v>8316</v>
      </c>
      <c r="S339" s="13">
        <f t="shared" si="27"/>
        <v>42628.849120370374</v>
      </c>
      <c r="T339" s="13">
        <f t="shared" si="28"/>
        <v>42656.849120370374</v>
      </c>
      <c r="U339">
        <f t="shared" si="29"/>
        <v>2016</v>
      </c>
    </row>
    <row r="340" spans="1:21" ht="43.2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5"/>
        <v>100</v>
      </c>
      <c r="P340">
        <f t="shared" si="26"/>
        <v>81.67</v>
      </c>
      <c r="Q340" t="s">
        <v>8315</v>
      </c>
      <c r="R340" t="s">
        <v>8316</v>
      </c>
      <c r="S340" s="13">
        <f t="shared" si="27"/>
        <v>42447.894432870366</v>
      </c>
      <c r="T340" s="13">
        <f t="shared" si="28"/>
        <v>42507.894432870366</v>
      </c>
      <c r="U340">
        <f t="shared" si="29"/>
        <v>2016</v>
      </c>
    </row>
    <row r="341" spans="1:21" ht="43.2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5"/>
        <v>171</v>
      </c>
      <c r="P341">
        <f t="shared" si="26"/>
        <v>44.91</v>
      </c>
      <c r="Q341" t="s">
        <v>8315</v>
      </c>
      <c r="R341" t="s">
        <v>8316</v>
      </c>
      <c r="S341" s="13">
        <f t="shared" si="27"/>
        <v>42283.864351851851</v>
      </c>
      <c r="T341" s="13">
        <f t="shared" si="28"/>
        <v>42313.906018518523</v>
      </c>
      <c r="U341">
        <f t="shared" si="29"/>
        <v>2015</v>
      </c>
    </row>
    <row r="342" spans="1:21" ht="43.2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5"/>
        <v>113</v>
      </c>
      <c r="P342">
        <f t="shared" si="26"/>
        <v>49.06</v>
      </c>
      <c r="Q342" t="s">
        <v>8315</v>
      </c>
      <c r="R342" t="s">
        <v>8316</v>
      </c>
      <c r="S342" s="13">
        <f t="shared" si="27"/>
        <v>42483.015694444446</v>
      </c>
      <c r="T342" s="13">
        <f t="shared" si="28"/>
        <v>42489.290972222225</v>
      </c>
      <c r="U342">
        <f t="shared" si="29"/>
        <v>2016</v>
      </c>
    </row>
    <row r="343" spans="1:21" ht="28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5"/>
        <v>100</v>
      </c>
      <c r="P343">
        <f t="shared" si="26"/>
        <v>62.5</v>
      </c>
      <c r="Q343" t="s">
        <v>8315</v>
      </c>
      <c r="R343" t="s">
        <v>8316</v>
      </c>
      <c r="S343" s="13">
        <f t="shared" si="27"/>
        <v>41788.58997685185</v>
      </c>
      <c r="T343" s="13">
        <f t="shared" si="28"/>
        <v>41818.58997685185</v>
      </c>
      <c r="U343">
        <f t="shared" si="29"/>
        <v>2014</v>
      </c>
    </row>
    <row r="344" spans="1:21" ht="43.2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5"/>
        <v>101</v>
      </c>
      <c r="P344">
        <f t="shared" si="26"/>
        <v>35.49</v>
      </c>
      <c r="Q344" t="s">
        <v>8315</v>
      </c>
      <c r="R344" t="s">
        <v>8316</v>
      </c>
      <c r="S344" s="13">
        <f t="shared" si="27"/>
        <v>42144.041851851856</v>
      </c>
      <c r="T344" s="13">
        <f t="shared" si="28"/>
        <v>42174.041851851856</v>
      </c>
      <c r="U344">
        <f t="shared" si="29"/>
        <v>2015</v>
      </c>
    </row>
    <row r="345" spans="1:21" ht="43.2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5"/>
        <v>113</v>
      </c>
      <c r="P345">
        <f t="shared" si="26"/>
        <v>66.47</v>
      </c>
      <c r="Q345" t="s">
        <v>8315</v>
      </c>
      <c r="R345" t="s">
        <v>8316</v>
      </c>
      <c r="S345" s="13">
        <f t="shared" si="27"/>
        <v>42661.132245370376</v>
      </c>
      <c r="T345" s="13">
        <f t="shared" si="28"/>
        <v>42693.916666666672</v>
      </c>
      <c r="U345">
        <f t="shared" si="29"/>
        <v>2016</v>
      </c>
    </row>
    <row r="346" spans="1:21" ht="43.2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5"/>
        <v>105</v>
      </c>
      <c r="P346">
        <f t="shared" si="26"/>
        <v>56.07</v>
      </c>
      <c r="Q346" t="s">
        <v>8315</v>
      </c>
      <c r="R346" t="s">
        <v>8316</v>
      </c>
      <c r="S346" s="13">
        <f t="shared" si="27"/>
        <v>42037.938206018516</v>
      </c>
      <c r="T346" s="13">
        <f t="shared" si="28"/>
        <v>42068.166666666672</v>
      </c>
      <c r="U346">
        <f t="shared" si="29"/>
        <v>2015</v>
      </c>
    </row>
    <row r="347" spans="1:21" ht="43.2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5"/>
        <v>110</v>
      </c>
      <c r="P347">
        <f t="shared" si="26"/>
        <v>47.03</v>
      </c>
      <c r="Q347" t="s">
        <v>8315</v>
      </c>
      <c r="R347" t="s">
        <v>8316</v>
      </c>
      <c r="S347" s="13">
        <f t="shared" si="27"/>
        <v>42619.935694444444</v>
      </c>
      <c r="T347" s="13">
        <f t="shared" si="28"/>
        <v>42643.875</v>
      </c>
      <c r="U347">
        <f t="shared" si="29"/>
        <v>2016</v>
      </c>
    </row>
    <row r="348" spans="1:21" ht="28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5"/>
        <v>100</v>
      </c>
      <c r="P348">
        <f t="shared" si="26"/>
        <v>47.67</v>
      </c>
      <c r="Q348" t="s">
        <v>8315</v>
      </c>
      <c r="R348" t="s">
        <v>8316</v>
      </c>
      <c r="S348" s="13">
        <f t="shared" si="27"/>
        <v>41877.221886574072</v>
      </c>
      <c r="T348" s="13">
        <f t="shared" si="28"/>
        <v>41910.140972222223</v>
      </c>
      <c r="U348">
        <f t="shared" si="29"/>
        <v>2014</v>
      </c>
    </row>
    <row r="349" spans="1:21" ht="28.8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5"/>
        <v>120</v>
      </c>
      <c r="P349">
        <f t="shared" si="26"/>
        <v>88.24</v>
      </c>
      <c r="Q349" t="s">
        <v>8315</v>
      </c>
      <c r="R349" t="s">
        <v>8316</v>
      </c>
      <c r="S349" s="13">
        <f t="shared" si="27"/>
        <v>41828.736921296295</v>
      </c>
      <c r="T349" s="13">
        <f t="shared" si="28"/>
        <v>41846.291666666664</v>
      </c>
      <c r="U349">
        <f t="shared" si="29"/>
        <v>2014</v>
      </c>
    </row>
    <row r="350" spans="1:21" ht="72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5"/>
        <v>105</v>
      </c>
      <c r="P350">
        <f t="shared" si="26"/>
        <v>80.72</v>
      </c>
      <c r="Q350" t="s">
        <v>8315</v>
      </c>
      <c r="R350" t="s">
        <v>8316</v>
      </c>
      <c r="S350" s="13">
        <f t="shared" si="27"/>
        <v>42545.774189814809</v>
      </c>
      <c r="T350" s="13">
        <f t="shared" si="28"/>
        <v>42605.774189814809</v>
      </c>
      <c r="U350">
        <f t="shared" si="29"/>
        <v>2016</v>
      </c>
    </row>
    <row r="351" spans="1:21" ht="43.2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5"/>
        <v>100</v>
      </c>
      <c r="P351">
        <f t="shared" si="26"/>
        <v>68.97</v>
      </c>
      <c r="Q351" t="s">
        <v>8315</v>
      </c>
      <c r="R351" t="s">
        <v>8316</v>
      </c>
      <c r="S351" s="13">
        <f t="shared" si="27"/>
        <v>42460.741747685184</v>
      </c>
      <c r="T351" s="13">
        <f t="shared" si="28"/>
        <v>42511.165972222225</v>
      </c>
      <c r="U351">
        <f t="shared" si="29"/>
        <v>2016</v>
      </c>
    </row>
    <row r="352" spans="1:21" ht="28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5"/>
        <v>100</v>
      </c>
      <c r="P352">
        <f t="shared" si="26"/>
        <v>550.04</v>
      </c>
      <c r="Q352" t="s">
        <v>8315</v>
      </c>
      <c r="R352" t="s">
        <v>8316</v>
      </c>
      <c r="S352" s="13">
        <f t="shared" si="27"/>
        <v>41887.292187500003</v>
      </c>
      <c r="T352" s="13">
        <f t="shared" si="28"/>
        <v>41917.292187500003</v>
      </c>
      <c r="U352">
        <f t="shared" si="29"/>
        <v>2014</v>
      </c>
    </row>
    <row r="353" spans="1:21" ht="28.8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5"/>
        <v>104</v>
      </c>
      <c r="P353">
        <f t="shared" si="26"/>
        <v>57.78</v>
      </c>
      <c r="Q353" t="s">
        <v>8315</v>
      </c>
      <c r="R353" t="s">
        <v>8316</v>
      </c>
      <c r="S353" s="13">
        <f t="shared" si="27"/>
        <v>41828.646319444444</v>
      </c>
      <c r="T353" s="13">
        <f t="shared" si="28"/>
        <v>41861.665972222225</v>
      </c>
      <c r="U353">
        <f t="shared" si="29"/>
        <v>2014</v>
      </c>
    </row>
    <row r="354" spans="1:21" ht="43.2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5"/>
        <v>116</v>
      </c>
      <c r="P354">
        <f t="shared" si="26"/>
        <v>73.58</v>
      </c>
      <c r="Q354" t="s">
        <v>8315</v>
      </c>
      <c r="R354" t="s">
        <v>8316</v>
      </c>
      <c r="S354" s="13">
        <f t="shared" si="27"/>
        <v>42173.803217592591</v>
      </c>
      <c r="T354" s="13">
        <f t="shared" si="28"/>
        <v>42203.290972222225</v>
      </c>
      <c r="U354">
        <f t="shared" si="29"/>
        <v>2015</v>
      </c>
    </row>
    <row r="355" spans="1:21" ht="28.8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5"/>
        <v>101</v>
      </c>
      <c r="P355">
        <f t="shared" si="26"/>
        <v>75.5</v>
      </c>
      <c r="Q355" t="s">
        <v>8315</v>
      </c>
      <c r="R355" t="s">
        <v>8316</v>
      </c>
      <c r="S355" s="13">
        <f t="shared" si="27"/>
        <v>41775.858564814815</v>
      </c>
      <c r="T355" s="13">
        <f t="shared" si="28"/>
        <v>41822.165972222225</v>
      </c>
      <c r="U355">
        <f t="shared" si="29"/>
        <v>2014</v>
      </c>
    </row>
    <row r="356" spans="1:21" ht="28.8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5"/>
        <v>102</v>
      </c>
      <c r="P356">
        <f t="shared" si="26"/>
        <v>235.46</v>
      </c>
      <c r="Q356" t="s">
        <v>8315</v>
      </c>
      <c r="R356" t="s">
        <v>8316</v>
      </c>
      <c r="S356" s="13">
        <f t="shared" si="27"/>
        <v>42055.277199074073</v>
      </c>
      <c r="T356" s="13">
        <f t="shared" si="28"/>
        <v>42082.610416666663</v>
      </c>
      <c r="U356">
        <f t="shared" si="29"/>
        <v>2015</v>
      </c>
    </row>
    <row r="357" spans="1:21" ht="43.2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5"/>
        <v>111</v>
      </c>
      <c r="P357">
        <f t="shared" si="26"/>
        <v>92.5</v>
      </c>
      <c r="Q357" t="s">
        <v>8315</v>
      </c>
      <c r="R357" t="s">
        <v>8316</v>
      </c>
      <c r="S357" s="13">
        <f t="shared" si="27"/>
        <v>42447.896666666667</v>
      </c>
      <c r="T357" s="13">
        <f t="shared" si="28"/>
        <v>42470.166666666672</v>
      </c>
      <c r="U357">
        <f t="shared" si="29"/>
        <v>2016</v>
      </c>
    </row>
    <row r="358" spans="1:21" ht="43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5"/>
        <v>109</v>
      </c>
      <c r="P358">
        <f t="shared" si="26"/>
        <v>46.05</v>
      </c>
      <c r="Q358" t="s">
        <v>8315</v>
      </c>
      <c r="R358" t="s">
        <v>8316</v>
      </c>
      <c r="S358" s="13">
        <f t="shared" si="27"/>
        <v>42523.248715277776</v>
      </c>
      <c r="T358" s="13">
        <f t="shared" si="28"/>
        <v>42537.248715277776</v>
      </c>
      <c r="U358">
        <f t="shared" si="29"/>
        <v>2016</v>
      </c>
    </row>
    <row r="359" spans="1:21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5"/>
        <v>100</v>
      </c>
      <c r="P359">
        <f t="shared" si="26"/>
        <v>31.58</v>
      </c>
      <c r="Q359" t="s">
        <v>8315</v>
      </c>
      <c r="R359" t="s">
        <v>8316</v>
      </c>
      <c r="S359" s="13">
        <f t="shared" si="27"/>
        <v>41822.90488425926</v>
      </c>
      <c r="T359" s="13">
        <f t="shared" si="28"/>
        <v>41844.291666666664</v>
      </c>
      <c r="U359">
        <f t="shared" si="29"/>
        <v>2014</v>
      </c>
    </row>
    <row r="360" spans="1:21" ht="43.2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5"/>
        <v>104</v>
      </c>
      <c r="P360">
        <f t="shared" si="26"/>
        <v>36.96</v>
      </c>
      <c r="Q360" t="s">
        <v>8315</v>
      </c>
      <c r="R360" t="s">
        <v>8316</v>
      </c>
      <c r="S360" s="13">
        <f t="shared" si="27"/>
        <v>42185.556157407409</v>
      </c>
      <c r="T360" s="13">
        <f t="shared" si="28"/>
        <v>42208.772916666669</v>
      </c>
      <c r="U360">
        <f t="shared" si="29"/>
        <v>2015</v>
      </c>
    </row>
    <row r="361" spans="1:21" ht="43.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5"/>
        <v>101</v>
      </c>
      <c r="P361">
        <f t="shared" si="26"/>
        <v>88.25</v>
      </c>
      <c r="Q361" t="s">
        <v>8315</v>
      </c>
      <c r="R361" t="s">
        <v>8316</v>
      </c>
      <c r="S361" s="13">
        <f t="shared" si="27"/>
        <v>41820.62809027778</v>
      </c>
      <c r="T361" s="13">
        <f t="shared" si="28"/>
        <v>41841.165972222225</v>
      </c>
      <c r="U361">
        <f t="shared" si="29"/>
        <v>2014</v>
      </c>
    </row>
    <row r="362" spans="1:21" ht="43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5"/>
        <v>129</v>
      </c>
      <c r="P362">
        <f t="shared" si="26"/>
        <v>64.38</v>
      </c>
      <c r="Q362" t="s">
        <v>8315</v>
      </c>
      <c r="R362" t="s">
        <v>8316</v>
      </c>
      <c r="S362" s="13">
        <f t="shared" si="27"/>
        <v>41876.815787037034</v>
      </c>
      <c r="T362" s="13">
        <f t="shared" si="28"/>
        <v>41894.815787037034</v>
      </c>
      <c r="U362">
        <f t="shared" si="29"/>
        <v>2014</v>
      </c>
    </row>
    <row r="363" spans="1:21" ht="28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5"/>
        <v>103</v>
      </c>
      <c r="P363">
        <f t="shared" si="26"/>
        <v>62.05</v>
      </c>
      <c r="Q363" t="s">
        <v>8315</v>
      </c>
      <c r="R363" t="s">
        <v>8316</v>
      </c>
      <c r="S363" s="13">
        <f t="shared" si="27"/>
        <v>41802.574282407404</v>
      </c>
      <c r="T363" s="13">
        <f t="shared" si="28"/>
        <v>41823.165972222225</v>
      </c>
      <c r="U363">
        <f t="shared" si="29"/>
        <v>2014</v>
      </c>
    </row>
    <row r="364" spans="1:21" ht="43.2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5"/>
        <v>110</v>
      </c>
      <c r="P364">
        <f t="shared" si="26"/>
        <v>73.400000000000006</v>
      </c>
      <c r="Q364" t="s">
        <v>8315</v>
      </c>
      <c r="R364" t="s">
        <v>8316</v>
      </c>
      <c r="S364" s="13">
        <f t="shared" si="27"/>
        <v>41786.761354166665</v>
      </c>
      <c r="T364" s="13">
        <f t="shared" si="28"/>
        <v>41821.207638888889</v>
      </c>
      <c r="U364">
        <f t="shared" si="29"/>
        <v>2014</v>
      </c>
    </row>
    <row r="365" spans="1:21" ht="28.8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5"/>
        <v>113</v>
      </c>
      <c r="P365">
        <f t="shared" si="26"/>
        <v>99.5</v>
      </c>
      <c r="Q365" t="s">
        <v>8315</v>
      </c>
      <c r="R365" t="s">
        <v>8316</v>
      </c>
      <c r="S365" s="13">
        <f t="shared" si="27"/>
        <v>42627.454097222217</v>
      </c>
      <c r="T365" s="13">
        <f t="shared" si="28"/>
        <v>42648.454097222217</v>
      </c>
      <c r="U365">
        <f t="shared" si="29"/>
        <v>2016</v>
      </c>
    </row>
    <row r="366" spans="1:21" ht="43.2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5"/>
        <v>112</v>
      </c>
      <c r="P366">
        <f t="shared" si="26"/>
        <v>62.17</v>
      </c>
      <c r="Q366" t="s">
        <v>8315</v>
      </c>
      <c r="R366" t="s">
        <v>8316</v>
      </c>
      <c r="S366" s="13">
        <f t="shared" si="27"/>
        <v>42374.651504629626</v>
      </c>
      <c r="T366" s="13">
        <f t="shared" si="28"/>
        <v>42384.651504629626</v>
      </c>
      <c r="U366">
        <f t="shared" si="29"/>
        <v>2016</v>
      </c>
    </row>
    <row r="367" spans="1:21" ht="43.2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5"/>
        <v>139</v>
      </c>
      <c r="P367">
        <f t="shared" si="26"/>
        <v>62.33</v>
      </c>
      <c r="Q367" t="s">
        <v>8315</v>
      </c>
      <c r="R367" t="s">
        <v>8316</v>
      </c>
      <c r="S367" s="13">
        <f t="shared" si="27"/>
        <v>41772.685393518521</v>
      </c>
      <c r="T367" s="13">
        <f t="shared" si="28"/>
        <v>41806.290972222225</v>
      </c>
      <c r="U367">
        <f t="shared" si="29"/>
        <v>2014</v>
      </c>
    </row>
    <row r="368" spans="1:21" ht="28.8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5"/>
        <v>111</v>
      </c>
      <c r="P368">
        <f t="shared" si="26"/>
        <v>58.79</v>
      </c>
      <c r="Q368" t="s">
        <v>8315</v>
      </c>
      <c r="R368" t="s">
        <v>8316</v>
      </c>
      <c r="S368" s="13">
        <f t="shared" si="27"/>
        <v>42633.116851851853</v>
      </c>
      <c r="T368" s="13">
        <f t="shared" si="28"/>
        <v>42663.116851851853</v>
      </c>
      <c r="U368">
        <f t="shared" si="29"/>
        <v>2016</v>
      </c>
    </row>
    <row r="369" spans="1:21" ht="43.2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5"/>
        <v>139</v>
      </c>
      <c r="P369">
        <f t="shared" si="26"/>
        <v>45.35</v>
      </c>
      <c r="Q369" t="s">
        <v>8315</v>
      </c>
      <c r="R369" t="s">
        <v>8316</v>
      </c>
      <c r="S369" s="13">
        <f t="shared" si="27"/>
        <v>42219.180393518516</v>
      </c>
      <c r="T369" s="13">
        <f t="shared" si="28"/>
        <v>42249.180393518516</v>
      </c>
      <c r="U369">
        <f t="shared" si="29"/>
        <v>2015</v>
      </c>
    </row>
    <row r="370" spans="1:21" ht="43.2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5"/>
        <v>106</v>
      </c>
      <c r="P370">
        <f t="shared" si="26"/>
        <v>41.94</v>
      </c>
      <c r="Q370" t="s">
        <v>8315</v>
      </c>
      <c r="R370" t="s">
        <v>8316</v>
      </c>
      <c r="S370" s="13">
        <f t="shared" si="27"/>
        <v>41753.593275462961</v>
      </c>
      <c r="T370" s="13">
        <f t="shared" si="28"/>
        <v>41778.875</v>
      </c>
      <c r="U370">
        <f t="shared" si="29"/>
        <v>2014</v>
      </c>
    </row>
    <row r="371" spans="1:21" ht="28.8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5"/>
        <v>101</v>
      </c>
      <c r="P371">
        <f t="shared" si="26"/>
        <v>59.17</v>
      </c>
      <c r="Q371" t="s">
        <v>8315</v>
      </c>
      <c r="R371" t="s">
        <v>8316</v>
      </c>
      <c r="S371" s="13">
        <f t="shared" si="27"/>
        <v>42230.662731481483</v>
      </c>
      <c r="T371" s="13">
        <f t="shared" si="28"/>
        <v>42245.165972222225</v>
      </c>
      <c r="U371">
        <f t="shared" si="29"/>
        <v>2015</v>
      </c>
    </row>
    <row r="372" spans="1:21" ht="43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5"/>
        <v>100</v>
      </c>
      <c r="P372">
        <f t="shared" si="26"/>
        <v>200.49</v>
      </c>
      <c r="Q372" t="s">
        <v>8315</v>
      </c>
      <c r="R372" t="s">
        <v>8316</v>
      </c>
      <c r="S372" s="13">
        <f t="shared" si="27"/>
        <v>41787.218229166669</v>
      </c>
      <c r="T372" s="13">
        <f t="shared" si="28"/>
        <v>41817.218229166669</v>
      </c>
      <c r="U372">
        <f t="shared" si="29"/>
        <v>2014</v>
      </c>
    </row>
    <row r="373" spans="1:21" ht="43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5"/>
        <v>118</v>
      </c>
      <c r="P373">
        <f t="shared" si="26"/>
        <v>57.26</v>
      </c>
      <c r="Q373" t="s">
        <v>8315</v>
      </c>
      <c r="R373" t="s">
        <v>8316</v>
      </c>
      <c r="S373" s="13">
        <f t="shared" si="27"/>
        <v>42147.826840277776</v>
      </c>
      <c r="T373" s="13">
        <f t="shared" si="28"/>
        <v>42176.934027777781</v>
      </c>
      <c r="U373">
        <f t="shared" si="29"/>
        <v>2015</v>
      </c>
    </row>
    <row r="374" spans="1:21" ht="43.2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5"/>
        <v>120</v>
      </c>
      <c r="P374">
        <f t="shared" si="26"/>
        <v>58.06</v>
      </c>
      <c r="Q374" t="s">
        <v>8315</v>
      </c>
      <c r="R374" t="s">
        <v>8316</v>
      </c>
      <c r="S374" s="13">
        <f t="shared" si="27"/>
        <v>41940.598182870373</v>
      </c>
      <c r="T374" s="13">
        <f t="shared" si="28"/>
        <v>41970.639849537038</v>
      </c>
      <c r="U374">
        <f t="shared" si="29"/>
        <v>2014</v>
      </c>
    </row>
    <row r="375" spans="1:21" ht="28.8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5"/>
        <v>128</v>
      </c>
      <c r="P375">
        <f t="shared" si="26"/>
        <v>186.8</v>
      </c>
      <c r="Q375" t="s">
        <v>8315</v>
      </c>
      <c r="R375" t="s">
        <v>8316</v>
      </c>
      <c r="S375" s="13">
        <f t="shared" si="27"/>
        <v>42020.700567129628</v>
      </c>
      <c r="T375" s="13">
        <f t="shared" si="28"/>
        <v>42065.207638888889</v>
      </c>
      <c r="U375">
        <f t="shared" si="29"/>
        <v>2015</v>
      </c>
    </row>
    <row r="376" spans="1:21" ht="28.8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5"/>
        <v>126</v>
      </c>
      <c r="P376">
        <f t="shared" si="26"/>
        <v>74.12</v>
      </c>
      <c r="Q376" t="s">
        <v>8315</v>
      </c>
      <c r="R376" t="s">
        <v>8316</v>
      </c>
      <c r="S376" s="13">
        <f t="shared" si="27"/>
        <v>41891.96503472222</v>
      </c>
      <c r="T376" s="13">
        <f t="shared" si="28"/>
        <v>41901</v>
      </c>
      <c r="U376">
        <f t="shared" si="29"/>
        <v>2014</v>
      </c>
    </row>
    <row r="377" spans="1:21" ht="43.2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5"/>
        <v>107</v>
      </c>
      <c r="P377">
        <f t="shared" si="26"/>
        <v>62.67</v>
      </c>
      <c r="Q377" t="s">
        <v>8315</v>
      </c>
      <c r="R377" t="s">
        <v>8316</v>
      </c>
      <c r="S377" s="13">
        <f t="shared" si="27"/>
        <v>42490.133877314816</v>
      </c>
      <c r="T377" s="13">
        <f t="shared" si="28"/>
        <v>42527.083333333328</v>
      </c>
      <c r="U377">
        <f t="shared" si="29"/>
        <v>2016</v>
      </c>
    </row>
    <row r="378" spans="1:21" ht="43.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5"/>
        <v>100</v>
      </c>
      <c r="P378">
        <f t="shared" si="26"/>
        <v>121.36</v>
      </c>
      <c r="Q378" t="s">
        <v>8315</v>
      </c>
      <c r="R378" t="s">
        <v>8316</v>
      </c>
      <c r="S378" s="13">
        <f t="shared" si="27"/>
        <v>41995.870486111111</v>
      </c>
      <c r="T378" s="13">
        <f t="shared" si="28"/>
        <v>42015.870486111111</v>
      </c>
      <c r="U378">
        <f t="shared" si="29"/>
        <v>2014</v>
      </c>
    </row>
    <row r="379" spans="1:21" ht="28.8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5"/>
        <v>111</v>
      </c>
      <c r="P379">
        <f t="shared" si="26"/>
        <v>40.630000000000003</v>
      </c>
      <c r="Q379" t="s">
        <v>8315</v>
      </c>
      <c r="R379" t="s">
        <v>8316</v>
      </c>
      <c r="S379" s="13">
        <f t="shared" si="27"/>
        <v>42401.806562500002</v>
      </c>
      <c r="T379" s="13">
        <f t="shared" si="28"/>
        <v>42431.806562500002</v>
      </c>
      <c r="U379">
        <f t="shared" si="29"/>
        <v>2016</v>
      </c>
    </row>
    <row r="380" spans="1:21" ht="43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5"/>
        <v>101</v>
      </c>
      <c r="P380">
        <f t="shared" si="26"/>
        <v>63</v>
      </c>
      <c r="Q380" t="s">
        <v>8315</v>
      </c>
      <c r="R380" t="s">
        <v>8316</v>
      </c>
      <c r="S380" s="13">
        <f t="shared" si="27"/>
        <v>41897.602037037039</v>
      </c>
      <c r="T380" s="13">
        <f t="shared" si="28"/>
        <v>41927.602037037039</v>
      </c>
      <c r="U380">
        <f t="shared" si="29"/>
        <v>2014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5"/>
        <v>121</v>
      </c>
      <c r="P381">
        <f t="shared" si="26"/>
        <v>33.67</v>
      </c>
      <c r="Q381" t="s">
        <v>8315</v>
      </c>
      <c r="R381" t="s">
        <v>8316</v>
      </c>
      <c r="S381" s="13">
        <f t="shared" si="27"/>
        <v>41882.585648148146</v>
      </c>
      <c r="T381" s="13">
        <f t="shared" si="28"/>
        <v>41912.666666666664</v>
      </c>
      <c r="U381">
        <f t="shared" si="29"/>
        <v>2014</v>
      </c>
    </row>
    <row r="382" spans="1:21" ht="43.2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5"/>
        <v>123</v>
      </c>
      <c r="P382">
        <f t="shared" si="26"/>
        <v>43.2</v>
      </c>
      <c r="Q382" t="s">
        <v>8315</v>
      </c>
      <c r="R382" t="s">
        <v>8316</v>
      </c>
      <c r="S382" s="13">
        <f t="shared" si="27"/>
        <v>42556.504490740743</v>
      </c>
      <c r="T382" s="13">
        <f t="shared" si="28"/>
        <v>42595.290972222225</v>
      </c>
      <c r="U382">
        <f t="shared" si="29"/>
        <v>2016</v>
      </c>
    </row>
    <row r="383" spans="1:21" ht="43.2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5"/>
        <v>103</v>
      </c>
      <c r="P383">
        <f t="shared" si="26"/>
        <v>83.57</v>
      </c>
      <c r="Q383" t="s">
        <v>8315</v>
      </c>
      <c r="R383" t="s">
        <v>8316</v>
      </c>
      <c r="S383" s="13">
        <f t="shared" si="27"/>
        <v>41792.542986111112</v>
      </c>
      <c r="T383" s="13">
        <f t="shared" si="28"/>
        <v>41813.75</v>
      </c>
      <c r="U383">
        <f t="shared" si="29"/>
        <v>2014</v>
      </c>
    </row>
    <row r="384" spans="1:21" ht="28.8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5"/>
        <v>121</v>
      </c>
      <c r="P384">
        <f t="shared" si="26"/>
        <v>140</v>
      </c>
      <c r="Q384" t="s">
        <v>8315</v>
      </c>
      <c r="R384" t="s">
        <v>8316</v>
      </c>
      <c r="S384" s="13">
        <f t="shared" si="27"/>
        <v>41879.913761574076</v>
      </c>
      <c r="T384" s="13">
        <f t="shared" si="28"/>
        <v>41894.913761574076</v>
      </c>
      <c r="U384">
        <f t="shared" si="29"/>
        <v>2014</v>
      </c>
    </row>
    <row r="385" spans="1:21" ht="28.8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5"/>
        <v>186</v>
      </c>
      <c r="P385">
        <f t="shared" si="26"/>
        <v>80.87</v>
      </c>
      <c r="Q385" t="s">
        <v>8315</v>
      </c>
      <c r="R385" t="s">
        <v>8316</v>
      </c>
      <c r="S385" s="13">
        <f t="shared" si="27"/>
        <v>42552.048356481479</v>
      </c>
      <c r="T385" s="13">
        <f t="shared" si="28"/>
        <v>42573.226388888885</v>
      </c>
      <c r="U385">
        <f t="shared" si="29"/>
        <v>2016</v>
      </c>
    </row>
    <row r="386" spans="1:21" ht="43.2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30">ROUND(E386/D386*100,0)</f>
        <v>300</v>
      </c>
      <c r="P386">
        <f t="shared" ref="P386:P413" si="31">IFERROR(ROUND(E386/L386,2),0)</f>
        <v>53.85</v>
      </c>
      <c r="Q386" t="s">
        <v>8315</v>
      </c>
      <c r="R386" t="s">
        <v>8316</v>
      </c>
      <c r="S386" s="13">
        <f t="shared" ref="S386:S413" si="32">(((J386/60)/60)/24)+DATE(1970,1,1)</f>
        <v>41810.142199074071</v>
      </c>
      <c r="T386" s="13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28.8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30"/>
        <v>141</v>
      </c>
      <c r="P387">
        <f t="shared" si="31"/>
        <v>67.959999999999994</v>
      </c>
      <c r="Q387" t="s">
        <v>8315</v>
      </c>
      <c r="R387" t="s">
        <v>8316</v>
      </c>
      <c r="S387" s="13">
        <f t="shared" si="32"/>
        <v>42072.576249999998</v>
      </c>
      <c r="T387" s="13">
        <f t="shared" si="33"/>
        <v>42097.576249999998</v>
      </c>
      <c r="U387">
        <f t="shared" si="34"/>
        <v>2015</v>
      </c>
    </row>
    <row r="388" spans="1:21" ht="28.8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30"/>
        <v>114</v>
      </c>
      <c r="P388">
        <f t="shared" si="31"/>
        <v>27.14</v>
      </c>
      <c r="Q388" t="s">
        <v>8315</v>
      </c>
      <c r="R388" t="s">
        <v>8316</v>
      </c>
      <c r="S388" s="13">
        <f t="shared" si="32"/>
        <v>41779.724224537036</v>
      </c>
      <c r="T388" s="13">
        <f t="shared" si="33"/>
        <v>41805.666666666664</v>
      </c>
      <c r="U388">
        <f t="shared" si="34"/>
        <v>2014</v>
      </c>
    </row>
    <row r="389" spans="1:21" ht="43.2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30"/>
        <v>154</v>
      </c>
      <c r="P389">
        <f t="shared" si="31"/>
        <v>110.87</v>
      </c>
      <c r="Q389" t="s">
        <v>8315</v>
      </c>
      <c r="R389" t="s">
        <v>8316</v>
      </c>
      <c r="S389" s="13">
        <f t="shared" si="32"/>
        <v>42134.172071759262</v>
      </c>
      <c r="T389" s="13">
        <f t="shared" si="33"/>
        <v>42155.290972222225</v>
      </c>
      <c r="U389">
        <f t="shared" si="34"/>
        <v>2015</v>
      </c>
    </row>
    <row r="390" spans="1:21" ht="43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30"/>
        <v>102</v>
      </c>
      <c r="P390">
        <f t="shared" si="31"/>
        <v>106.84</v>
      </c>
      <c r="Q390" t="s">
        <v>8315</v>
      </c>
      <c r="R390" t="s">
        <v>8316</v>
      </c>
      <c r="S390" s="13">
        <f t="shared" si="32"/>
        <v>42505.738032407404</v>
      </c>
      <c r="T390" s="13">
        <f t="shared" si="33"/>
        <v>42525.738032407404</v>
      </c>
      <c r="U390">
        <f t="shared" si="34"/>
        <v>2016</v>
      </c>
    </row>
    <row r="391" spans="1:21" ht="43.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30"/>
        <v>102</v>
      </c>
      <c r="P391">
        <f t="shared" si="31"/>
        <v>105.52</v>
      </c>
      <c r="Q391" t="s">
        <v>8315</v>
      </c>
      <c r="R391" t="s">
        <v>8316</v>
      </c>
      <c r="S391" s="13">
        <f t="shared" si="32"/>
        <v>42118.556331018524</v>
      </c>
      <c r="T391" s="13">
        <f t="shared" si="33"/>
        <v>42150.165972222225</v>
      </c>
      <c r="U391">
        <f t="shared" si="34"/>
        <v>2015</v>
      </c>
    </row>
    <row r="392" spans="1:21" ht="43.2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30"/>
        <v>156</v>
      </c>
      <c r="P392">
        <f t="shared" si="31"/>
        <v>51.92</v>
      </c>
      <c r="Q392" t="s">
        <v>8315</v>
      </c>
      <c r="R392" t="s">
        <v>8316</v>
      </c>
      <c r="S392" s="13">
        <f t="shared" si="32"/>
        <v>42360.887835648144</v>
      </c>
      <c r="T392" s="13">
        <f t="shared" si="33"/>
        <v>42390.887835648144</v>
      </c>
      <c r="U392">
        <f t="shared" si="34"/>
        <v>2015</v>
      </c>
    </row>
    <row r="393" spans="1:21" ht="28.8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30"/>
        <v>105</v>
      </c>
      <c r="P393">
        <f t="shared" si="31"/>
        <v>86.23</v>
      </c>
      <c r="Q393" t="s">
        <v>8315</v>
      </c>
      <c r="R393" t="s">
        <v>8316</v>
      </c>
      <c r="S393" s="13">
        <f t="shared" si="32"/>
        <v>42165.993125000001</v>
      </c>
      <c r="T393" s="13">
        <f t="shared" si="33"/>
        <v>42187.993125000001</v>
      </c>
      <c r="U393">
        <f t="shared" si="34"/>
        <v>2015</v>
      </c>
    </row>
    <row r="394" spans="1:21" ht="43.2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30"/>
        <v>101</v>
      </c>
      <c r="P394">
        <f t="shared" si="31"/>
        <v>114.55</v>
      </c>
      <c r="Q394" t="s">
        <v>8315</v>
      </c>
      <c r="R394" t="s">
        <v>8316</v>
      </c>
      <c r="S394" s="13">
        <f t="shared" si="32"/>
        <v>41927.936157407406</v>
      </c>
      <c r="T394" s="13">
        <f t="shared" si="33"/>
        <v>41948.977824074071</v>
      </c>
      <c r="U394">
        <f t="shared" si="34"/>
        <v>2014</v>
      </c>
    </row>
    <row r="395" spans="1:21" ht="43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30"/>
        <v>339</v>
      </c>
      <c r="P395">
        <f t="shared" si="31"/>
        <v>62.59</v>
      </c>
      <c r="Q395" t="s">
        <v>8315</v>
      </c>
      <c r="R395" t="s">
        <v>8316</v>
      </c>
      <c r="S395" s="13">
        <f t="shared" si="32"/>
        <v>42462.140868055561</v>
      </c>
      <c r="T395" s="13">
        <f t="shared" si="33"/>
        <v>42489.875</v>
      </c>
      <c r="U395">
        <f t="shared" si="34"/>
        <v>2016</v>
      </c>
    </row>
    <row r="396" spans="1:21" ht="43.2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30"/>
        <v>101</v>
      </c>
      <c r="P396">
        <f t="shared" si="31"/>
        <v>61.06</v>
      </c>
      <c r="Q396" t="s">
        <v>8315</v>
      </c>
      <c r="R396" t="s">
        <v>8316</v>
      </c>
      <c r="S396" s="13">
        <f t="shared" si="32"/>
        <v>42632.348310185189</v>
      </c>
      <c r="T396" s="13">
        <f t="shared" si="33"/>
        <v>42663.204861111109</v>
      </c>
      <c r="U396">
        <f t="shared" si="34"/>
        <v>2016</v>
      </c>
    </row>
    <row r="397" spans="1:21" ht="43.2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30"/>
        <v>122</v>
      </c>
      <c r="P397">
        <f t="shared" si="31"/>
        <v>70.23</v>
      </c>
      <c r="Q397" t="s">
        <v>8315</v>
      </c>
      <c r="R397" t="s">
        <v>8316</v>
      </c>
      <c r="S397" s="13">
        <f t="shared" si="32"/>
        <v>42054.849050925928</v>
      </c>
      <c r="T397" s="13">
        <f t="shared" si="33"/>
        <v>42084.807384259257</v>
      </c>
      <c r="U397">
        <f t="shared" si="34"/>
        <v>2015</v>
      </c>
    </row>
    <row r="398" spans="1:21" ht="43.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30"/>
        <v>101</v>
      </c>
      <c r="P398">
        <f t="shared" si="31"/>
        <v>78.52</v>
      </c>
      <c r="Q398" t="s">
        <v>8315</v>
      </c>
      <c r="R398" t="s">
        <v>8316</v>
      </c>
      <c r="S398" s="13">
        <f t="shared" si="32"/>
        <v>42497.275706018518</v>
      </c>
      <c r="T398" s="13">
        <f t="shared" si="33"/>
        <v>42535.904861111107</v>
      </c>
      <c r="U398">
        <f t="shared" si="34"/>
        <v>2016</v>
      </c>
    </row>
    <row r="399" spans="1:21" ht="43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30"/>
        <v>140</v>
      </c>
      <c r="P399">
        <f t="shared" si="31"/>
        <v>61.82</v>
      </c>
      <c r="Q399" t="s">
        <v>8315</v>
      </c>
      <c r="R399" t="s">
        <v>8316</v>
      </c>
      <c r="S399" s="13">
        <f t="shared" si="32"/>
        <v>42058.904074074075</v>
      </c>
      <c r="T399" s="13">
        <f t="shared" si="33"/>
        <v>42095.165972222225</v>
      </c>
      <c r="U399">
        <f t="shared" si="34"/>
        <v>2015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30"/>
        <v>119</v>
      </c>
      <c r="P400">
        <f t="shared" si="31"/>
        <v>48.34</v>
      </c>
      <c r="Q400" t="s">
        <v>8315</v>
      </c>
      <c r="R400" t="s">
        <v>8316</v>
      </c>
      <c r="S400" s="13">
        <f t="shared" si="32"/>
        <v>41807.690081018518</v>
      </c>
      <c r="T400" s="13">
        <f t="shared" si="33"/>
        <v>41837.690081018518</v>
      </c>
      <c r="U400">
        <f t="shared" si="34"/>
        <v>2014</v>
      </c>
    </row>
    <row r="401" spans="1:21" ht="43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30"/>
        <v>107</v>
      </c>
      <c r="P401">
        <f t="shared" si="31"/>
        <v>107.25</v>
      </c>
      <c r="Q401" t="s">
        <v>8315</v>
      </c>
      <c r="R401" t="s">
        <v>8316</v>
      </c>
      <c r="S401" s="13">
        <f t="shared" si="32"/>
        <v>42284.69694444444</v>
      </c>
      <c r="T401" s="13">
        <f t="shared" si="33"/>
        <v>42301.165972222225</v>
      </c>
      <c r="U401">
        <f t="shared" si="34"/>
        <v>2015</v>
      </c>
    </row>
    <row r="402" spans="1:21" ht="43.2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30"/>
        <v>228</v>
      </c>
      <c r="P402">
        <f t="shared" si="31"/>
        <v>57</v>
      </c>
      <c r="Q402" t="s">
        <v>8315</v>
      </c>
      <c r="R402" t="s">
        <v>8316</v>
      </c>
      <c r="S402" s="13">
        <f t="shared" si="32"/>
        <v>42045.84238425926</v>
      </c>
      <c r="T402" s="13">
        <f t="shared" si="33"/>
        <v>42075.800717592589</v>
      </c>
      <c r="U402">
        <f t="shared" si="34"/>
        <v>2015</v>
      </c>
    </row>
    <row r="403" spans="1:21" ht="28.8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30"/>
        <v>106</v>
      </c>
      <c r="P403">
        <f t="shared" si="31"/>
        <v>40.92</v>
      </c>
      <c r="Q403" t="s">
        <v>8315</v>
      </c>
      <c r="R403" t="s">
        <v>8316</v>
      </c>
      <c r="S403" s="13">
        <f t="shared" si="32"/>
        <v>42184.209537037037</v>
      </c>
      <c r="T403" s="13">
        <f t="shared" si="33"/>
        <v>42202.876388888893</v>
      </c>
      <c r="U403">
        <f t="shared" si="34"/>
        <v>2015</v>
      </c>
    </row>
    <row r="404" spans="1:21" ht="43.2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30"/>
        <v>105</v>
      </c>
      <c r="P404">
        <f t="shared" si="31"/>
        <v>79.540000000000006</v>
      </c>
      <c r="Q404" t="s">
        <v>8315</v>
      </c>
      <c r="R404" t="s">
        <v>8316</v>
      </c>
      <c r="S404" s="13">
        <f t="shared" si="32"/>
        <v>42341.180636574078</v>
      </c>
      <c r="T404" s="13">
        <f t="shared" si="33"/>
        <v>42373.180636574078</v>
      </c>
      <c r="U404">
        <f t="shared" si="34"/>
        <v>2015</v>
      </c>
    </row>
    <row r="405" spans="1:21" ht="43.2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30"/>
        <v>106</v>
      </c>
      <c r="P405">
        <f t="shared" si="31"/>
        <v>64.63</v>
      </c>
      <c r="Q405" t="s">
        <v>8315</v>
      </c>
      <c r="R405" t="s">
        <v>8316</v>
      </c>
      <c r="S405" s="13">
        <f t="shared" si="32"/>
        <v>42170.910231481481</v>
      </c>
      <c r="T405" s="13">
        <f t="shared" si="33"/>
        <v>42205.165972222225</v>
      </c>
      <c r="U405">
        <f t="shared" si="34"/>
        <v>2015</v>
      </c>
    </row>
    <row r="406" spans="1:21" ht="43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30"/>
        <v>105</v>
      </c>
      <c r="P406">
        <f t="shared" si="31"/>
        <v>107.57</v>
      </c>
      <c r="Q406" t="s">
        <v>8315</v>
      </c>
      <c r="R406" t="s">
        <v>8316</v>
      </c>
      <c r="S406" s="13">
        <f t="shared" si="32"/>
        <v>42151.069606481484</v>
      </c>
      <c r="T406" s="13">
        <f t="shared" si="33"/>
        <v>42172.069606481484</v>
      </c>
      <c r="U406">
        <f t="shared" si="34"/>
        <v>2015</v>
      </c>
    </row>
    <row r="407" spans="1:21" ht="43.2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30"/>
        <v>100</v>
      </c>
      <c r="P407">
        <f t="shared" si="31"/>
        <v>178.57</v>
      </c>
      <c r="Q407" t="s">
        <v>8315</v>
      </c>
      <c r="R407" t="s">
        <v>8316</v>
      </c>
      <c r="S407" s="13">
        <f t="shared" si="32"/>
        <v>41944.527627314819</v>
      </c>
      <c r="T407" s="13">
        <f t="shared" si="33"/>
        <v>42004.569293981483</v>
      </c>
      <c r="U407">
        <f t="shared" si="34"/>
        <v>2014</v>
      </c>
    </row>
    <row r="408" spans="1:21" ht="43.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30"/>
        <v>100</v>
      </c>
      <c r="P408">
        <f t="shared" si="31"/>
        <v>62.63</v>
      </c>
      <c r="Q408" t="s">
        <v>8315</v>
      </c>
      <c r="R408" t="s">
        <v>8316</v>
      </c>
      <c r="S408" s="13">
        <f t="shared" si="32"/>
        <v>42593.865405092598</v>
      </c>
      <c r="T408" s="13">
        <f t="shared" si="33"/>
        <v>42613.865405092598</v>
      </c>
      <c r="U408">
        <f t="shared" si="34"/>
        <v>2016</v>
      </c>
    </row>
    <row r="409" spans="1:21" ht="43.2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30"/>
        <v>225</v>
      </c>
      <c r="P409">
        <f t="shared" si="31"/>
        <v>75</v>
      </c>
      <c r="Q409" t="s">
        <v>8315</v>
      </c>
      <c r="R409" t="s">
        <v>8316</v>
      </c>
      <c r="S409" s="13">
        <f t="shared" si="32"/>
        <v>42503.740868055553</v>
      </c>
      <c r="T409" s="13">
        <f t="shared" si="33"/>
        <v>42517.740868055553</v>
      </c>
      <c r="U409">
        <f t="shared" si="34"/>
        <v>2016</v>
      </c>
    </row>
    <row r="410" spans="1:21" ht="43.2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30"/>
        <v>106</v>
      </c>
      <c r="P410">
        <f t="shared" si="31"/>
        <v>58.9</v>
      </c>
      <c r="Q410" t="s">
        <v>8315</v>
      </c>
      <c r="R410" t="s">
        <v>8316</v>
      </c>
      <c r="S410" s="13">
        <f t="shared" si="32"/>
        <v>41927.848900462966</v>
      </c>
      <c r="T410" s="13">
        <f t="shared" si="33"/>
        <v>41948.890567129631</v>
      </c>
      <c r="U410">
        <f t="shared" si="34"/>
        <v>2014</v>
      </c>
    </row>
    <row r="411" spans="1:21" ht="43.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30"/>
        <v>105</v>
      </c>
      <c r="P411">
        <f t="shared" si="31"/>
        <v>139.56</v>
      </c>
      <c r="Q411" t="s">
        <v>8315</v>
      </c>
      <c r="R411" t="s">
        <v>8316</v>
      </c>
      <c r="S411" s="13">
        <f t="shared" si="32"/>
        <v>42375.114988425921</v>
      </c>
      <c r="T411" s="13">
        <f t="shared" si="33"/>
        <v>42420.114988425921</v>
      </c>
      <c r="U411">
        <f t="shared" si="34"/>
        <v>2016</v>
      </c>
    </row>
    <row r="412" spans="1:21" ht="28.8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30"/>
        <v>113</v>
      </c>
      <c r="P412">
        <f t="shared" si="31"/>
        <v>64.290000000000006</v>
      </c>
      <c r="Q412" t="s">
        <v>8315</v>
      </c>
      <c r="R412" t="s">
        <v>8316</v>
      </c>
      <c r="S412" s="13">
        <f t="shared" si="32"/>
        <v>42553.926527777774</v>
      </c>
      <c r="T412" s="13">
        <f t="shared" si="33"/>
        <v>42585.172916666663</v>
      </c>
      <c r="U412">
        <f t="shared" si="34"/>
        <v>2016</v>
      </c>
    </row>
    <row r="413" spans="1:21" ht="43.2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30"/>
        <v>101</v>
      </c>
      <c r="P413">
        <f t="shared" si="31"/>
        <v>63.28</v>
      </c>
      <c r="Q413" t="s">
        <v>8315</v>
      </c>
      <c r="R413" t="s">
        <v>8316</v>
      </c>
      <c r="S413" s="13">
        <f t="shared" si="32"/>
        <v>42155.142638888887</v>
      </c>
      <c r="T413" s="13">
        <f t="shared" si="33"/>
        <v>42215.142638888887</v>
      </c>
      <c r="U413">
        <f t="shared" si="34"/>
        <v>2015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E35D-C918-4B85-93A4-F33CAC0579C2}">
  <dimension ref="A1:D6"/>
  <sheetViews>
    <sheetView workbookViewId="0">
      <selection activeCell="G9" sqref="G9"/>
    </sheetView>
  </sheetViews>
  <sheetFormatPr defaultRowHeight="14.4" x14ac:dyDescent="0.3"/>
  <cols>
    <col min="1" max="1" width="30.5546875" bestFit="1" customWidth="1"/>
    <col min="2" max="2" width="57.33203125" style="3" customWidth="1"/>
  </cols>
  <sheetData>
    <row r="1" spans="1:4" x14ac:dyDescent="0.3">
      <c r="A1" t="s">
        <v>8400</v>
      </c>
      <c r="B1" s="3" t="s">
        <v>8401</v>
      </c>
      <c r="C1" t="s">
        <v>8380</v>
      </c>
      <c r="D1" t="s">
        <v>8403</v>
      </c>
    </row>
    <row r="2" spans="1:4" ht="28.8" x14ac:dyDescent="0.3">
      <c r="A2" t="s">
        <v>8402</v>
      </c>
      <c r="B2" s="3" t="str">
        <f>VLOOKUP(A2,Kickstarters!B:C,2,FALSE)</f>
        <v>Help us get actor-writer Ian Bonar's debut play - a hilarious, heartbreaking story of grief and loss - to the 2016 Edinburgh Fringe.</v>
      </c>
      <c r="C2">
        <f>VLOOKUP($A2,Kickstarters!B:E,3,FALSE)</f>
        <v>2000</v>
      </c>
      <c r="D2">
        <f>VLOOKUP($A2,Kickstarters!$B:$E,4,FALSE)</f>
        <v>2020</v>
      </c>
    </row>
    <row r="3" spans="1:4" ht="28.8" x14ac:dyDescent="0.3">
      <c r="A3" t="s">
        <v>3616</v>
      </c>
      <c r="B3" s="3" t="str">
        <f>VLOOKUP(A3,Kickstarters!B:C,2,FALSE)</f>
        <v>The play yet to be described as "A surefire Edinburgh Fringe Festival Cult Hit". Coming to the Underbelly, Edinburgh, 5th-30th August.</v>
      </c>
      <c r="C3">
        <f>VLOOKUP($A3,Kickstarters!B:E,3,FALSE)</f>
        <v>2000</v>
      </c>
      <c r="D3">
        <f>VLOOKUP($A3,Kickstarters!$B:$E,4,FALSE)</f>
        <v>2020</v>
      </c>
    </row>
    <row r="4" spans="1:4" ht="43.2" x14ac:dyDescent="0.3">
      <c r="A4" t="s">
        <v>3178</v>
      </c>
      <c r="B4" s="3" t="str">
        <f>VLOOKUP(A4,Kickstarters!B:C,2,FALSE)</f>
        <v>Cutting Off Kate Bush is a one-woman show written &amp; performed by Lucy Benson-Brown, premiering at the Edinburgh Fringe Festival 2014</v>
      </c>
      <c r="C4">
        <f>VLOOKUP($A4,Kickstarters!B:E,3,FALSE)</f>
        <v>1500</v>
      </c>
      <c r="D4">
        <f>VLOOKUP($A4,Kickstarters!$B:$E,4,FALSE)</f>
        <v>2576</v>
      </c>
    </row>
    <row r="5" spans="1:4" ht="28.8" x14ac:dyDescent="0.3">
      <c r="A5" t="s">
        <v>3329</v>
      </c>
      <c r="B5" s="3" t="str">
        <f>VLOOKUP(A5,Kickstarters!B:C,2,FALSE)</f>
        <v>Jestia and Raedon is a brand new romantic comedy play going to the Edinburgh Fringe Festival this summer.</v>
      </c>
      <c r="C5">
        <f>VLOOKUP($A5,Kickstarters!B:E,3,FALSE)</f>
        <v>1000</v>
      </c>
      <c r="D5">
        <f>VLOOKUP($A5,Kickstarters!$B:$E,4,FALSE)</f>
        <v>1168</v>
      </c>
    </row>
    <row r="6" spans="1:4" ht="43.2" x14ac:dyDescent="0.3">
      <c r="A6" t="s">
        <v>3221</v>
      </c>
      <c r="B6" s="3" t="str">
        <f>VLOOKUP(A6,Kickstarters!B:C,2,FALSE)</f>
        <v>A one-man show about love, loss, and motorways, written &amp; performed by Ben Norris. Help us get to the 2015 Edinburgh Fringe and beyond!</v>
      </c>
      <c r="C6">
        <f>VLOOKUP($A6,Kickstarters!B:E,3,FALSE)</f>
        <v>4000</v>
      </c>
      <c r="D6">
        <f>VLOOKUP($A6,Kickstarters!$B:$E,4,FALSE)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48901-30EE-495D-A3AD-124235E606E9}">
  <dimension ref="A1:F14"/>
  <sheetViews>
    <sheetView workbookViewId="0">
      <selection activeCell="J27" sqref="J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33203125" bestFit="1" customWidth="1"/>
    <col min="8" max="8" width="24" bestFit="1" customWidth="1"/>
    <col min="9" max="9" width="17.33203125" bestFit="1" customWidth="1"/>
    <col min="10" max="10" width="28.77734375" bestFit="1" customWidth="1"/>
    <col min="11" max="11" width="9.109375" customWidth="1"/>
    <col min="12" max="31" width="4" bestFit="1" customWidth="1"/>
    <col min="32" max="32" width="3" bestFit="1" customWidth="1"/>
    <col min="33" max="45" width="4" bestFit="1" customWidth="1"/>
    <col min="46" max="47" width="3" bestFit="1" customWidth="1"/>
    <col min="48" max="50" width="4" bestFit="1" customWidth="1"/>
    <col min="51" max="52" width="3" bestFit="1" customWidth="1"/>
    <col min="53" max="54" width="4" bestFit="1" customWidth="1"/>
    <col min="55" max="57" width="3" bestFit="1" customWidth="1"/>
    <col min="58" max="62" width="4" bestFit="1" customWidth="1"/>
    <col min="63" max="63" width="3" bestFit="1" customWidth="1"/>
    <col min="64" max="64" width="4" bestFit="1" customWidth="1"/>
    <col min="65" max="65" width="3" bestFit="1" customWidth="1"/>
    <col min="66" max="66" width="4" bestFit="1" customWidth="1"/>
    <col min="67" max="67" width="3" bestFit="1" customWidth="1"/>
    <col min="68" max="69" width="4" bestFit="1" customWidth="1"/>
    <col min="70" max="72" width="3" bestFit="1" customWidth="1"/>
    <col min="73" max="73" width="4" bestFit="1" customWidth="1"/>
    <col min="74" max="74" width="3" bestFit="1" customWidth="1"/>
    <col min="75" max="75" width="4" bestFit="1" customWidth="1"/>
    <col min="76" max="80" width="3" bestFit="1" customWidth="1"/>
    <col min="81" max="82" width="6" bestFit="1" customWidth="1"/>
    <col min="83" max="109" width="5" bestFit="1" customWidth="1"/>
    <col min="110" max="110" width="4" bestFit="1" customWidth="1"/>
    <col min="111" max="116" width="5" bestFit="1" customWidth="1"/>
    <col min="117" max="117" width="4" bestFit="1" customWidth="1"/>
    <col min="118" max="118" width="5" bestFit="1" customWidth="1"/>
    <col min="119" max="119" width="4" bestFit="1" customWidth="1"/>
    <col min="120" max="120" width="5" bestFit="1" customWidth="1"/>
    <col min="121" max="123" width="4" bestFit="1" customWidth="1"/>
    <col min="124" max="124" width="5" bestFit="1" customWidth="1"/>
    <col min="125" max="125" width="4" bestFit="1" customWidth="1"/>
    <col min="126" max="127" width="5" bestFit="1" customWidth="1"/>
    <col min="128" max="128" width="4" bestFit="1" customWidth="1"/>
    <col min="129" max="129" width="5" bestFit="1" customWidth="1"/>
    <col min="130" max="132" width="4" bestFit="1" customWidth="1"/>
    <col min="133" max="133" width="5" bestFit="1" customWidth="1"/>
    <col min="134" max="134" width="4" bestFit="1" customWidth="1"/>
    <col min="135" max="136" width="5" bestFit="1" customWidth="1"/>
    <col min="137" max="149" width="4" bestFit="1" customWidth="1"/>
    <col min="150" max="150" width="5" bestFit="1" customWidth="1"/>
    <col min="151" max="176" width="4" bestFit="1" customWidth="1"/>
    <col min="177" max="177" width="5" bestFit="1" customWidth="1"/>
    <col min="178" max="280" width="4" bestFit="1" customWidth="1"/>
    <col min="281" max="281" width="5" bestFit="1" customWidth="1"/>
    <col min="282" max="299" width="4" bestFit="1" customWidth="1"/>
    <col min="300" max="315" width="5" bestFit="1" customWidth="1"/>
    <col min="316" max="316" width="6" bestFit="1" customWidth="1"/>
    <col min="317" max="318" width="7" bestFit="1" customWidth="1"/>
    <col min="319" max="319" width="8" bestFit="1" customWidth="1"/>
    <col min="320" max="320" width="10.77734375" bestFit="1" customWidth="1"/>
    <col min="321" max="408" width="4" bestFit="1" customWidth="1"/>
    <col min="409" max="454" width="5" bestFit="1" customWidth="1"/>
    <col min="455" max="456" width="6" bestFit="1" customWidth="1"/>
    <col min="457" max="457" width="14.21875" bestFit="1" customWidth="1"/>
    <col min="458" max="458" width="10.77734375" bestFit="1" customWidth="1"/>
    <col min="459" max="517" width="4" bestFit="1" customWidth="1"/>
    <col min="518" max="563" width="5" bestFit="1" customWidth="1"/>
    <col min="564" max="565" width="6" bestFit="1" customWidth="1"/>
    <col min="566" max="566" width="14.21875" bestFit="1" customWidth="1"/>
    <col min="567" max="567" width="10.77734375" bestFit="1" customWidth="1"/>
    <col min="568" max="582" width="4" bestFit="1" customWidth="1"/>
    <col min="583" max="628" width="5" bestFit="1" customWidth="1"/>
    <col min="629" max="630" width="6" bestFit="1" customWidth="1"/>
    <col min="631" max="631" width="14.21875" bestFit="1" customWidth="1"/>
    <col min="632" max="632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2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2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2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2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2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2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2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2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2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6D972-F53A-4859-90B1-35188114AEEB}">
  <dimension ref="A1:F47"/>
  <sheetViews>
    <sheetView topLeftCell="A13" workbookViewId="0">
      <selection activeCell="A30" sqref="A3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9"/>
      <c r="C6" s="9">
        <v>78</v>
      </c>
      <c r="D6" s="9"/>
      <c r="E6" s="9"/>
      <c r="F6" s="9">
        <v>78</v>
      </c>
    </row>
    <row r="7" spans="1:6" x14ac:dyDescent="0.3">
      <c r="A7" s="12" t="s">
        <v>8342</v>
      </c>
      <c r="B7" s="9">
        <v>16</v>
      </c>
      <c r="C7" s="9"/>
      <c r="D7" s="9"/>
      <c r="E7" s="9"/>
      <c r="F7" s="9">
        <v>16</v>
      </c>
    </row>
    <row r="8" spans="1:6" x14ac:dyDescent="0.3">
      <c r="A8" s="12" t="s">
        <v>8330</v>
      </c>
      <c r="B8" s="9">
        <v>23</v>
      </c>
      <c r="C8" s="9"/>
      <c r="D8" s="9"/>
      <c r="E8" s="9"/>
      <c r="F8" s="9">
        <v>23</v>
      </c>
    </row>
    <row r="9" spans="1:6" x14ac:dyDescent="0.3">
      <c r="A9" s="12" t="s">
        <v>8356</v>
      </c>
      <c r="B9" s="9"/>
      <c r="C9" s="9">
        <v>32</v>
      </c>
      <c r="D9" s="9"/>
      <c r="E9" s="9"/>
      <c r="F9" s="9">
        <v>32</v>
      </c>
    </row>
    <row r="10" spans="1:6" x14ac:dyDescent="0.3">
      <c r="A10" s="12" t="s">
        <v>8352</v>
      </c>
      <c r="B10" s="9"/>
      <c r="C10" s="9"/>
      <c r="D10" s="9"/>
      <c r="E10" s="9">
        <v>33</v>
      </c>
      <c r="F10" s="9">
        <v>33</v>
      </c>
    </row>
    <row r="11" spans="1:6" x14ac:dyDescent="0.3">
      <c r="A11" s="12" t="s">
        <v>8313</v>
      </c>
      <c r="B11" s="9"/>
      <c r="C11" s="9"/>
      <c r="D11" s="9"/>
      <c r="E11" s="9">
        <v>164</v>
      </c>
      <c r="F11" s="9">
        <v>164</v>
      </c>
    </row>
    <row r="12" spans="1:6" x14ac:dyDescent="0.3">
      <c r="A12" s="12" t="s">
        <v>8312</v>
      </c>
      <c r="B12" s="9"/>
      <c r="C12" s="9">
        <v>52</v>
      </c>
      <c r="D12" s="9"/>
      <c r="E12" s="9"/>
      <c r="F12" s="9">
        <v>52</v>
      </c>
    </row>
    <row r="13" spans="1:6" x14ac:dyDescent="0.3">
      <c r="A13" s="12" t="s">
        <v>8328</v>
      </c>
      <c r="B13" s="9"/>
      <c r="C13" s="9"/>
      <c r="D13" s="9"/>
      <c r="E13" s="9">
        <v>30</v>
      </c>
      <c r="F13" s="9">
        <v>30</v>
      </c>
    </row>
    <row r="14" spans="1:6" x14ac:dyDescent="0.3">
      <c r="A14" s="12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3">
      <c r="A15" s="12" t="s">
        <v>8322</v>
      </c>
      <c r="B15" s="9"/>
      <c r="C15" s="9">
        <v>34</v>
      </c>
      <c r="D15" s="9"/>
      <c r="E15" s="9"/>
      <c r="F15" s="9">
        <v>34</v>
      </c>
    </row>
    <row r="16" spans="1:6" x14ac:dyDescent="0.3">
      <c r="A16" s="12" t="s">
        <v>8335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3">
      <c r="A17" s="12" t="s">
        <v>8346</v>
      </c>
      <c r="B17" s="9"/>
      <c r="C17" s="9">
        <v>13</v>
      </c>
      <c r="D17" s="9"/>
      <c r="E17" s="9"/>
      <c r="F17" s="9">
        <v>13</v>
      </c>
    </row>
    <row r="18" spans="1:6" x14ac:dyDescent="0.3">
      <c r="A18" s="12" t="s">
        <v>8347</v>
      </c>
      <c r="B18" s="9"/>
      <c r="C18" s="9"/>
      <c r="D18" s="9"/>
      <c r="E18" s="9">
        <v>103</v>
      </c>
      <c r="F18" s="9">
        <v>103</v>
      </c>
    </row>
    <row r="19" spans="1:6" x14ac:dyDescent="0.3">
      <c r="A19" s="12" t="s">
        <v>8327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3">
      <c r="A20" s="12" t="s">
        <v>8326</v>
      </c>
      <c r="B20" s="9"/>
      <c r="C20" s="9">
        <v>53</v>
      </c>
      <c r="D20" s="9"/>
      <c r="E20" s="9"/>
      <c r="F20" s="9">
        <v>53</v>
      </c>
    </row>
    <row r="21" spans="1:6" x14ac:dyDescent="0.3">
      <c r="A21" s="12" t="s">
        <v>8354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3">
      <c r="A22" s="12" t="s">
        <v>8325</v>
      </c>
      <c r="B22" s="9"/>
      <c r="C22" s="9"/>
      <c r="D22" s="9"/>
      <c r="E22" s="9">
        <v>14</v>
      </c>
      <c r="F22" s="9">
        <v>14</v>
      </c>
    </row>
    <row r="23" spans="1:6" x14ac:dyDescent="0.3">
      <c r="A23" s="12" t="s">
        <v>8333</v>
      </c>
      <c r="B23" s="9"/>
      <c r="C23" s="9">
        <v>23</v>
      </c>
      <c r="D23" s="9"/>
      <c r="E23" s="9"/>
      <c r="F23" s="9">
        <v>23</v>
      </c>
    </row>
    <row r="24" spans="1:6" x14ac:dyDescent="0.3">
      <c r="A24" s="12" t="s">
        <v>8357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3">
      <c r="A25" s="12" t="s">
        <v>8341</v>
      </c>
      <c r="B25" s="9"/>
      <c r="C25" s="9">
        <v>14</v>
      </c>
      <c r="D25" s="9"/>
      <c r="E25" s="9"/>
      <c r="F25" s="9">
        <v>14</v>
      </c>
    </row>
    <row r="26" spans="1:6" x14ac:dyDescent="0.3">
      <c r="A26" s="12" t="s">
        <v>8321</v>
      </c>
      <c r="B26" s="9"/>
      <c r="C26" s="9"/>
      <c r="D26" s="9"/>
      <c r="E26" s="9">
        <v>49</v>
      </c>
      <c r="F26" s="9">
        <v>49</v>
      </c>
    </row>
    <row r="27" spans="1:6" x14ac:dyDescent="0.3">
      <c r="A27" s="12" t="s">
        <v>8348</v>
      </c>
      <c r="B27" s="9"/>
      <c r="C27" s="9">
        <v>11</v>
      </c>
      <c r="D27" s="9"/>
      <c r="E27" s="9"/>
      <c r="F27" s="9">
        <v>11</v>
      </c>
    </row>
    <row r="28" spans="1:6" x14ac:dyDescent="0.3">
      <c r="A28" s="12" t="s">
        <v>8337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3">
      <c r="A29" s="12" t="s">
        <v>8343</v>
      </c>
      <c r="B29" s="9"/>
      <c r="C29" s="9">
        <v>13</v>
      </c>
      <c r="D29" s="9"/>
      <c r="E29" s="9"/>
      <c r="F29" s="9">
        <v>13</v>
      </c>
    </row>
    <row r="30" spans="1:6" x14ac:dyDescent="0.3">
      <c r="A30" s="12" t="s">
        <v>8316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3">
      <c r="A31" s="12" t="s">
        <v>8344</v>
      </c>
      <c r="B31" s="9"/>
      <c r="C31" s="9"/>
      <c r="D31" s="9"/>
      <c r="E31" s="9">
        <v>35</v>
      </c>
      <c r="F31" s="9">
        <v>35</v>
      </c>
    </row>
    <row r="32" spans="1:6" x14ac:dyDescent="0.3">
      <c r="A32" s="12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2" t="s">
        <v>8351</v>
      </c>
      <c r="B33" s="9"/>
      <c r="C33" s="9">
        <v>14</v>
      </c>
      <c r="D33" s="9"/>
      <c r="E33" s="9"/>
      <c r="F33" s="9">
        <v>14</v>
      </c>
    </row>
    <row r="34" spans="1:6" x14ac:dyDescent="0.3">
      <c r="A34" s="12" t="s">
        <v>8324</v>
      </c>
      <c r="B34" s="9"/>
      <c r="C34" s="9"/>
      <c r="D34" s="9"/>
      <c r="E34" s="9">
        <v>240</v>
      </c>
      <c r="F34" s="9">
        <v>240</v>
      </c>
    </row>
    <row r="35" spans="1:6" x14ac:dyDescent="0.3">
      <c r="A35" s="12" t="s">
        <v>8311</v>
      </c>
      <c r="B35" s="9">
        <v>31</v>
      </c>
      <c r="C35" s="9"/>
      <c r="D35" s="9"/>
      <c r="E35" s="9"/>
      <c r="F35" s="9">
        <v>31</v>
      </c>
    </row>
    <row r="36" spans="1:6" x14ac:dyDescent="0.3">
      <c r="A36" s="12" t="s">
        <v>8310</v>
      </c>
      <c r="B36" s="9"/>
      <c r="C36" s="9"/>
      <c r="D36" s="9"/>
      <c r="E36" s="9">
        <v>48</v>
      </c>
      <c r="F36" s="9">
        <v>48</v>
      </c>
    </row>
    <row r="37" spans="1:6" x14ac:dyDescent="0.3">
      <c r="A37" s="12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3">
      <c r="A38" s="12" t="s">
        <v>8353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3">
      <c r="A39" s="12" t="s">
        <v>8355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3">
      <c r="A40" s="12" t="s">
        <v>8349</v>
      </c>
      <c r="B40" s="9"/>
      <c r="C40" s="9"/>
      <c r="D40" s="9"/>
      <c r="E40" s="9">
        <v>52</v>
      </c>
      <c r="F40" s="9">
        <v>52</v>
      </c>
    </row>
    <row r="41" spans="1:6" x14ac:dyDescent="0.3">
      <c r="A41" s="12" t="s">
        <v>8309</v>
      </c>
      <c r="B41" s="9"/>
      <c r="C41" s="9"/>
      <c r="D41" s="9"/>
      <c r="E41" s="9">
        <v>49</v>
      </c>
      <c r="F41" s="9">
        <v>49</v>
      </c>
    </row>
    <row r="42" spans="1:6" x14ac:dyDescent="0.3">
      <c r="A42" s="12" t="s">
        <v>8339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3">
      <c r="A43" s="12" t="s">
        <v>8332</v>
      </c>
      <c r="B43" s="9"/>
      <c r="C43" s="9">
        <v>73</v>
      </c>
      <c r="D43" s="9"/>
      <c r="E43" s="9"/>
      <c r="F43" s="9">
        <v>73</v>
      </c>
    </row>
    <row r="44" spans="1:6" x14ac:dyDescent="0.3">
      <c r="A44" s="12" t="s">
        <v>8319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3">
      <c r="A45" s="12" t="s">
        <v>8318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3">
      <c r="A46" s="12" t="s">
        <v>8338</v>
      </c>
      <c r="B46" s="9">
        <v>19</v>
      </c>
      <c r="C46" s="9"/>
      <c r="D46" s="9"/>
      <c r="E46" s="9"/>
      <c r="F46" s="9">
        <v>19</v>
      </c>
    </row>
    <row r="47" spans="1:6" x14ac:dyDescent="0.3">
      <c r="A47" s="12" t="s">
        <v>8361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45C4-1080-4948-8186-96326F2FC8E8}">
  <dimension ref="A1:F18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8365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">
      <c r="A6" s="15" t="s">
        <v>8374</v>
      </c>
      <c r="B6" s="9">
        <v>56</v>
      </c>
      <c r="C6" s="9">
        <v>33</v>
      </c>
      <c r="D6" s="9">
        <v>7</v>
      </c>
      <c r="E6" s="9">
        <v>2</v>
      </c>
      <c r="F6" s="9">
        <v>98</v>
      </c>
    </row>
    <row r="7" spans="1:6" x14ac:dyDescent="0.3">
      <c r="A7" s="15" t="s">
        <v>8375</v>
      </c>
      <c r="B7" s="9">
        <v>71</v>
      </c>
      <c r="C7" s="9">
        <v>39</v>
      </c>
      <c r="D7" s="9">
        <v>3</v>
      </c>
      <c r="E7" s="9">
        <v>8</v>
      </c>
      <c r="F7" s="9">
        <v>121</v>
      </c>
    </row>
    <row r="8" spans="1:6" x14ac:dyDescent="0.3">
      <c r="A8" s="15" t="s">
        <v>8376</v>
      </c>
      <c r="B8" s="9">
        <v>56</v>
      </c>
      <c r="C8" s="9">
        <v>33</v>
      </c>
      <c r="D8" s="9">
        <v>3</v>
      </c>
      <c r="E8" s="9">
        <v>14</v>
      </c>
      <c r="F8" s="9">
        <v>106</v>
      </c>
    </row>
    <row r="9" spans="1:6" x14ac:dyDescent="0.3">
      <c r="A9" s="15" t="s">
        <v>8377</v>
      </c>
      <c r="B9" s="9">
        <v>71</v>
      </c>
      <c r="C9" s="9">
        <v>40</v>
      </c>
      <c r="D9" s="9">
        <v>2</v>
      </c>
      <c r="E9" s="9"/>
      <c r="F9" s="9">
        <v>113</v>
      </c>
    </row>
    <row r="10" spans="1:6" x14ac:dyDescent="0.3">
      <c r="A10" s="15" t="s">
        <v>8368</v>
      </c>
      <c r="B10" s="9">
        <v>111</v>
      </c>
      <c r="C10" s="9">
        <v>52</v>
      </c>
      <c r="D10" s="9">
        <v>3</v>
      </c>
      <c r="E10" s="9"/>
      <c r="F10" s="9">
        <v>166</v>
      </c>
    </row>
    <row r="11" spans="1:6" x14ac:dyDescent="0.3">
      <c r="A11" s="15" t="s">
        <v>8378</v>
      </c>
      <c r="B11" s="9">
        <v>100</v>
      </c>
      <c r="C11" s="9">
        <v>49</v>
      </c>
      <c r="D11" s="9">
        <v>4</v>
      </c>
      <c r="E11" s="9"/>
      <c r="F11" s="9">
        <v>153</v>
      </c>
    </row>
    <row r="12" spans="1:6" x14ac:dyDescent="0.3">
      <c r="A12" s="15" t="s">
        <v>8369</v>
      </c>
      <c r="B12" s="9">
        <v>87</v>
      </c>
      <c r="C12" s="9">
        <v>50</v>
      </c>
      <c r="D12" s="9">
        <v>1</v>
      </c>
      <c r="E12" s="9"/>
      <c r="F12" s="9">
        <v>138</v>
      </c>
    </row>
    <row r="13" spans="1:6" x14ac:dyDescent="0.3">
      <c r="A13" s="15" t="s">
        <v>8370</v>
      </c>
      <c r="B13" s="9">
        <v>72</v>
      </c>
      <c r="C13" s="9">
        <v>47</v>
      </c>
      <c r="D13" s="9">
        <v>4</v>
      </c>
      <c r="E13" s="9"/>
      <c r="F13" s="9">
        <v>123</v>
      </c>
    </row>
    <row r="14" spans="1:6" x14ac:dyDescent="0.3">
      <c r="A14" s="15" t="s">
        <v>8371</v>
      </c>
      <c r="B14" s="9">
        <v>59</v>
      </c>
      <c r="C14" s="9">
        <v>34</v>
      </c>
      <c r="D14" s="9">
        <v>4</v>
      </c>
      <c r="E14" s="9"/>
      <c r="F14" s="9">
        <v>97</v>
      </c>
    </row>
    <row r="15" spans="1:6" x14ac:dyDescent="0.3">
      <c r="A15" s="15" t="s">
        <v>8372</v>
      </c>
      <c r="B15" s="9">
        <v>65</v>
      </c>
      <c r="C15" s="9">
        <v>50</v>
      </c>
      <c r="D15" s="9"/>
      <c r="E15" s="9"/>
      <c r="F15" s="9">
        <v>115</v>
      </c>
    </row>
    <row r="16" spans="1:6" x14ac:dyDescent="0.3">
      <c r="A16" s="15" t="s">
        <v>8373</v>
      </c>
      <c r="B16" s="9">
        <v>54</v>
      </c>
      <c r="C16" s="9">
        <v>31</v>
      </c>
      <c r="D16" s="9">
        <v>3</v>
      </c>
      <c r="E16" s="9"/>
      <c r="F16" s="9">
        <v>88</v>
      </c>
    </row>
    <row r="17" spans="1:6" x14ac:dyDescent="0.3">
      <c r="A17" s="15" t="s">
        <v>8379</v>
      </c>
      <c r="B17" s="9">
        <v>37</v>
      </c>
      <c r="C17" s="9">
        <v>35</v>
      </c>
      <c r="D17" s="9">
        <v>3</v>
      </c>
      <c r="E17" s="9"/>
      <c r="F17" s="9">
        <v>75</v>
      </c>
    </row>
    <row r="18" spans="1:6" x14ac:dyDescent="0.3">
      <c r="A18" s="15" t="s">
        <v>8361</v>
      </c>
      <c r="B18" s="9">
        <v>839</v>
      </c>
      <c r="C18" s="9">
        <v>493</v>
      </c>
      <c r="D18" s="9">
        <v>37</v>
      </c>
      <c r="E18" s="9">
        <v>24</v>
      </c>
      <c r="F18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87D1A-BB9E-41AE-A69C-78B6E07E7A0F}">
  <dimension ref="A2:E19"/>
  <sheetViews>
    <sheetView tabSelected="1" workbookViewId="0">
      <selection activeCell="K2" sqref="K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8365</v>
      </c>
      <c r="B3" t="s">
        <v>8364</v>
      </c>
    </row>
    <row r="5" spans="1:5" x14ac:dyDescent="0.3">
      <c r="A5" s="11" t="s">
        <v>8362</v>
      </c>
      <c r="B5" s="11" t="s">
        <v>8363</v>
      </c>
    </row>
    <row r="6" spans="1:5" x14ac:dyDescent="0.3">
      <c r="A6" s="11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5" t="s">
        <v>8374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5" t="s">
        <v>8375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5" t="s">
        <v>8376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5" t="s">
        <v>8377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5" t="s">
        <v>8368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5" t="s">
        <v>8378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5" t="s">
        <v>8369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5" t="s">
        <v>8370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5" t="s">
        <v>8371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5" t="s">
        <v>8372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5" t="s">
        <v>8373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5" t="s">
        <v>8379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5" t="s">
        <v>8361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FC3B-5AB3-4692-A9C9-3E6B7E00699F}">
  <dimension ref="A1:H17"/>
  <sheetViews>
    <sheetView topLeftCell="A7" workbookViewId="0">
      <selection activeCell="B2" sqref="B2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bestFit="1" customWidth="1"/>
    <col min="8" max="8" width="18.21875" bestFit="1" customWidth="1"/>
  </cols>
  <sheetData>
    <row r="1" spans="1:8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COUNTIFS(Kickstarters!$F:$F,A$17,Kickstarters!$D:$D,"&lt;1000",Kickstarters!$R:$R,"plays")</f>
        <v>141</v>
      </c>
      <c r="C2">
        <f>COUNTIFS(Kickstarters!$F:$F,B$17,Kickstarters!$D:$D,"&lt;1000",Kickstarters!$R:$R,"plays")</f>
        <v>45</v>
      </c>
      <c r="D2">
        <f>COUNTIFS(Kickstarters!$F:$F,"canceled",Kickstarters!$D:$D,"&lt;1000",Kickstarters!$R:$R,"plays")</f>
        <v>0</v>
      </c>
      <c r="E2">
        <f>SUM(B2:D2)</f>
        <v>186</v>
      </c>
      <c r="F2" s="18">
        <f>IFERROR(B2/$E2,0)</f>
        <v>0.75806451612903225</v>
      </c>
      <c r="G2" s="18">
        <f>IFERROR(C2/$E2,0)</f>
        <v>0.24193548387096775</v>
      </c>
      <c r="H2" s="18">
        <f>IFERROR(D2/$E2,0)</f>
        <v>0</v>
      </c>
    </row>
    <row r="3" spans="1:8" x14ac:dyDescent="0.3">
      <c r="A3" t="s">
        <v>8389</v>
      </c>
      <c r="B3">
        <f>COUNTIFS(Kickstarters!$F:$F,A$17,Kickstarters!$D:$D,"&gt;=1000",Kickstarters!$D:$D,"&lt;5000",Kickstarters!$R:$R,"plays")</f>
        <v>388</v>
      </c>
      <c r="C3">
        <f>COUNTIFS(Kickstarters!$F:$F,B$17,Kickstarters!$D:$D,"&gt;=1000",Kickstarters!$D:$D,"&lt;5000",Kickstarters!$R:$R,"plays")</f>
        <v>146</v>
      </c>
      <c r="D3">
        <f>COUNTIFS(Kickstarters!$F:$F,C17,Kickstarters!$D:$D,"&gt;1000",Kickstarters!$D:$D,"&lt;5000",Kickstarters!$R:$R,"plays")</f>
        <v>0</v>
      </c>
      <c r="E3">
        <f t="shared" ref="E3:E13" si="0">SUM(B3:D3)</f>
        <v>534</v>
      </c>
      <c r="F3" s="18">
        <f t="shared" ref="F3:F13" si="1">IFERROR(B3/$E3,0)</f>
        <v>0.72659176029962547</v>
      </c>
      <c r="G3" s="18">
        <f t="shared" ref="G3:G13" si="2">IFERROR(C3/$E3,0)</f>
        <v>0.27340823970037453</v>
      </c>
      <c r="H3" s="18">
        <f t="shared" ref="H3:H13" si="3">IFERROR(D3/$E3,0)</f>
        <v>0</v>
      </c>
    </row>
    <row r="4" spans="1:8" x14ac:dyDescent="0.3">
      <c r="A4" t="s">
        <v>8390</v>
      </c>
      <c r="B4">
        <f>COUNTIFS(Kickstarters!$F:$F,A$17,Kickstarters!$D:$D,"&gt;=5000",Kickstarters!$D:$D,"&lt;10000",Kickstarters!$R:$R,"plays")</f>
        <v>93</v>
      </c>
      <c r="C4">
        <f>COUNTIFS(Kickstarters!$F:$F,B$17,Kickstarters!$D:$D,"&gt;=5000",Kickstarters!$D:$D,"&lt;10000",Kickstarters!$R:$R,"plays")</f>
        <v>76</v>
      </c>
      <c r="D4">
        <f>COUNTIFS(Kickstarters!$F:$F,C$17,Kickstarters!$D:$D,"&gt;5000",Kickstarters!$D:$D,"&lt;10000",Kickstarters!$R:$R,"plays")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8391</v>
      </c>
      <c r="B5">
        <f>COUNTIFS(Kickstarters!$F:$F,A$17,Kickstarters!$D:$D,"&gt;10000",Kickstarters!$D:$D,"&lt;15000",Kickstarters!$R:$R,"plays")</f>
        <v>10</v>
      </c>
      <c r="C5">
        <f>COUNTIFS(Kickstarters!$F:$F,B$17,Kickstarters!$D:$D,"&gt;10000",Kickstarters!$D:$D,"&lt;15000",Kickstarters!$R:$R,"plays")</f>
        <v>13</v>
      </c>
      <c r="D5">
        <f>COUNTIFS(Kickstarters!$F:$F,C$17,Kickstarters!$D:$D,"&gt;10000",Kickstarters!$D:$D,"&lt;15000",Kickstarters!$R:$R,"plays")</f>
        <v>0</v>
      </c>
      <c r="E5">
        <f t="shared" si="0"/>
        <v>23</v>
      </c>
      <c r="F5" s="18">
        <f t="shared" si="1"/>
        <v>0.43478260869565216</v>
      </c>
      <c r="G5" s="18">
        <f t="shared" si="2"/>
        <v>0.56521739130434778</v>
      </c>
      <c r="H5" s="18">
        <f t="shared" si="3"/>
        <v>0</v>
      </c>
    </row>
    <row r="6" spans="1:8" x14ac:dyDescent="0.3">
      <c r="A6" t="s">
        <v>8392</v>
      </c>
      <c r="B6">
        <f>COUNTIFS(Kickstarters!$F:$F,A$17,Kickstarters!$D:$D,"&gt;=15000",Kickstarters!$D:$D,"&lt;20000",Kickstarters!$R:$R,"plays")</f>
        <v>12</v>
      </c>
      <c r="C6">
        <f>COUNTIFS(Kickstarters!$F:$F,B$17,Kickstarters!$D:$D,"&gt;=15000",Kickstarters!$D:$D,"&lt;20000",Kickstarters!$R:$R,"plays")</f>
        <v>12</v>
      </c>
      <c r="D6">
        <f>COUNTIFS(Kickstarters!$F:$F,C$17,Kickstarters!$D:$D,"&gt;15000",Kickstarters!$D:$D,"&lt;20000",Kickstarters!$R:$R,"plays")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8393</v>
      </c>
      <c r="B7">
        <f>COUNTIFS(Kickstarters!$F:$F,A$17,Kickstarters!$D:$D,"&gt;=20000",Kickstarters!$D:$D,"&lt;25000",Kickstarters!$R:$R,"plays")</f>
        <v>9</v>
      </c>
      <c r="C7">
        <f>COUNTIFS(Kickstarters!$F:$F,B$17,Kickstarters!$D:$D,"&gt;=20000",Kickstarters!$D:$D,"&lt;25000",Kickstarters!$R:$R,"plays")</f>
        <v>11</v>
      </c>
      <c r="D7">
        <f>COUNTIFS(Kickstarters!$F:$F,C$17,Kickstarters!$D:$D,"&gt;20000",Kickstarters!$D:$D,"&lt;25000",Kickstarters!$R:$R,"plays")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8394</v>
      </c>
      <c r="B8">
        <f>COUNTIFS(Kickstarters!$F:$F,A$17,Kickstarters!$D:$D,"&gt;=25000",Kickstarters!$D:$D,"&lt;30000",Kickstarters!$R:$R,"plays")</f>
        <v>1</v>
      </c>
      <c r="C8">
        <f>COUNTIFS(Kickstarters!$F:$F,B$17,Kickstarters!$D:$D,"&gt;=25000",Kickstarters!$D:$D,"&lt;30000",Kickstarters!$R:$R,"plays")</f>
        <v>4</v>
      </c>
      <c r="D8">
        <f>COUNTIFS(Kickstarters!$F:$F,C$17,Kickstarters!$D:$D,"&gt;25000",Kickstarters!$D:$D,"&lt;30000",Kickstarters!$R:$R,"plays")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8395</v>
      </c>
      <c r="B9">
        <f>COUNTIFS(Kickstarters!$F:$F,A$17,Kickstarters!$D:$D,"&gt;=30000",Kickstarters!$D:$D,"&lt;35000",Kickstarters!$R:$R,"plays")</f>
        <v>3</v>
      </c>
      <c r="C9">
        <f>COUNTIFS(Kickstarters!$F:$F,B$17,Kickstarters!$D:$D,"&gt;=30000",Kickstarters!$D:$D,"&lt;35000",Kickstarters!$R:$R,"plays")</f>
        <v>8</v>
      </c>
      <c r="D9">
        <f>COUNTIFS(Kickstarters!$F:$F,C$17,Kickstarters!$D:$D,"&gt;30000",Kickstarters!$D:$D,"&lt;35000",Kickstarters!$R:$R,"plays")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8396</v>
      </c>
      <c r="B10">
        <f>COUNTIFS(Kickstarters!$F:$F,A$17,Kickstarters!$D:$D,"&gt;=35000",Kickstarters!$D:$D,"&lt;40000",Kickstarters!$R:$R,"plays")</f>
        <v>4</v>
      </c>
      <c r="C10">
        <f>COUNTIFS(Kickstarters!$F:$F,B$17,Kickstarters!$D:$D,"&gt;=35000",Kickstarters!$D:$D,"&lt;40000",Kickstarters!$R:$R,"plays")</f>
        <v>2</v>
      </c>
      <c r="D10">
        <f>COUNTIFS(Kickstarters!$F:$F,C$17,Kickstarters!$D:$D,"&gt;35000",Kickstarters!$D:$D,"&lt;40000",Kickstarters!$R:$R,"plays")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8397</v>
      </c>
      <c r="B11">
        <f>COUNTIFS(Kickstarters!$F:$F,A$17,Kickstarters!$D:$D,"&gt;=40000",Kickstarters!$D:$D,"&lt;45000",Kickstarters!$R:$R,"plays")</f>
        <v>2</v>
      </c>
      <c r="C11">
        <f>COUNTIFS(Kickstarters!$F:$F,B$17,Kickstarters!$D:$D,"&gt;=40000",Kickstarters!$D:$D,"&lt;45000",Kickstarters!$R:$R,"plays")</f>
        <v>1</v>
      </c>
      <c r="D11">
        <f>COUNTIFS(Kickstarters!$F:$F,C$17,Kickstarters!$D:$D,"&gt;40000",Kickstarters!$D:$D,"&lt;45000",Kickstarters!$R:$R,"plays")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8398</v>
      </c>
      <c r="B12">
        <f>COUNTIFS(Kickstarters!$F:$F,A$17,Kickstarters!$D:$D,"&gt;=45000",Kickstarters!$D:$D,"&lt;50000",Kickstarters!$R:$R,"plays")</f>
        <v>0</v>
      </c>
      <c r="C12">
        <f>COUNTIFS(Kickstarters!$F:$F,B$17,Kickstarters!$D:$D,"&gt;=45000",Kickstarters!$D:$D,"&lt;50000",Kickstarters!$R:$R,"plays")</f>
        <v>1</v>
      </c>
      <c r="D12">
        <f>COUNTIFS(Kickstarters!$F:$F,C$17,Kickstarters!$D:$D,"&gt;45000",Kickstarters!$D:$D,"&lt;50000",Kickstarters!$R:$R,"plays")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8399</v>
      </c>
      <c r="B13">
        <f>COUNTIFS(Kickstarters!$F:$F,A$17,Kickstarters!$D:$D,"&gt;=50000",Kickstarters!$R:$R,"plays")</f>
        <v>2</v>
      </c>
      <c r="C13">
        <f>COUNTIFS(Kickstarters!$F:$F,B$17,Kickstarters!$D:$D,"&gt;=50000",Kickstarters!$R:$R,"plays")</f>
        <v>14</v>
      </c>
      <c r="D13">
        <f>COUNTIFS(Kickstarters!$F:$F,"canceled",Kickstarters!$D:$D,"&gt;50000",Kickstarters!$R:$R,"plays")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7" spans="1:3" hidden="1" x14ac:dyDescent="0.3">
      <c r="A17" t="s">
        <v>8218</v>
      </c>
      <c r="B17" t="s">
        <v>8220</v>
      </c>
      <c r="C17" t="s">
        <v>8219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Kickstarters</vt:lpstr>
      <vt:lpstr>Percentage Funded</vt:lpstr>
      <vt:lpstr>Sheet1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valer</cp:lastModifiedBy>
  <dcterms:created xsi:type="dcterms:W3CDTF">2017-04-20T15:17:24Z</dcterms:created>
  <dcterms:modified xsi:type="dcterms:W3CDTF">2022-03-13T15:04:34Z</dcterms:modified>
</cp:coreProperties>
</file>