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Python3\CPD\Data\"/>
    </mc:Choice>
  </mc:AlternateContent>
  <xr:revisionPtr revIDLastSave="0" documentId="13_ncr:1_{41E960D7-D0D4-49D5-97FE-63FF5B8F3C03}" xr6:coauthVersionLast="34" xr6:coauthVersionMax="34" xr10:uidLastSave="{00000000-0000-0000-0000-000000000000}"/>
  <bookViews>
    <workbookView xWindow="0" yWindow="0" windowWidth="23040" windowHeight="8976" firstSheet="1" activeTab="1" xr2:uid="{00000000-000D-0000-FFFF-FFFF00000000}"/>
  </bookViews>
  <sheets>
    <sheet name="外れ値検定" sheetId="7" r:id="rId1"/>
    <sheet name="moment_u_8" sheetId="1" r:id="rId2"/>
    <sheet name="回帰A" sheetId="2" r:id="rId3"/>
    <sheet name="回帰B" sheetId="3" r:id="rId4"/>
    <sheet name="回帰C" sheetId="4" r:id="rId5"/>
    <sheet name="縦棒について" sheetId="5" r:id="rId6"/>
    <sheet name="moment_v" sheetId="6" r:id="rId7"/>
  </sheets>
  <calcPr calcId="179017"/>
</workbook>
</file>

<file path=xl/calcChain.xml><?xml version="1.0" encoding="utf-8"?>
<calcChain xmlns="http://schemas.openxmlformats.org/spreadsheetml/2006/main">
  <c r="C28" i="7" l="1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B28" i="7"/>
  <c r="B27" i="7"/>
  <c r="B25" i="7"/>
  <c r="B26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B24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3" i="7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B22" i="1"/>
  <c r="A22" i="6"/>
  <c r="B21" i="6" l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A21" i="6"/>
  <c r="S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T21" i="1"/>
  <c r="B21" i="1"/>
</calcChain>
</file>

<file path=xl/sharedStrings.xml><?xml version="1.0" encoding="utf-8"?>
<sst xmlns="http://schemas.openxmlformats.org/spreadsheetml/2006/main" count="99" uniqueCount="66">
  <si>
    <t>A1</t>
    <phoneticPr fontId="18"/>
  </si>
  <si>
    <t>A2</t>
    <phoneticPr fontId="18"/>
  </si>
  <si>
    <t>A3</t>
    <phoneticPr fontId="18"/>
  </si>
  <si>
    <t>A4</t>
    <phoneticPr fontId="18"/>
  </si>
  <si>
    <t>A5</t>
    <phoneticPr fontId="18"/>
  </si>
  <si>
    <t>A6</t>
    <phoneticPr fontId="18"/>
  </si>
  <si>
    <t>A7</t>
    <phoneticPr fontId="18"/>
  </si>
  <si>
    <t>A8</t>
    <phoneticPr fontId="18"/>
  </si>
  <si>
    <t>A9</t>
    <phoneticPr fontId="18"/>
  </si>
  <si>
    <t>A10</t>
    <phoneticPr fontId="18"/>
  </si>
  <si>
    <t>B1</t>
    <phoneticPr fontId="18"/>
  </si>
  <si>
    <t>B2</t>
    <phoneticPr fontId="18"/>
  </si>
  <si>
    <t>B3</t>
    <phoneticPr fontId="18"/>
  </si>
  <si>
    <t>C1</t>
    <phoneticPr fontId="18"/>
  </si>
  <si>
    <t>C2</t>
    <phoneticPr fontId="18"/>
  </si>
  <si>
    <t>C3</t>
    <phoneticPr fontId="18"/>
  </si>
  <si>
    <t>C4</t>
    <phoneticPr fontId="18"/>
  </si>
  <si>
    <t>C5</t>
    <phoneticPr fontId="18"/>
  </si>
  <si>
    <t>C6</t>
    <phoneticPr fontId="18"/>
  </si>
  <si>
    <t>目的変数</t>
    <rPh sb="0" eb="2">
      <t>モクテキ</t>
    </rPh>
    <rPh sb="2" eb="4">
      <t>ヘンスウ</t>
    </rPh>
    <phoneticPr fontId="18"/>
  </si>
  <si>
    <t>説明変数</t>
  </si>
  <si>
    <t>説明変数</t>
    <rPh sb="0" eb="2">
      <t>セツメイ</t>
    </rPh>
    <rPh sb="2" eb="4">
      <t>ヘンスウ</t>
    </rPh>
    <phoneticPr fontId="18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</si>
  <si>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</si>
  <si>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</si>
  <si>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</si>
  <si>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</si>
  <si>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</si>
  <si>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</si>
  <si>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</si>
  <si>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</si>
  <si>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</si>
  <si>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</si>
  <si>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</si>
  <si>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</si>
  <si>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</si>
  <si>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</si>
  <si>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</si>
  <si>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</si>
  <si>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</si>
  <si>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</si>
  <si>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</si>
  <si>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</si>
  <si>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</si>
  <si>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</si>
  <si>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</si>
  <si>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</si>
  <si>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目的変数</t>
    <rPh sb="0" eb="4">
      <t>モクテキヘンスウ</t>
    </rPh>
    <phoneticPr fontId="18"/>
  </si>
  <si>
    <t>説明変数</t>
    <rPh sb="0" eb="4">
      <t>セツメイヘンスウ</t>
    </rPh>
    <phoneticPr fontId="18"/>
  </si>
  <si>
    <t>信頼できる！</t>
    <rPh sb="0" eb="2">
      <t>シンライ</t>
    </rPh>
    <phoneticPr fontId="18"/>
  </si>
  <si>
    <t>強い相関がある！</t>
    <rPh sb="0" eb="1">
      <t>ツヨ</t>
    </rPh>
    <rPh sb="2" eb="4">
      <t>ソウカン</t>
    </rPh>
    <phoneticPr fontId="18"/>
  </si>
  <si>
    <t>横に広い面を縦に伸ばしたり動かしたりしたら、実際より小さいサイズではあるが、力覚に応じた形状をある程度知覚することができる</t>
    <rPh sb="0" eb="1">
      <t>ヨコ</t>
    </rPh>
    <rPh sb="2" eb="3">
      <t>ヒロ</t>
    </rPh>
    <rPh sb="4" eb="5">
      <t>メン</t>
    </rPh>
    <rPh sb="6" eb="7">
      <t>タテ</t>
    </rPh>
    <rPh sb="8" eb="9">
      <t>ノ</t>
    </rPh>
    <rPh sb="13" eb="14">
      <t>ウゴ</t>
    </rPh>
    <rPh sb="22" eb="24">
      <t>ジッサイ</t>
    </rPh>
    <rPh sb="26" eb="27">
      <t>チイ</t>
    </rPh>
    <rPh sb="38" eb="40">
      <t>リキカク</t>
    </rPh>
    <rPh sb="41" eb="42">
      <t>オウ</t>
    </rPh>
    <rPh sb="44" eb="46">
      <t>ケイジョウ</t>
    </rPh>
    <rPh sb="49" eb="51">
      <t>テイド</t>
    </rPh>
    <rPh sb="51" eb="53">
      <t>チカク</t>
    </rPh>
    <phoneticPr fontId="18"/>
  </si>
  <si>
    <t>縦に長い面の横幅を広くしていっても、それを知覚することは難しい</t>
    <rPh sb="0" eb="1">
      <t>タテ</t>
    </rPh>
    <rPh sb="2" eb="3">
      <t>ナガ</t>
    </rPh>
    <rPh sb="4" eb="5">
      <t>メン</t>
    </rPh>
    <rPh sb="6" eb="8">
      <t>ヨコハバ</t>
    </rPh>
    <rPh sb="9" eb="10">
      <t>ヒロ</t>
    </rPh>
    <rPh sb="21" eb="23">
      <t>チカク</t>
    </rPh>
    <rPh sb="28" eb="29">
      <t>ムズカ</t>
    </rPh>
    <phoneticPr fontId="18"/>
  </si>
  <si>
    <t>複雑な形状はあまり知覚できなそう</t>
    <rPh sb="0" eb="2">
      <t>フクザツ</t>
    </rPh>
    <rPh sb="3" eb="5">
      <t>ケイジョウ</t>
    </rPh>
    <rPh sb="9" eb="11">
      <t>チカク</t>
    </rPh>
    <phoneticPr fontId="18"/>
  </si>
  <si>
    <t>入力</t>
    <rPh sb="0" eb="2">
      <t>ニュウリョク</t>
    </rPh>
    <phoneticPr fontId="18"/>
  </si>
  <si>
    <t>出力平均</t>
    <rPh sb="0" eb="2">
      <t>シュツリョク</t>
    </rPh>
    <rPh sb="2" eb="4">
      <t>ヘイキン</t>
    </rPh>
    <phoneticPr fontId="18"/>
  </si>
  <si>
    <t>デバイスID</t>
    <phoneticPr fontId="18"/>
  </si>
  <si>
    <t>標準偏差</t>
    <rPh sb="0" eb="2">
      <t>ヒョウジュン</t>
    </rPh>
    <rPh sb="2" eb="4">
      <t>ヘンサ</t>
    </rPh>
    <phoneticPr fontId="18"/>
  </si>
  <si>
    <t>標準誤差</t>
    <rPh sb="0" eb="2">
      <t>ヒョウジュン</t>
    </rPh>
    <rPh sb="2" eb="4">
      <t>ゴサ</t>
    </rPh>
    <phoneticPr fontId="18"/>
  </si>
  <si>
    <t>入力</t>
    <rPh sb="0" eb="2">
      <t>ニュウリョク</t>
    </rPh>
    <phoneticPr fontId="18"/>
  </si>
  <si>
    <t>平均</t>
    <rPh sb="0" eb="2">
      <t>ヘイキン</t>
    </rPh>
    <phoneticPr fontId="18"/>
  </si>
  <si>
    <t>分散</t>
    <rPh sb="0" eb="2">
      <t>ブンサン</t>
    </rPh>
    <phoneticPr fontId="18"/>
  </si>
  <si>
    <t>zono_1</t>
    <phoneticPr fontId="18"/>
  </si>
  <si>
    <t>t_1</t>
    <phoneticPr fontId="18"/>
  </si>
  <si>
    <t>p_2</t>
    <phoneticPr fontId="18"/>
  </si>
  <si>
    <t>t_2</t>
    <phoneticPr fontId="18"/>
  </si>
  <si>
    <t>p_1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</si>
</sst>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各試行の入力と出力の</a:t>
            </a:r>
            <a:r>
              <a:rPr lang="en-US" altLang="ja-JP"/>
              <a:t>I_u_8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moment_u_8!$B$1:$T$1</c:f>
              <c:strCache>
                <c:ptCount val="1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C6</c:v>
                </c:pt>
              </c:strCache>
            </c:strRef>
          </c:cat>
          <c:val>
            <c:numRef>
              <c:f>moment_u_8!$B$2:$T$2</c:f>
              <c:numCache>
                <c:formatCode>General</c:formatCode>
                <c:ptCount val="19"/>
                <c:pt idx="0">
                  <c:v>33432</c:v>
                </c:pt>
                <c:pt idx="1">
                  <c:v>124208</c:v>
                </c:pt>
                <c:pt idx="2">
                  <c:v>301000</c:v>
                </c:pt>
                <c:pt idx="3">
                  <c:v>592480</c:v>
                </c:pt>
                <c:pt idx="4">
                  <c:v>90776</c:v>
                </c:pt>
                <c:pt idx="5">
                  <c:v>267568</c:v>
                </c:pt>
                <c:pt idx="6">
                  <c:v>559048</c:v>
                </c:pt>
                <c:pt idx="7">
                  <c:v>176792</c:v>
                </c:pt>
                <c:pt idx="8">
                  <c:v>468272</c:v>
                </c:pt>
                <c:pt idx="9">
                  <c:v>291480</c:v>
                </c:pt>
                <c:pt idx="10">
                  <c:v>84640</c:v>
                </c:pt>
                <c:pt idx="11">
                  <c:v>253920</c:v>
                </c:pt>
                <c:pt idx="12">
                  <c:v>423200</c:v>
                </c:pt>
                <c:pt idx="13">
                  <c:v>334480</c:v>
                </c:pt>
                <c:pt idx="14">
                  <c:v>236176</c:v>
                </c:pt>
                <c:pt idx="15">
                  <c:v>420480</c:v>
                </c:pt>
                <c:pt idx="16">
                  <c:v>354944</c:v>
                </c:pt>
                <c:pt idx="17">
                  <c:v>521504</c:v>
                </c:pt>
                <c:pt idx="18">
                  <c:v>406816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70-4EA8-9EF5-A721A37995D0}"/>
            </c:ext>
          </c:extLst>
        </c:ser>
        <c:ser>
          <c:idx val="1"/>
          <c:order val="1"/>
          <c:tx>
            <c:v>出力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moment_u_8!$B$23:$T$23</c:f>
                <c:numCache>
                  <c:formatCode>General</c:formatCode>
                  <c:ptCount val="19"/>
                  <c:pt idx="0">
                    <c:v>19635.973695089542</c:v>
                  </c:pt>
                  <c:pt idx="1">
                    <c:v>23494.743992282412</c:v>
                  </c:pt>
                  <c:pt idx="2">
                    <c:v>25330.592748561256</c:v>
                  </c:pt>
                  <c:pt idx="3">
                    <c:v>41151.217566624764</c:v>
                  </c:pt>
                  <c:pt idx="4">
                    <c:v>17528.531272224875</c:v>
                  </c:pt>
                  <c:pt idx="5">
                    <c:v>55326.634753876162</c:v>
                  </c:pt>
                  <c:pt idx="6">
                    <c:v>46435.507599992816</c:v>
                  </c:pt>
                  <c:pt idx="7">
                    <c:v>29004.648577617889</c:v>
                  </c:pt>
                  <c:pt idx="8">
                    <c:v>56475.853379787979</c:v>
                  </c:pt>
                  <c:pt idx="9">
                    <c:v>57904.216462805089</c:v>
                  </c:pt>
                  <c:pt idx="10">
                    <c:v>54541.937874608448</c:v>
                  </c:pt>
                  <c:pt idx="11">
                    <c:v>50680.561979834703</c:v>
                  </c:pt>
                  <c:pt idx="12">
                    <c:v>74604.409385925741</c:v>
                  </c:pt>
                  <c:pt idx="13">
                    <c:v>84835.718818684705</c:v>
                  </c:pt>
                  <c:pt idx="14">
                    <c:v>45749.684774552836</c:v>
                  </c:pt>
                  <c:pt idx="15">
                    <c:v>38233.094365194091</c:v>
                  </c:pt>
                  <c:pt idx="16">
                    <c:v>29589.257841008781</c:v>
                  </c:pt>
                  <c:pt idx="17">
                    <c:v>27346.712895272634</c:v>
                  </c:pt>
                  <c:pt idx="18">
                    <c:v>43224.810326498846</c:v>
                  </c:pt>
                </c:numCache>
              </c:numRef>
            </c:plus>
            <c:minus>
              <c:numRef>
                <c:f>moment_u_8!$B$23:$T$23</c:f>
                <c:numCache>
                  <c:formatCode>General</c:formatCode>
                  <c:ptCount val="19"/>
                  <c:pt idx="0">
                    <c:v>19635.973695089542</c:v>
                  </c:pt>
                  <c:pt idx="1">
                    <c:v>23494.743992282412</c:v>
                  </c:pt>
                  <c:pt idx="2">
                    <c:v>25330.592748561256</c:v>
                  </c:pt>
                  <c:pt idx="3">
                    <c:v>41151.217566624764</c:v>
                  </c:pt>
                  <c:pt idx="4">
                    <c:v>17528.531272224875</c:v>
                  </c:pt>
                  <c:pt idx="5">
                    <c:v>55326.634753876162</c:v>
                  </c:pt>
                  <c:pt idx="6">
                    <c:v>46435.507599992816</c:v>
                  </c:pt>
                  <c:pt idx="7">
                    <c:v>29004.648577617889</c:v>
                  </c:pt>
                  <c:pt idx="8">
                    <c:v>56475.853379787979</c:v>
                  </c:pt>
                  <c:pt idx="9">
                    <c:v>57904.216462805089</c:v>
                  </c:pt>
                  <c:pt idx="10">
                    <c:v>54541.937874608448</c:v>
                  </c:pt>
                  <c:pt idx="11">
                    <c:v>50680.561979834703</c:v>
                  </c:pt>
                  <c:pt idx="12">
                    <c:v>74604.409385925741</c:v>
                  </c:pt>
                  <c:pt idx="13">
                    <c:v>84835.718818684705</c:v>
                  </c:pt>
                  <c:pt idx="14">
                    <c:v>45749.684774552836</c:v>
                  </c:pt>
                  <c:pt idx="15">
                    <c:v>38233.094365194091</c:v>
                  </c:pt>
                  <c:pt idx="16">
                    <c:v>29589.257841008781</c:v>
                  </c:pt>
                  <c:pt idx="17">
                    <c:v>27346.712895272634</c:v>
                  </c:pt>
                  <c:pt idx="18">
                    <c:v>43224.810326498846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moment_u_8!$B$1:$T$1</c:f>
              <c:strCache>
                <c:ptCount val="1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C6</c:v>
                </c:pt>
              </c:strCache>
            </c:strRef>
          </c:cat>
          <c:val>
            <c:numRef>
              <c:f>moment_u_8!$B$21:$T$21</c:f>
              <c:numCache>
                <c:formatCode>General</c:formatCode>
                <c:ptCount val="19"/>
                <c:pt idx="0">
                  <c:v>67822.666666666672</c:v>
                </c:pt>
                <c:pt idx="1">
                  <c:v>105405.44444444444</c:v>
                </c:pt>
                <c:pt idx="2">
                  <c:v>112910</c:v>
                </c:pt>
                <c:pt idx="3">
                  <c:v>212326</c:v>
                </c:pt>
                <c:pt idx="4">
                  <c:v>80871.888888888891</c:v>
                </c:pt>
                <c:pt idx="5">
                  <c:v>149619.88888888888</c:v>
                </c:pt>
                <c:pt idx="6">
                  <c:v>221465.22222222222</c:v>
                </c:pt>
                <c:pt idx="7">
                  <c:v>97006.666666666672</c:v>
                </c:pt>
                <c:pt idx="8">
                  <c:v>184875.44444444444</c:v>
                </c:pt>
                <c:pt idx="9">
                  <c:v>156227.55555555556</c:v>
                </c:pt>
                <c:pt idx="10">
                  <c:v>190272.33333333334</c:v>
                </c:pt>
                <c:pt idx="11">
                  <c:v>180831.22222222222</c:v>
                </c:pt>
                <c:pt idx="12">
                  <c:v>241241.11111111112</c:v>
                </c:pt>
                <c:pt idx="13">
                  <c:v>210822.88888888888</c:v>
                </c:pt>
                <c:pt idx="14">
                  <c:v>170783.22222222222</c:v>
                </c:pt>
                <c:pt idx="15">
                  <c:v>183971.11111111112</c:v>
                </c:pt>
                <c:pt idx="16">
                  <c:v>177680</c:v>
                </c:pt>
                <c:pt idx="17">
                  <c:v>171424.33333333334</c:v>
                </c:pt>
                <c:pt idx="18">
                  <c:v>176163.77777777778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70-4EA8-9EF5-A721A379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833240"/>
        <c:axId val="818559704"/>
      </c:barChart>
      <c:catAx>
        <c:axId val="44683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デバイス</a:t>
                </a:r>
                <a:r>
                  <a:rPr lang="en-US" altLang="ja-JP"/>
                  <a:t>ID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559704"/>
        <c:crosses val="autoZero"/>
        <c:auto val="1"/>
        <c:lblAlgn val="ctr"/>
        <c:lblOffset val="100"/>
        <c:noMultiLvlLbl val="0"/>
      </c:catAx>
      <c:valAx>
        <c:axId val="8185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I_u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8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縦棒なし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(縦棒について!$A$2,縦棒について!$E$2,縦棒について!$I$2,縦棒について!$M$2)</c:f>
              <c:numCache>
                <c:formatCode>General</c:formatCode>
                <c:ptCount val="4"/>
                <c:pt idx="0">
                  <c:v>291480</c:v>
                </c:pt>
                <c:pt idx="1">
                  <c:v>176792</c:v>
                </c:pt>
                <c:pt idx="2">
                  <c:v>468272</c:v>
                </c:pt>
                <c:pt idx="3">
                  <c:v>267568</c:v>
                </c:pt>
              </c:numCache>
            </c:numRef>
          </c:xVal>
          <c:yVal>
            <c:numRef>
              <c:f>(縦棒について!$A$3,縦棒について!$E$3,縦棒について!$I$3,縦棒について!$M$3)</c:f>
              <c:numCache>
                <c:formatCode>General</c:formatCode>
                <c:ptCount val="4"/>
                <c:pt idx="0">
                  <c:v>156227.55555555556</c:v>
                </c:pt>
                <c:pt idx="1">
                  <c:v>97006.666666666672</c:v>
                </c:pt>
                <c:pt idx="2">
                  <c:v>184875.44444444444</c:v>
                </c:pt>
                <c:pt idx="3">
                  <c:v>149619.88888888888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B-4840-A6B3-C8098FDF4662}"/>
            </c:ext>
          </c:extLst>
        </c:ser>
        <c:ser>
          <c:idx val="1"/>
          <c:order val="1"/>
          <c:tx>
            <c:v>縦棒あり（太）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(縦棒について!$C$2,縦棒について!$G$2,縦棒について!$J$2,縦棒について!$N$2)</c:f>
              <c:numCache>
                <c:formatCode>General</c:formatCode>
                <c:ptCount val="4"/>
                <c:pt idx="0">
                  <c:v>420480</c:v>
                </c:pt>
                <c:pt idx="1">
                  <c:v>354944</c:v>
                </c:pt>
                <c:pt idx="2">
                  <c:v>521504</c:v>
                </c:pt>
                <c:pt idx="3">
                  <c:v>406816</c:v>
                </c:pt>
              </c:numCache>
            </c:numRef>
          </c:xVal>
          <c:yVal>
            <c:numRef>
              <c:f>(縦棒について!$C$3,縦棒について!$G$3,縦棒について!$J$3,縦棒について!$N$3)</c:f>
              <c:numCache>
                <c:formatCode>General</c:formatCode>
                <c:ptCount val="4"/>
                <c:pt idx="0">
                  <c:v>183971.11111111112</c:v>
                </c:pt>
                <c:pt idx="1">
                  <c:v>177680</c:v>
                </c:pt>
                <c:pt idx="2">
                  <c:v>171424.33333333334</c:v>
                </c:pt>
                <c:pt idx="3">
                  <c:v>176163.77777777778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B-4840-A6B3-C8098FDF4662}"/>
            </c:ext>
          </c:extLst>
        </c:ser>
        <c:ser>
          <c:idx val="2"/>
          <c:order val="2"/>
          <c:tx>
            <c:v>縦棒あり（細）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(縦棒について!$B$2,縦棒について!$F$2)</c:f>
              <c:numCache>
                <c:formatCode>General</c:formatCode>
                <c:ptCount val="2"/>
                <c:pt idx="0">
                  <c:v>334480</c:v>
                </c:pt>
                <c:pt idx="1">
                  <c:v>236176</c:v>
                </c:pt>
              </c:numCache>
            </c:numRef>
          </c:xVal>
          <c:yVal>
            <c:numRef>
              <c:f>(縦棒について!$B$3,縦棒について!$F$3)</c:f>
              <c:numCache>
                <c:formatCode>General</c:formatCode>
                <c:ptCount val="2"/>
                <c:pt idx="0">
                  <c:v>210822.88888888888</c:v>
                </c:pt>
                <c:pt idx="1">
                  <c:v>170783.22222222222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B-4840-A6B3-C8098FDF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36152"/>
        <c:axId val="887428280"/>
      </c:scatterChart>
      <c:valAx>
        <c:axId val="88743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7428280"/>
        <c:crosses val="autoZero"/>
        <c:crossBetween val="midCat"/>
      </c:valAx>
      <c:valAx>
        <c:axId val="8874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743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各試行の入力と出力の</a:t>
            </a:r>
            <a:r>
              <a:rPr lang="en-US" altLang="ja-JP"/>
              <a:t>I_v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moment_u_8!$B$1:$T$1</c:f>
              <c:strCache>
                <c:ptCount val="1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C6</c:v>
                </c:pt>
              </c:strCache>
            </c:strRef>
          </c:cat>
          <c:val>
            <c:numRef>
              <c:f>moment_v!$A$2:$S$2</c:f>
              <c:numCache>
                <c:formatCode>General</c:formatCode>
                <c:ptCount val="19"/>
                <c:pt idx="0">
                  <c:v>14616</c:v>
                </c:pt>
                <c:pt idx="1">
                  <c:v>29232</c:v>
                </c:pt>
                <c:pt idx="2">
                  <c:v>43848</c:v>
                </c:pt>
                <c:pt idx="3">
                  <c:v>58464</c:v>
                </c:pt>
                <c:pt idx="4">
                  <c:v>14616</c:v>
                </c:pt>
                <c:pt idx="5">
                  <c:v>29232</c:v>
                </c:pt>
                <c:pt idx="6">
                  <c:v>43848</c:v>
                </c:pt>
                <c:pt idx="7">
                  <c:v>14616</c:v>
                </c:pt>
                <c:pt idx="8">
                  <c:v>29232</c:v>
                </c:pt>
                <c:pt idx="9">
                  <c:v>14616</c:v>
                </c:pt>
                <c:pt idx="10">
                  <c:v>160</c:v>
                </c:pt>
                <c:pt idx="11">
                  <c:v>4576</c:v>
                </c:pt>
                <c:pt idx="12">
                  <c:v>21280</c:v>
                </c:pt>
                <c:pt idx="13">
                  <c:v>14736</c:v>
                </c:pt>
                <c:pt idx="14">
                  <c:v>14736</c:v>
                </c:pt>
                <c:pt idx="15">
                  <c:v>18048</c:v>
                </c:pt>
                <c:pt idx="16">
                  <c:v>18048</c:v>
                </c:pt>
                <c:pt idx="17">
                  <c:v>31520</c:v>
                </c:pt>
                <c:pt idx="18">
                  <c:v>31520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5-4D05-980A-872FFAB4D0A9}"/>
            </c:ext>
          </c:extLst>
        </c:ser>
        <c:ser>
          <c:idx val="1"/>
          <c:order val="1"/>
          <c:tx>
            <c:v>出力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moment_u_8!$B$1:$T$1</c:f>
              <c:strCache>
                <c:ptCount val="1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C6</c:v>
                </c:pt>
              </c:strCache>
            </c:strRef>
          </c:cat>
          <c:val>
            <c:numRef>
              <c:f>moment_v!$A$21:$S$21</c:f>
              <c:numCache>
                <c:formatCode>General</c:formatCode>
                <c:ptCount val="19"/>
                <c:pt idx="0">
                  <c:v>6344.4444444444443</c:v>
                </c:pt>
                <c:pt idx="1">
                  <c:v>9056.5555555555547</c:v>
                </c:pt>
                <c:pt idx="2">
                  <c:v>10181.111111111111</c:v>
                </c:pt>
                <c:pt idx="3">
                  <c:v>25966.888888888891</c:v>
                </c:pt>
                <c:pt idx="4">
                  <c:v>15489.222222222223</c:v>
                </c:pt>
                <c:pt idx="5">
                  <c:v>17942.111111111109</c:v>
                </c:pt>
                <c:pt idx="6">
                  <c:v>18527.888888888891</c:v>
                </c:pt>
                <c:pt idx="7">
                  <c:v>10159.555555555555</c:v>
                </c:pt>
                <c:pt idx="8">
                  <c:v>13368.333333333334</c:v>
                </c:pt>
                <c:pt idx="9">
                  <c:v>15778.666666666666</c:v>
                </c:pt>
                <c:pt idx="10">
                  <c:v>14473.666666666666</c:v>
                </c:pt>
                <c:pt idx="11">
                  <c:v>15291.222222222223</c:v>
                </c:pt>
                <c:pt idx="12">
                  <c:v>19880.222222222223</c:v>
                </c:pt>
                <c:pt idx="13">
                  <c:v>18918.888888888891</c:v>
                </c:pt>
                <c:pt idx="14">
                  <c:v>13168.555555555555</c:v>
                </c:pt>
                <c:pt idx="15">
                  <c:v>13589.777777777777</c:v>
                </c:pt>
                <c:pt idx="16">
                  <c:v>13128</c:v>
                </c:pt>
                <c:pt idx="17">
                  <c:v>14506.555555555555</c:v>
                </c:pt>
                <c:pt idx="18">
                  <c:v>13683.777777777777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5-4D05-980A-872FFAB4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833240"/>
        <c:axId val="818559704"/>
      </c:barChart>
      <c:catAx>
        <c:axId val="44683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デバイス</a:t>
                </a:r>
                <a:r>
                  <a:rPr lang="en-US" altLang="ja-JP"/>
                  <a:t>ID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559704"/>
        <c:crosses val="autoZero"/>
        <c:auto val="1"/>
        <c:lblAlgn val="ctr"/>
        <c:lblOffset val="100"/>
        <c:noMultiLvlLbl val="0"/>
      </c:catAx>
      <c:valAx>
        <c:axId val="8185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I_v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8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I_v</a:t>
            </a:r>
            <a:r>
              <a:rPr lang="ja-JP" altLang="en-US"/>
              <a:t>に関する入出力の関係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moment_v!$A$2:$S$2</c:f>
              <c:numCache>
                <c:formatCode>General</c:formatCode>
                <c:ptCount val="19"/>
                <c:pt idx="0">
                  <c:v>14616</c:v>
                </c:pt>
                <c:pt idx="1">
                  <c:v>29232</c:v>
                </c:pt>
                <c:pt idx="2">
                  <c:v>43848</c:v>
                </c:pt>
                <c:pt idx="3">
                  <c:v>58464</c:v>
                </c:pt>
                <c:pt idx="4">
                  <c:v>14616</c:v>
                </c:pt>
                <c:pt idx="5">
                  <c:v>29232</c:v>
                </c:pt>
                <c:pt idx="6">
                  <c:v>43848</c:v>
                </c:pt>
                <c:pt idx="7">
                  <c:v>14616</c:v>
                </c:pt>
                <c:pt idx="8">
                  <c:v>29232</c:v>
                </c:pt>
                <c:pt idx="9">
                  <c:v>14616</c:v>
                </c:pt>
                <c:pt idx="10">
                  <c:v>160</c:v>
                </c:pt>
                <c:pt idx="11">
                  <c:v>4576</c:v>
                </c:pt>
                <c:pt idx="12">
                  <c:v>21280</c:v>
                </c:pt>
                <c:pt idx="13">
                  <c:v>14736</c:v>
                </c:pt>
                <c:pt idx="14">
                  <c:v>14736</c:v>
                </c:pt>
                <c:pt idx="15">
                  <c:v>18048</c:v>
                </c:pt>
                <c:pt idx="16">
                  <c:v>18048</c:v>
                </c:pt>
                <c:pt idx="17">
                  <c:v>31520</c:v>
                </c:pt>
                <c:pt idx="18">
                  <c:v>31520</c:v>
                </c:pt>
              </c:numCache>
            </c:numRef>
          </c:xVal>
          <c:yVal>
            <c:numRef>
              <c:f>moment_v!$A$21:$S$21</c:f>
              <c:numCache>
                <c:formatCode>General</c:formatCode>
                <c:ptCount val="19"/>
                <c:pt idx="0">
                  <c:v>6344.4444444444443</c:v>
                </c:pt>
                <c:pt idx="1">
                  <c:v>9056.5555555555547</c:v>
                </c:pt>
                <c:pt idx="2">
                  <c:v>10181.111111111111</c:v>
                </c:pt>
                <c:pt idx="3">
                  <c:v>25966.888888888891</c:v>
                </c:pt>
                <c:pt idx="4">
                  <c:v>15489.222222222223</c:v>
                </c:pt>
                <c:pt idx="5">
                  <c:v>17942.111111111109</c:v>
                </c:pt>
                <c:pt idx="6">
                  <c:v>18527.888888888891</c:v>
                </c:pt>
                <c:pt idx="7">
                  <c:v>10159.555555555555</c:v>
                </c:pt>
                <c:pt idx="8">
                  <c:v>13368.333333333334</c:v>
                </c:pt>
                <c:pt idx="9">
                  <c:v>15778.666666666666</c:v>
                </c:pt>
                <c:pt idx="10">
                  <c:v>14473.666666666666</c:v>
                </c:pt>
                <c:pt idx="11">
                  <c:v>15291.222222222223</c:v>
                </c:pt>
                <c:pt idx="12">
                  <c:v>19880.222222222223</c:v>
                </c:pt>
                <c:pt idx="13">
                  <c:v>18918.888888888891</c:v>
                </c:pt>
                <c:pt idx="14">
                  <c:v>13168.555555555555</c:v>
                </c:pt>
                <c:pt idx="15">
                  <c:v>13589.777777777777</c:v>
                </c:pt>
                <c:pt idx="16">
                  <c:v>13128</c:v>
                </c:pt>
                <c:pt idx="17">
                  <c:v>14506.555555555555</c:v>
                </c:pt>
                <c:pt idx="18">
                  <c:v>13683.777777777777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9-42AB-A8A2-BAD70EA1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2352"/>
        <c:axId val="516622680"/>
      </c:scatterChart>
      <c:valAx>
        <c:axId val="5166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22680"/>
        <c:crosses val="autoZero"/>
        <c:crossBetween val="midCat"/>
      </c:valAx>
      <c:valAx>
        <c:axId val="516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I_u</a:t>
            </a:r>
            <a:r>
              <a:rPr lang="ja-JP" altLang="en-US"/>
              <a:t>に関する入出力の関係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moment_u_8!$B$2:$T$2</c:f>
              <c:numCache>
                <c:formatCode>General</c:formatCode>
                <c:ptCount val="19"/>
                <c:pt idx="0">
                  <c:v>33432</c:v>
                </c:pt>
                <c:pt idx="1">
                  <c:v>124208</c:v>
                </c:pt>
                <c:pt idx="2">
                  <c:v>301000</c:v>
                </c:pt>
                <c:pt idx="3">
                  <c:v>592480</c:v>
                </c:pt>
                <c:pt idx="4">
                  <c:v>90776</c:v>
                </c:pt>
                <c:pt idx="5">
                  <c:v>267568</c:v>
                </c:pt>
                <c:pt idx="6">
                  <c:v>559048</c:v>
                </c:pt>
                <c:pt idx="7">
                  <c:v>176792</c:v>
                </c:pt>
                <c:pt idx="8">
                  <c:v>468272</c:v>
                </c:pt>
                <c:pt idx="9">
                  <c:v>291480</c:v>
                </c:pt>
                <c:pt idx="10">
                  <c:v>84640</c:v>
                </c:pt>
                <c:pt idx="11">
                  <c:v>253920</c:v>
                </c:pt>
                <c:pt idx="12">
                  <c:v>423200</c:v>
                </c:pt>
                <c:pt idx="13">
                  <c:v>334480</c:v>
                </c:pt>
                <c:pt idx="14">
                  <c:v>236176</c:v>
                </c:pt>
                <c:pt idx="15">
                  <c:v>420480</c:v>
                </c:pt>
                <c:pt idx="16">
                  <c:v>354944</c:v>
                </c:pt>
                <c:pt idx="17">
                  <c:v>521504</c:v>
                </c:pt>
                <c:pt idx="18">
                  <c:v>406816</c:v>
                </c:pt>
              </c:numCache>
            </c:numRef>
          </c:xVal>
          <c:yVal>
            <c:numRef>
              <c:f>moment_u_8!$B$21:$T$21</c:f>
              <c:numCache>
                <c:formatCode>General</c:formatCode>
                <c:ptCount val="19"/>
                <c:pt idx="0">
                  <c:v>67822.666666666672</c:v>
                </c:pt>
                <c:pt idx="1">
                  <c:v>105405.44444444444</c:v>
                </c:pt>
                <c:pt idx="2">
                  <c:v>112910</c:v>
                </c:pt>
                <c:pt idx="3">
                  <c:v>212326</c:v>
                </c:pt>
                <c:pt idx="4">
                  <c:v>80871.888888888891</c:v>
                </c:pt>
                <c:pt idx="5">
                  <c:v>149619.88888888888</c:v>
                </c:pt>
                <c:pt idx="6">
                  <c:v>221465.22222222222</c:v>
                </c:pt>
                <c:pt idx="7">
                  <c:v>97006.666666666672</c:v>
                </c:pt>
                <c:pt idx="8">
                  <c:v>184875.44444444444</c:v>
                </c:pt>
                <c:pt idx="9">
                  <c:v>156227.55555555556</c:v>
                </c:pt>
                <c:pt idx="10">
                  <c:v>190272.33333333334</c:v>
                </c:pt>
                <c:pt idx="11">
                  <c:v>180831.22222222222</c:v>
                </c:pt>
                <c:pt idx="12">
                  <c:v>241241.11111111112</c:v>
                </c:pt>
                <c:pt idx="13">
                  <c:v>210822.88888888888</c:v>
                </c:pt>
                <c:pt idx="14">
                  <c:v>170783.22222222222</c:v>
                </c:pt>
                <c:pt idx="15">
                  <c:v>183971.11111111112</c:v>
                </c:pt>
                <c:pt idx="16">
                  <c:v>177680</c:v>
                </c:pt>
                <c:pt idx="17">
                  <c:v>171424.33333333334</c:v>
                </c:pt>
                <c:pt idx="18">
                  <c:v>176163.77777777778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D-47B2-A704-7CBAC098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2352"/>
        <c:axId val="516622680"/>
      </c:scatterChart>
      <c:valAx>
        <c:axId val="5166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22680"/>
        <c:crosses val="autoZero"/>
        <c:crossBetween val="midCat"/>
      </c:valAx>
      <c:valAx>
        <c:axId val="516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I_u</a:t>
            </a:r>
            <a:r>
              <a:rPr lang="ja-JP" altLang="en-US"/>
              <a:t>の</a:t>
            </a:r>
            <a:r>
              <a:rPr lang="en-US" altLang="ja-JP"/>
              <a:t>A</a:t>
            </a:r>
            <a:r>
              <a:rPr lang="ja-JP" altLang="en-US"/>
              <a:t>に関する回帰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プロットデータ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30139982502184E-2"/>
                  <c:y val="0.20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回帰A!$B$2:$B$11</c:f>
              <c:numCache>
                <c:formatCode>General</c:formatCode>
                <c:ptCount val="10"/>
                <c:pt idx="0">
                  <c:v>33432</c:v>
                </c:pt>
                <c:pt idx="1">
                  <c:v>124208</c:v>
                </c:pt>
                <c:pt idx="2">
                  <c:v>301000</c:v>
                </c:pt>
                <c:pt idx="3">
                  <c:v>592480</c:v>
                </c:pt>
                <c:pt idx="4">
                  <c:v>90776</c:v>
                </c:pt>
                <c:pt idx="5">
                  <c:v>267568</c:v>
                </c:pt>
                <c:pt idx="6">
                  <c:v>559048</c:v>
                </c:pt>
                <c:pt idx="7">
                  <c:v>176792</c:v>
                </c:pt>
                <c:pt idx="8">
                  <c:v>468272</c:v>
                </c:pt>
                <c:pt idx="9">
                  <c:v>291480</c:v>
                </c:pt>
              </c:numCache>
            </c:numRef>
          </c:xVal>
          <c:yVal>
            <c:numRef>
              <c:f>回帰A!$A$2:$A$11</c:f>
              <c:numCache>
                <c:formatCode>General</c:formatCode>
                <c:ptCount val="10"/>
                <c:pt idx="0">
                  <c:v>67822.666666666672</c:v>
                </c:pt>
                <c:pt idx="1">
                  <c:v>105405.44444444444</c:v>
                </c:pt>
                <c:pt idx="2">
                  <c:v>112910</c:v>
                </c:pt>
                <c:pt idx="3">
                  <c:v>212326</c:v>
                </c:pt>
                <c:pt idx="4">
                  <c:v>80871.888888888891</c:v>
                </c:pt>
                <c:pt idx="5">
                  <c:v>149619.88888888888</c:v>
                </c:pt>
                <c:pt idx="6">
                  <c:v>221465.22222222222</c:v>
                </c:pt>
                <c:pt idx="7">
                  <c:v>97006.666666666672</c:v>
                </c:pt>
                <c:pt idx="8">
                  <c:v>184875.44444444444</c:v>
                </c:pt>
                <c:pt idx="9">
                  <c:v>156227.55555555556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B-4BC1-8298-F6BD16F2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6328"/>
        <c:axId val="453662392"/>
      </c:scatterChart>
      <c:valAx>
        <c:axId val="4536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2392"/>
        <c:crosses val="autoZero"/>
        <c:crossBetween val="midCat"/>
      </c:valAx>
      <c:valAx>
        <c:axId val="4536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I_u</a:t>
            </a:r>
            <a:r>
              <a:rPr lang="ja-JP" altLang="en-US"/>
              <a:t>の</a:t>
            </a:r>
            <a:r>
              <a:rPr lang="en-US" altLang="ja-JP"/>
              <a:t>B</a:t>
            </a:r>
            <a:r>
              <a:rPr lang="ja-JP" altLang="en-US"/>
              <a:t>に関する回帰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プロットデータ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30139982502184E-2"/>
                  <c:y val="0.20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回帰B!$B$2:$B$5</c:f>
              <c:numCache>
                <c:formatCode>General</c:formatCode>
                <c:ptCount val="4"/>
                <c:pt idx="0">
                  <c:v>84640</c:v>
                </c:pt>
                <c:pt idx="1">
                  <c:v>253920</c:v>
                </c:pt>
                <c:pt idx="2">
                  <c:v>423200</c:v>
                </c:pt>
                <c:pt idx="3">
                  <c:v>592480</c:v>
                </c:pt>
              </c:numCache>
            </c:numRef>
          </c:xVal>
          <c:yVal>
            <c:numRef>
              <c:f>回帰B!$A$2:$A$5</c:f>
              <c:numCache>
                <c:formatCode>General</c:formatCode>
                <c:ptCount val="4"/>
                <c:pt idx="0">
                  <c:v>190272.33333333334</c:v>
                </c:pt>
                <c:pt idx="1">
                  <c:v>180831.22222222222</c:v>
                </c:pt>
                <c:pt idx="2">
                  <c:v>241241.11111111112</c:v>
                </c:pt>
                <c:pt idx="3">
                  <c:v>212326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C-44E9-80B1-01953891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6328"/>
        <c:axId val="453662392"/>
      </c:scatterChart>
      <c:valAx>
        <c:axId val="4536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2392"/>
        <c:crosses val="autoZero"/>
        <c:crossBetween val="midCat"/>
      </c:valAx>
      <c:valAx>
        <c:axId val="4536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I_u</a:t>
            </a:r>
            <a:r>
              <a:rPr lang="ja-JP" altLang="en-US"/>
              <a:t>の</a:t>
            </a:r>
            <a:r>
              <a:rPr lang="en-US" altLang="ja-JP"/>
              <a:t>A</a:t>
            </a:r>
            <a:r>
              <a:rPr lang="ja-JP" altLang="en-US"/>
              <a:t>に関する回帰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プロットデータ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30139982502184E-2"/>
                  <c:y val="0.20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回帰C!$B$2:$B$7</c:f>
              <c:numCache>
                <c:formatCode>General</c:formatCode>
                <c:ptCount val="6"/>
                <c:pt idx="0">
                  <c:v>334480</c:v>
                </c:pt>
                <c:pt idx="1">
                  <c:v>236176</c:v>
                </c:pt>
                <c:pt idx="2">
                  <c:v>420480</c:v>
                </c:pt>
                <c:pt idx="3">
                  <c:v>354944</c:v>
                </c:pt>
                <c:pt idx="4">
                  <c:v>521504</c:v>
                </c:pt>
                <c:pt idx="5">
                  <c:v>406816</c:v>
                </c:pt>
              </c:numCache>
            </c:numRef>
          </c:xVal>
          <c:yVal>
            <c:numRef>
              <c:f>回帰C!$A$2:$A$7</c:f>
              <c:numCache>
                <c:formatCode>General</c:formatCode>
                <c:ptCount val="6"/>
                <c:pt idx="0">
                  <c:v>210822.88888888888</c:v>
                </c:pt>
                <c:pt idx="1">
                  <c:v>170783.22222222222</c:v>
                </c:pt>
                <c:pt idx="2">
                  <c:v>183971.11111111112</c:v>
                </c:pt>
                <c:pt idx="3">
                  <c:v>177680</c:v>
                </c:pt>
                <c:pt idx="4">
                  <c:v>171424.33333333334</c:v>
                </c:pt>
                <c:pt idx="5">
                  <c:v>176163.77777777778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E-4373-B3D9-0E20AE6F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6328"/>
        <c:axId val="453662392"/>
      </c:scatterChart>
      <c:valAx>
        <c:axId val="4536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2392"/>
        <c:crosses val="autoZero"/>
        <c:crossBetween val="midCat"/>
      </c:valAx>
      <c:valAx>
        <c:axId val="4536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縦棒について!$A$2:$C$2</c:f>
              <c:numCache>
                <c:formatCode>General</c:formatCode>
                <c:ptCount val="3"/>
                <c:pt idx="0">
                  <c:v>291480</c:v>
                </c:pt>
                <c:pt idx="1">
                  <c:v>334480</c:v>
                </c:pt>
                <c:pt idx="2">
                  <c:v>420480</c:v>
                </c:pt>
              </c:numCache>
            </c:numRef>
          </c:xVal>
          <c:yVal>
            <c:numRef>
              <c:f>縦棒について!$A$3:$C$3</c:f>
              <c:numCache>
                <c:formatCode>General</c:formatCode>
                <c:ptCount val="3"/>
                <c:pt idx="0">
                  <c:v>156227.55555555556</c:v>
                </c:pt>
                <c:pt idx="1">
                  <c:v>210822.88888888888</c:v>
                </c:pt>
                <c:pt idx="2">
                  <c:v>183971.11111111112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4-4164-AF4A-A90CEC5D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16856"/>
        <c:axId val="525917184"/>
      </c:scatterChart>
      <c:valAx>
        <c:axId val="5259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17184"/>
        <c:crosses val="autoZero"/>
        <c:crossBetween val="midCat"/>
      </c:valAx>
      <c:valAx>
        <c:axId val="5259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縦棒について!$E$2:$G$2</c:f>
              <c:numCache>
                <c:formatCode>General</c:formatCode>
                <c:ptCount val="3"/>
                <c:pt idx="0">
                  <c:v>176792</c:v>
                </c:pt>
                <c:pt idx="1">
                  <c:v>236176</c:v>
                </c:pt>
                <c:pt idx="2">
                  <c:v>354944</c:v>
                </c:pt>
              </c:numCache>
            </c:numRef>
          </c:xVal>
          <c:yVal>
            <c:numRef>
              <c:f>縦棒について!$E$3:$G$3</c:f>
              <c:numCache>
                <c:formatCode>General</c:formatCode>
                <c:ptCount val="3"/>
                <c:pt idx="0">
                  <c:v>97006.666666666672</c:v>
                </c:pt>
                <c:pt idx="1">
                  <c:v>170783.22222222222</c:v>
                </c:pt>
                <c:pt idx="2">
                  <c:v>177680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F-4836-98CA-D61E08A1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16528"/>
        <c:axId val="525925712"/>
      </c:scatterChart>
      <c:valAx>
        <c:axId val="5259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25712"/>
        <c:crosses val="autoZero"/>
        <c:crossBetween val="midCat"/>
      </c:valAx>
      <c:valAx>
        <c:axId val="5259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縦棒について!$I$2:$J$2</c:f>
              <c:numCache>
                <c:formatCode>General</c:formatCode>
                <c:ptCount val="2"/>
                <c:pt idx="0">
                  <c:v>468272</c:v>
                </c:pt>
                <c:pt idx="1">
                  <c:v>521504</c:v>
                </c:pt>
              </c:numCache>
            </c:numRef>
          </c:xVal>
          <c:yVal>
            <c:numRef>
              <c:f>縦棒について!$I$3:$J$3</c:f>
              <c:numCache>
                <c:formatCode>General</c:formatCode>
                <c:ptCount val="2"/>
                <c:pt idx="0">
                  <c:v>184875.44444444444</c:v>
                </c:pt>
                <c:pt idx="1">
                  <c:v>171424.33333333334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0-4F32-8604-4C94013E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76392"/>
        <c:axId val="884277048"/>
      </c:scatterChart>
      <c:valAx>
        <c:axId val="88427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277048"/>
        <c:crosses val="autoZero"/>
        <c:crossBetween val="midCat"/>
      </c:valAx>
      <c:valAx>
        <c:axId val="884277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27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縦棒について!$M$2:$N$2</c:f>
              <c:numCache>
                <c:formatCode>General</c:formatCode>
                <c:ptCount val="2"/>
                <c:pt idx="0">
                  <c:v>267568</c:v>
                </c:pt>
                <c:pt idx="1">
                  <c:v>406816</c:v>
                </c:pt>
              </c:numCache>
            </c:numRef>
          </c:xVal>
          <c:yVal>
            <c:numRef>
              <c:f>縦棒について!$M$3:$N$3</c:f>
              <c:numCache>
                <c:formatCode>General</c:formatCode>
                <c:ptCount val="2"/>
                <c:pt idx="0">
                  <c:v>149619.88888888888</c:v>
                </c:pt>
                <c:pt idx="1">
                  <c:v>176163.77777777778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B-4BE6-9CE9-52A9906E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63048"/>
        <c:axId val="453667640"/>
      </c:scatterChart>
      <c:valAx>
        <c:axId val="45366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7640"/>
        <c:crosses val="autoZero"/>
        <c:crossBetween val="midCat"/>
      </c:valAx>
      <c:valAx>
        <c:axId val="453667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66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</xdr:row>
      <xdr:rowOff>205740</xdr:rowOff>
    </xdr:from>
    <xdr:to>
      <xdr:col>17</xdr:col>
      <xdr:colOff>407670</xdr:colOff>
      <xdr:row>20</xdr:row>
      <xdr:rowOff>60960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C0987A-90DA-4765-9AB7-7BF1734D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76200</xdr:rowOff>
    </xdr:from>
    <xdr:to>
      <xdr:col>6</xdr:col>
      <xdr:colOff>434340</xdr:colOff>
      <xdr:row>16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27D775-924E-484A-8F6F-66994B57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198120</xdr:rowOff>
    </xdr:from>
    <xdr:to>
      <xdr:col>14</xdr:col>
      <xdr:colOff>518160</xdr:colOff>
      <xdr:row>12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78191A-24C3-4F54-9F5B-5F959498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6</xdr:row>
      <xdr:rowOff>45720</xdr:rowOff>
    </xdr:from>
    <xdr:to>
      <xdr:col>6</xdr:col>
      <xdr:colOff>853440</xdr:colOff>
      <xdr:row>17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726CE7-A1AC-4580-91CB-33BFA69BC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4</xdr:row>
      <xdr:rowOff>83820</xdr:rowOff>
    </xdr:from>
    <xdr:to>
      <xdr:col>8</xdr:col>
      <xdr:colOff>175260</xdr:colOff>
      <xdr:row>16</xdr:row>
      <xdr:rowOff>60960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1C93419-AEEB-489F-A0E1-2CA48EE4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</xdr:rowOff>
    </xdr:from>
    <xdr:to>
      <xdr:col>3</xdr:col>
      <xdr:colOff>659130</xdr:colOff>
      <xdr:row>13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5C75EE-5D2C-400F-9BDF-383ECE28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</xdr:colOff>
      <xdr:row>6</xdr:row>
      <xdr:rowOff>7620</xdr:rowOff>
    </xdr:from>
    <xdr:to>
      <xdr:col>8</xdr:col>
      <xdr:colOff>15240</xdr:colOff>
      <xdr:row>13</xdr:row>
      <xdr:rowOff>106680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83D7AB-F193-43CE-B553-C91141F8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7620</xdr:rowOff>
    </xdr:from>
    <xdr:to>
      <xdr:col>11</xdr:col>
      <xdr:colOff>655320</xdr:colOff>
      <xdr:row>13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A001B28-9F36-47B4-913D-97F44DB9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</xdr:colOff>
      <xdr:row>6</xdr:row>
      <xdr:rowOff>0</xdr:rowOff>
    </xdr:from>
    <xdr:to>
      <xdr:col>15</xdr:col>
      <xdr:colOff>647700</xdr:colOff>
      <xdr:row>13</xdr:row>
      <xdr:rowOff>91440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F820325-C709-428C-9B8C-C31D298D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388620</xdr:colOff>
      <xdr:row>13</xdr:row>
      <xdr:rowOff>160020</xdr:rowOff>
    </xdr:from>
    <xdr:to>
      <xdr:col>7</xdr:col>
      <xdr:colOff>400050</xdr:colOff>
      <xdr:row>21</xdr:row>
      <xdr:rowOff>83820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8C32E-2429-4E34-AC9B-81302F3BB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53340</xdr:rowOff>
    </xdr:from>
    <xdr:to>
      <xdr:col>17</xdr:col>
      <xdr:colOff>502920</xdr:colOff>
      <xdr:row>19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74543C-DA48-49ED-8A77-3CA43F5C2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205740</xdr:rowOff>
    </xdr:from>
    <xdr:to>
      <xdr:col>6</xdr:col>
      <xdr:colOff>548640</xdr:colOff>
      <xdr:row>15</xdr:row>
      <xdr:rowOff>205740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9211F5-082C-412B-AECF-FF6390CE4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9B15-413D-4D58-9617-85F38FC108A5}">
  <dimension ref="A1:T28"/>
  <sheetViews>
    <sheetView topLeftCell="A19" workbookViewId="0">
      <selection activeCell="T30" sqref="T30"/>
    </sheetView>
  </sheetViews>
  <sheetFormatPr defaultRowHeight="18"/>
  <cols>
    <col min="1" max="1" width="7.09765625" bestFit="1" customWidth="1"/>
    <col min="2" max="2" width="11.5" bestFit="1" customWidth="1"/>
  </cols>
  <sheetData>
    <row r="1" spans="1:20">
      <c r="A1" t="s">
        <v>58</v>
      </c>
      <c r="B1">
        <v>33432</v>
      </c>
      <c r="C1">
        <v>124208</v>
      </c>
      <c r="D1">
        <v>301000</v>
      </c>
      <c r="E1">
        <v>592480</v>
      </c>
      <c r="F1">
        <v>90776</v>
      </c>
      <c r="G1">
        <v>267568</v>
      </c>
      <c r="H1">
        <v>559048</v>
      </c>
      <c r="I1">
        <v>176792</v>
      </c>
      <c r="J1">
        <v>468272</v>
      </c>
      <c r="K1">
        <v>291480</v>
      </c>
      <c r="L1">
        <v>84640</v>
      </c>
      <c r="M1">
        <v>253920</v>
      </c>
      <c r="N1">
        <v>423200</v>
      </c>
      <c r="O1">
        <v>334480</v>
      </c>
      <c r="P1">
        <v>236176</v>
      </c>
      <c r="Q1">
        <v>420480</v>
      </c>
      <c r="R1">
        <v>354944</v>
      </c>
      <c r="S1">
        <v>521504</v>
      </c>
      <c r="T1">
        <v>406816</v>
      </c>
    </row>
    <row r="3" spans="1:20">
      <c r="B3">
        <v>17744</v>
      </c>
      <c r="C3">
        <v>208100</v>
      </c>
      <c r="D3">
        <v>133080</v>
      </c>
      <c r="E3">
        <v>634800</v>
      </c>
      <c r="F3">
        <v>185770</v>
      </c>
      <c r="G3">
        <v>215000</v>
      </c>
      <c r="H3">
        <v>369096</v>
      </c>
      <c r="I3">
        <v>106464</v>
      </c>
      <c r="J3">
        <v>677304</v>
      </c>
      <c r="K3">
        <v>1015956</v>
      </c>
      <c r="L3">
        <v>434162</v>
      </c>
      <c r="M3">
        <v>959514</v>
      </c>
      <c r="N3">
        <v>985084</v>
      </c>
      <c r="O3">
        <v>1587630</v>
      </c>
      <c r="P3">
        <v>690444</v>
      </c>
      <c r="Q3">
        <v>620862</v>
      </c>
      <c r="R3">
        <v>507840</v>
      </c>
      <c r="S3">
        <v>88162</v>
      </c>
      <c r="T3">
        <v>733746</v>
      </c>
    </row>
    <row r="4" spans="1:20">
      <c r="B4">
        <v>369096</v>
      </c>
      <c r="C4">
        <v>430612</v>
      </c>
      <c r="D4">
        <v>507840</v>
      </c>
      <c r="E4">
        <v>550160</v>
      </c>
      <c r="F4">
        <v>304782</v>
      </c>
      <c r="G4">
        <v>1058276</v>
      </c>
      <c r="H4">
        <v>846630</v>
      </c>
      <c r="I4">
        <v>507840</v>
      </c>
      <c r="J4">
        <v>953940</v>
      </c>
      <c r="K4">
        <v>550160</v>
      </c>
      <c r="L4">
        <v>959514</v>
      </c>
      <c r="M4">
        <v>423200</v>
      </c>
      <c r="N4">
        <v>1161326</v>
      </c>
      <c r="O4">
        <v>507840</v>
      </c>
      <c r="P4">
        <v>550160</v>
      </c>
      <c r="Q4">
        <v>550160</v>
      </c>
      <c r="R4">
        <v>347210</v>
      </c>
      <c r="S4">
        <v>507840</v>
      </c>
      <c r="T4">
        <v>550160</v>
      </c>
    </row>
    <row r="5" spans="1:20">
      <c r="B5">
        <v>38896</v>
      </c>
      <c r="C5">
        <v>43890</v>
      </c>
      <c r="D5">
        <v>69616</v>
      </c>
      <c r="E5">
        <v>204218</v>
      </c>
      <c r="F5">
        <v>42270</v>
      </c>
      <c r="G5">
        <v>105070</v>
      </c>
      <c r="H5">
        <v>372910</v>
      </c>
      <c r="I5">
        <v>11172</v>
      </c>
      <c r="J5">
        <v>79050</v>
      </c>
      <c r="K5">
        <v>31732</v>
      </c>
      <c r="L5">
        <v>400692</v>
      </c>
      <c r="M5">
        <v>60404</v>
      </c>
      <c r="N5">
        <v>69860</v>
      </c>
      <c r="O5">
        <v>23544</v>
      </c>
      <c r="P5">
        <v>17744</v>
      </c>
      <c r="Q5">
        <v>134162</v>
      </c>
      <c r="R5">
        <v>117098</v>
      </c>
      <c r="S5">
        <v>212062</v>
      </c>
      <c r="T5">
        <v>56644</v>
      </c>
    </row>
    <row r="6" spans="1:20">
      <c r="B6">
        <v>8100</v>
      </c>
      <c r="C6">
        <v>14328</v>
      </c>
      <c r="D6">
        <v>92778</v>
      </c>
      <c r="E6">
        <v>356492</v>
      </c>
      <c r="F6">
        <v>33096</v>
      </c>
      <c r="G6">
        <v>22604</v>
      </c>
      <c r="H6">
        <v>397830</v>
      </c>
      <c r="I6">
        <v>15780</v>
      </c>
      <c r="J6">
        <v>129814</v>
      </c>
      <c r="K6">
        <v>31010</v>
      </c>
      <c r="L6">
        <v>10530</v>
      </c>
      <c r="M6">
        <v>103358</v>
      </c>
      <c r="N6">
        <v>261474</v>
      </c>
      <c r="O6">
        <v>58352</v>
      </c>
      <c r="P6">
        <v>68168</v>
      </c>
      <c r="Q6">
        <v>184720</v>
      </c>
      <c r="R6">
        <v>84376</v>
      </c>
      <c r="S6">
        <v>117014</v>
      </c>
      <c r="T6">
        <v>69998</v>
      </c>
    </row>
    <row r="7" spans="1:20">
      <c r="B7">
        <v>57160</v>
      </c>
      <c r="C7">
        <v>35488</v>
      </c>
      <c r="D7">
        <v>107500</v>
      </c>
      <c r="E7">
        <v>129000</v>
      </c>
      <c r="F7">
        <v>53232</v>
      </c>
      <c r="G7">
        <v>71450</v>
      </c>
      <c r="H7">
        <v>85740</v>
      </c>
      <c r="I7">
        <v>85740</v>
      </c>
      <c r="J7">
        <v>100030</v>
      </c>
      <c r="K7">
        <v>88388</v>
      </c>
      <c r="L7">
        <v>107500</v>
      </c>
      <c r="M7">
        <v>184548</v>
      </c>
      <c r="N7">
        <v>150500</v>
      </c>
      <c r="O7">
        <v>86000</v>
      </c>
      <c r="P7">
        <v>80750</v>
      </c>
      <c r="Q7">
        <v>120082</v>
      </c>
      <c r="R7">
        <v>171362</v>
      </c>
      <c r="S7">
        <v>195208</v>
      </c>
      <c r="T7">
        <v>148280</v>
      </c>
    </row>
    <row r="8" spans="1:20">
      <c r="B8">
        <v>107156</v>
      </c>
      <c r="C8">
        <v>200030</v>
      </c>
      <c r="D8">
        <v>147088</v>
      </c>
      <c r="E8">
        <v>196572</v>
      </c>
      <c r="F8">
        <v>136378</v>
      </c>
      <c r="G8">
        <v>123452</v>
      </c>
      <c r="H8">
        <v>172000</v>
      </c>
      <c r="I8">
        <v>138892</v>
      </c>
      <c r="J8">
        <v>137188</v>
      </c>
      <c r="K8">
        <v>85740</v>
      </c>
      <c r="L8">
        <v>118118</v>
      </c>
      <c r="M8">
        <v>177800</v>
      </c>
      <c r="N8">
        <v>215000</v>
      </c>
      <c r="O8">
        <v>177028</v>
      </c>
      <c r="P8">
        <v>183000</v>
      </c>
      <c r="Q8">
        <v>248318</v>
      </c>
      <c r="R8">
        <v>281812</v>
      </c>
      <c r="S8">
        <v>327670</v>
      </c>
      <c r="T8">
        <v>221740</v>
      </c>
    </row>
    <row r="9" spans="1:20">
      <c r="B9">
        <v>33138</v>
      </c>
      <c r="C9">
        <v>143810</v>
      </c>
      <c r="D9">
        <v>38426</v>
      </c>
      <c r="E9">
        <v>88128</v>
      </c>
      <c r="F9">
        <v>51998</v>
      </c>
      <c r="G9">
        <v>56468</v>
      </c>
      <c r="H9">
        <v>209204</v>
      </c>
      <c r="I9">
        <v>26658</v>
      </c>
      <c r="J9">
        <v>99006</v>
      </c>
      <c r="K9">
        <v>83264</v>
      </c>
      <c r="L9">
        <v>27422</v>
      </c>
      <c r="M9">
        <v>62398</v>
      </c>
      <c r="N9">
        <v>336898</v>
      </c>
      <c r="O9">
        <v>141410</v>
      </c>
      <c r="P9">
        <v>80914</v>
      </c>
      <c r="Q9">
        <v>149690</v>
      </c>
      <c r="R9">
        <v>357458</v>
      </c>
      <c r="S9">
        <v>172936</v>
      </c>
      <c r="T9">
        <v>111080</v>
      </c>
    </row>
    <row r="10" spans="1:20">
      <c r="B10">
        <v>32714</v>
      </c>
      <c r="C10">
        <v>85740</v>
      </c>
      <c r="D10">
        <v>162360</v>
      </c>
      <c r="E10">
        <v>415054</v>
      </c>
      <c r="F10">
        <v>62910</v>
      </c>
      <c r="G10">
        <v>41838</v>
      </c>
      <c r="H10">
        <v>371526</v>
      </c>
      <c r="I10">
        <v>100660</v>
      </c>
      <c r="J10">
        <v>167216</v>
      </c>
      <c r="K10">
        <v>208646</v>
      </c>
      <c r="L10">
        <v>371466</v>
      </c>
      <c r="M10">
        <v>177964</v>
      </c>
      <c r="N10">
        <v>272134</v>
      </c>
      <c r="O10">
        <v>156208</v>
      </c>
      <c r="P10">
        <v>465864</v>
      </c>
      <c r="Q10">
        <v>248654</v>
      </c>
      <c r="R10">
        <v>179164</v>
      </c>
      <c r="S10">
        <v>253320</v>
      </c>
      <c r="T10">
        <v>234548</v>
      </c>
    </row>
    <row r="11" spans="1:20">
      <c r="B11">
        <v>120766</v>
      </c>
      <c r="C11">
        <v>141402</v>
      </c>
      <c r="D11">
        <v>31514</v>
      </c>
      <c r="E11">
        <v>345348</v>
      </c>
      <c r="F11">
        <v>20250</v>
      </c>
      <c r="G11">
        <v>162860</v>
      </c>
      <c r="H11">
        <v>31938</v>
      </c>
      <c r="I11">
        <v>10530</v>
      </c>
      <c r="J11">
        <v>90340</v>
      </c>
      <c r="K11">
        <v>23922</v>
      </c>
      <c r="L11">
        <v>48670</v>
      </c>
      <c r="M11">
        <v>72424</v>
      </c>
      <c r="N11">
        <v>50450</v>
      </c>
      <c r="O11">
        <v>52838</v>
      </c>
      <c r="P11">
        <v>40596</v>
      </c>
      <c r="Q11">
        <v>79428</v>
      </c>
      <c r="R11">
        <v>104844</v>
      </c>
      <c r="S11">
        <v>56124</v>
      </c>
      <c r="T11">
        <v>90936</v>
      </c>
    </row>
    <row r="12" spans="1:20">
      <c r="B12">
        <v>48662</v>
      </c>
      <c r="C12">
        <v>124136</v>
      </c>
      <c r="D12">
        <v>61848</v>
      </c>
      <c r="E12">
        <v>72206</v>
      </c>
      <c r="F12">
        <v>26394</v>
      </c>
      <c r="G12">
        <v>67938</v>
      </c>
      <c r="H12">
        <v>154894</v>
      </c>
      <c r="I12">
        <v>27120</v>
      </c>
      <c r="J12">
        <v>48448</v>
      </c>
      <c r="K12">
        <v>103824</v>
      </c>
      <c r="L12">
        <v>65008</v>
      </c>
      <c r="M12">
        <v>151276</v>
      </c>
      <c r="N12">
        <v>99992</v>
      </c>
      <c r="O12">
        <v>154516</v>
      </c>
      <c r="P12">
        <v>159292</v>
      </c>
      <c r="Q12">
        <v>100370</v>
      </c>
      <c r="R12">
        <v>54340</v>
      </c>
      <c r="S12">
        <v>65550</v>
      </c>
      <c r="T12">
        <v>52624</v>
      </c>
    </row>
    <row r="13" spans="1:20">
      <c r="B13">
        <v>29940</v>
      </c>
      <c r="C13">
        <v>37360</v>
      </c>
      <c r="D13">
        <v>43160</v>
      </c>
      <c r="E13">
        <v>118454</v>
      </c>
      <c r="F13">
        <v>71404</v>
      </c>
      <c r="G13">
        <v>82026</v>
      </c>
      <c r="H13">
        <v>157152</v>
      </c>
      <c r="I13">
        <v>66506</v>
      </c>
      <c r="J13">
        <v>49220</v>
      </c>
      <c r="K13">
        <v>51826</v>
      </c>
      <c r="L13">
        <v>238896</v>
      </c>
      <c r="M13">
        <v>89790</v>
      </c>
      <c r="N13">
        <v>128610</v>
      </c>
      <c r="O13">
        <v>136772</v>
      </c>
      <c r="P13">
        <v>144238</v>
      </c>
      <c r="Q13">
        <v>269318</v>
      </c>
      <c r="R13">
        <v>187272</v>
      </c>
      <c r="S13">
        <v>90092</v>
      </c>
      <c r="T13">
        <v>52682</v>
      </c>
    </row>
    <row r="14" spans="1:20">
      <c r="B14">
        <v>73410</v>
      </c>
      <c r="C14">
        <v>44528</v>
      </c>
      <c r="D14">
        <v>114832</v>
      </c>
      <c r="E14">
        <v>157190</v>
      </c>
      <c r="F14">
        <v>28580</v>
      </c>
      <c r="G14">
        <v>76264</v>
      </c>
      <c r="H14">
        <v>110690</v>
      </c>
      <c r="I14">
        <v>105494</v>
      </c>
      <c r="J14">
        <v>67094</v>
      </c>
      <c r="K14">
        <v>59586</v>
      </c>
      <c r="L14">
        <v>93420</v>
      </c>
      <c r="M14">
        <v>61076</v>
      </c>
      <c r="N14">
        <v>56560</v>
      </c>
      <c r="O14">
        <v>144024</v>
      </c>
      <c r="P14">
        <v>37364</v>
      </c>
      <c r="Q14">
        <v>42606</v>
      </c>
      <c r="R14">
        <v>69104</v>
      </c>
      <c r="S14">
        <v>236512</v>
      </c>
      <c r="T14">
        <v>150370</v>
      </c>
    </row>
    <row r="15" spans="1:20">
      <c r="B15">
        <v>10530</v>
      </c>
      <c r="C15">
        <v>55670</v>
      </c>
      <c r="D15">
        <v>171198</v>
      </c>
      <c r="E15">
        <v>99992</v>
      </c>
      <c r="F15">
        <v>175932</v>
      </c>
      <c r="G15">
        <v>115478</v>
      </c>
      <c r="H15">
        <v>229306</v>
      </c>
      <c r="I15">
        <v>65428</v>
      </c>
      <c r="J15">
        <v>131174</v>
      </c>
      <c r="K15">
        <v>105112</v>
      </c>
      <c r="L15">
        <v>76868</v>
      </c>
      <c r="M15">
        <v>241884</v>
      </c>
      <c r="N15">
        <v>92270</v>
      </c>
      <c r="O15">
        <v>184548</v>
      </c>
      <c r="P15">
        <v>79344</v>
      </c>
      <c r="Q15">
        <v>181514</v>
      </c>
      <c r="R15">
        <v>253920</v>
      </c>
      <c r="S15">
        <v>175236</v>
      </c>
      <c r="T15">
        <v>234934</v>
      </c>
    </row>
    <row r="16" spans="1:20">
      <c r="B16">
        <v>127422</v>
      </c>
      <c r="C16">
        <v>119448</v>
      </c>
      <c r="D16">
        <v>85740</v>
      </c>
      <c r="E16">
        <v>153790</v>
      </c>
      <c r="F16">
        <v>50710</v>
      </c>
      <c r="G16">
        <v>246064</v>
      </c>
      <c r="H16">
        <v>119448</v>
      </c>
      <c r="I16">
        <v>53312</v>
      </c>
      <c r="J16">
        <v>184548</v>
      </c>
      <c r="K16">
        <v>91326</v>
      </c>
      <c r="L16">
        <v>133264</v>
      </c>
      <c r="M16">
        <v>136298</v>
      </c>
      <c r="N16">
        <v>88342</v>
      </c>
      <c r="O16">
        <v>61886</v>
      </c>
      <c r="P16">
        <v>184548</v>
      </c>
      <c r="Q16">
        <v>92866</v>
      </c>
      <c r="R16">
        <v>109544</v>
      </c>
      <c r="S16">
        <v>146236</v>
      </c>
      <c r="T16">
        <v>75836</v>
      </c>
    </row>
    <row r="17" spans="1:20">
      <c r="B17">
        <v>57152</v>
      </c>
      <c r="C17">
        <v>51868</v>
      </c>
      <c r="D17">
        <v>97592</v>
      </c>
      <c r="E17">
        <v>63212</v>
      </c>
      <c r="F17">
        <v>46748</v>
      </c>
      <c r="G17">
        <v>96484</v>
      </c>
      <c r="H17">
        <v>68202</v>
      </c>
      <c r="I17">
        <v>33562</v>
      </c>
      <c r="J17">
        <v>88724</v>
      </c>
      <c r="K17">
        <v>84884</v>
      </c>
      <c r="L17">
        <v>96782</v>
      </c>
      <c r="M17">
        <v>88846</v>
      </c>
      <c r="N17">
        <v>81044</v>
      </c>
      <c r="O17">
        <v>95162</v>
      </c>
      <c r="P17">
        <v>74472</v>
      </c>
      <c r="Q17">
        <v>98150</v>
      </c>
      <c r="R17">
        <v>134712</v>
      </c>
      <c r="S17">
        <v>102204</v>
      </c>
      <c r="T17">
        <v>137482</v>
      </c>
    </row>
    <row r="18" spans="1:20">
      <c r="B18">
        <v>41540</v>
      </c>
      <c r="C18">
        <v>82622</v>
      </c>
      <c r="D18">
        <v>67522</v>
      </c>
      <c r="E18">
        <v>90898</v>
      </c>
      <c r="F18">
        <v>85480</v>
      </c>
      <c r="G18">
        <v>84712</v>
      </c>
      <c r="H18">
        <v>186328</v>
      </c>
      <c r="I18">
        <v>300706</v>
      </c>
      <c r="J18">
        <v>224040</v>
      </c>
      <c r="K18">
        <v>126600</v>
      </c>
      <c r="L18">
        <v>122382</v>
      </c>
      <c r="M18">
        <v>173842</v>
      </c>
      <c r="N18">
        <v>207660</v>
      </c>
      <c r="O18">
        <v>138250</v>
      </c>
      <c r="P18">
        <v>138842</v>
      </c>
      <c r="Q18">
        <v>97168</v>
      </c>
      <c r="R18">
        <v>99980</v>
      </c>
      <c r="S18">
        <v>226902</v>
      </c>
      <c r="T18">
        <v>142736</v>
      </c>
    </row>
    <row r="19" spans="1:20">
      <c r="A19" t="s">
        <v>61</v>
      </c>
      <c r="B19">
        <v>28194</v>
      </c>
      <c r="C19">
        <v>39920</v>
      </c>
      <c r="D19">
        <v>43680</v>
      </c>
      <c r="E19">
        <v>67010</v>
      </c>
      <c r="F19">
        <v>48414</v>
      </c>
      <c r="G19">
        <v>21110</v>
      </c>
      <c r="H19">
        <v>46962</v>
      </c>
      <c r="I19">
        <v>28194</v>
      </c>
      <c r="J19">
        <v>28446</v>
      </c>
      <c r="K19">
        <v>24950</v>
      </c>
      <c r="L19">
        <v>48842</v>
      </c>
      <c r="M19">
        <v>41246</v>
      </c>
      <c r="N19">
        <v>39030</v>
      </c>
      <c r="O19">
        <v>26142</v>
      </c>
      <c r="P19">
        <v>33398</v>
      </c>
      <c r="Q19">
        <v>56564</v>
      </c>
      <c r="R19">
        <v>80662</v>
      </c>
      <c r="S19">
        <v>24308</v>
      </c>
      <c r="T19">
        <v>41930</v>
      </c>
    </row>
    <row r="20" spans="1:20">
      <c r="A20" t="s">
        <v>61</v>
      </c>
      <c r="B20">
        <v>19188</v>
      </c>
      <c r="C20">
        <v>38346</v>
      </c>
      <c r="D20">
        <v>56606</v>
      </c>
      <c r="E20">
        <v>79344</v>
      </c>
      <c r="F20">
        <v>31346</v>
      </c>
      <c r="G20">
        <v>46064</v>
      </c>
      <c r="H20">
        <v>56518</v>
      </c>
      <c r="I20">
        <v>62062</v>
      </c>
      <c r="J20">
        <v>72176</v>
      </c>
      <c r="K20">
        <v>45170</v>
      </c>
      <c r="L20">
        <v>71366</v>
      </c>
      <c r="M20">
        <v>49094</v>
      </c>
      <c r="N20">
        <v>46106</v>
      </c>
      <c r="O20">
        <v>62662</v>
      </c>
      <c r="P20">
        <v>44960</v>
      </c>
      <c r="Q20">
        <v>36848</v>
      </c>
      <c r="R20">
        <v>57542</v>
      </c>
      <c r="S20">
        <v>88262</v>
      </c>
      <c r="T20">
        <v>65222</v>
      </c>
    </row>
    <row r="21" spans="1:20">
      <c r="B21">
        <v>89622</v>
      </c>
      <c r="C21">
        <v>22302</v>
      </c>
      <c r="D21">
        <v>13220</v>
      </c>
      <c r="E21">
        <v>16716</v>
      </c>
      <c r="F21">
        <v>1620</v>
      </c>
      <c r="G21">
        <v>4860</v>
      </c>
      <c r="H21">
        <v>16716</v>
      </c>
      <c r="I21">
        <v>4776</v>
      </c>
      <c r="J21">
        <v>14328</v>
      </c>
      <c r="K21">
        <v>22134</v>
      </c>
      <c r="L21">
        <v>7206</v>
      </c>
      <c r="M21">
        <v>11558</v>
      </c>
      <c r="N21">
        <v>26784</v>
      </c>
      <c r="O21">
        <v>11340</v>
      </c>
      <c r="P21">
        <v>17744</v>
      </c>
      <c r="Q21">
        <v>14030</v>
      </c>
      <c r="R21">
        <v>23880</v>
      </c>
      <c r="S21">
        <v>16032</v>
      </c>
      <c r="T21">
        <v>26268</v>
      </c>
    </row>
    <row r="22" spans="1:20">
      <c r="B22">
        <v>20388</v>
      </c>
      <c r="C22">
        <v>18890</v>
      </c>
      <c r="D22">
        <v>20174</v>
      </c>
      <c r="E22">
        <v>13686</v>
      </c>
      <c r="F22">
        <v>21450</v>
      </c>
      <c r="G22">
        <v>18252</v>
      </c>
      <c r="H22">
        <v>18462</v>
      </c>
      <c r="I22">
        <v>10530</v>
      </c>
      <c r="J22">
        <v>16460</v>
      </c>
      <c r="K22">
        <v>21794</v>
      </c>
      <c r="L22">
        <v>18890</v>
      </c>
      <c r="M22">
        <v>10530</v>
      </c>
      <c r="N22">
        <v>33272</v>
      </c>
      <c r="O22">
        <v>17270</v>
      </c>
      <c r="P22">
        <v>21450</v>
      </c>
      <c r="Q22">
        <v>25508</v>
      </c>
      <c r="R22">
        <v>24564</v>
      </c>
      <c r="S22">
        <v>19364</v>
      </c>
      <c r="T22">
        <v>13770</v>
      </c>
    </row>
    <row r="23" spans="1:20">
      <c r="A23" t="s">
        <v>59</v>
      </c>
      <c r="B23">
        <f>AVERAGE(B3:B22)</f>
        <v>66540.899999999994</v>
      </c>
      <c r="C23">
        <f t="shared" ref="C23:T23" si="0">AVERAGE(C3:C22)</f>
        <v>96924.5</v>
      </c>
      <c r="D23">
        <f t="shared" si="0"/>
        <v>103288.7</v>
      </c>
      <c r="E23">
        <f t="shared" si="0"/>
        <v>192613.5</v>
      </c>
      <c r="F23">
        <f t="shared" si="0"/>
        <v>73938.2</v>
      </c>
      <c r="G23">
        <f t="shared" si="0"/>
        <v>135813.5</v>
      </c>
      <c r="H23">
        <f t="shared" si="0"/>
        <v>201077.6</v>
      </c>
      <c r="I23">
        <f t="shared" si="0"/>
        <v>88071.3</v>
      </c>
      <c r="J23">
        <f t="shared" si="0"/>
        <v>167927.3</v>
      </c>
      <c r="K23">
        <f t="shared" si="0"/>
        <v>142801.20000000001</v>
      </c>
      <c r="L23">
        <f t="shared" si="0"/>
        <v>172549.9</v>
      </c>
      <c r="M23">
        <f t="shared" si="0"/>
        <v>163852.5</v>
      </c>
      <c r="N23">
        <f t="shared" si="0"/>
        <v>220119.8</v>
      </c>
      <c r="O23">
        <f t="shared" si="0"/>
        <v>191171.1</v>
      </c>
      <c r="P23">
        <f t="shared" si="0"/>
        <v>155664.6</v>
      </c>
      <c r="Q23">
        <f t="shared" si="0"/>
        <v>167550.9</v>
      </c>
      <c r="R23">
        <f t="shared" si="0"/>
        <v>162334.20000000001</v>
      </c>
      <c r="S23">
        <f t="shared" si="0"/>
        <v>156051.70000000001</v>
      </c>
      <c r="T23">
        <f t="shared" si="0"/>
        <v>160549.29999999999</v>
      </c>
    </row>
    <row r="24" spans="1:20">
      <c r="A24" t="s">
        <v>60</v>
      </c>
      <c r="B24">
        <f>VAR(B3:B22)</f>
        <v>6351435141.2526321</v>
      </c>
      <c r="C24">
        <f t="shared" ref="C24:T24" si="1">VAR(C3:C22)</f>
        <v>9571868041.2105255</v>
      </c>
      <c r="D24">
        <f t="shared" si="1"/>
        <v>11212009778.642105</v>
      </c>
      <c r="E24">
        <f t="shared" si="1"/>
        <v>30954569314.894737</v>
      </c>
      <c r="F24">
        <f t="shared" si="1"/>
        <v>5414137945.2210522</v>
      </c>
      <c r="G24">
        <f t="shared" si="1"/>
        <v>51109357537.631577</v>
      </c>
      <c r="H24">
        <f t="shared" si="1"/>
        <v>38664941971.200005</v>
      </c>
      <c r="I24">
        <f t="shared" si="1"/>
        <v>14306126514.221054</v>
      </c>
      <c r="J24">
        <f t="shared" si="1"/>
        <v>54089428279.694733</v>
      </c>
      <c r="K24">
        <f t="shared" si="1"/>
        <v>55707105104.58947</v>
      </c>
      <c r="L24">
        <f t="shared" si="1"/>
        <v>50889438303.778954</v>
      </c>
      <c r="M24">
        <f t="shared" si="1"/>
        <v>44097753412.578949</v>
      </c>
      <c r="N24">
        <f t="shared" si="1"/>
        <v>93866372914.063156</v>
      </c>
      <c r="O24">
        <f t="shared" si="1"/>
        <v>119570770473.46315</v>
      </c>
      <c r="P24">
        <f t="shared" si="1"/>
        <v>35874645214.357895</v>
      </c>
      <c r="Q24">
        <f t="shared" si="1"/>
        <v>26099975822.094738</v>
      </c>
      <c r="R24">
        <f t="shared" si="1"/>
        <v>16331551413.43158</v>
      </c>
      <c r="S24">
        <f t="shared" si="1"/>
        <v>14283296484.74737</v>
      </c>
      <c r="T24">
        <f t="shared" si="1"/>
        <v>32404727296.115788</v>
      </c>
    </row>
    <row r="25" spans="1:20">
      <c r="A25" t="s">
        <v>62</v>
      </c>
      <c r="B25">
        <f>ABS(B19-B23)/SQRT(B24)</f>
        <v>0.48116533010763646</v>
      </c>
      <c r="C25">
        <f t="shared" ref="C25:T25" si="2">ABS(C19-C23)/SQRT(C24)</f>
        <v>0.58265407654894286</v>
      </c>
      <c r="D25">
        <f t="shared" si="2"/>
        <v>0.56294752813936355</v>
      </c>
      <c r="E25">
        <f t="shared" si="2"/>
        <v>0.71390324901314239</v>
      </c>
      <c r="F25">
        <f t="shared" si="2"/>
        <v>0.34688656556640118</v>
      </c>
      <c r="G25">
        <f t="shared" si="2"/>
        <v>0.50737195633303311</v>
      </c>
      <c r="H25">
        <f t="shared" si="2"/>
        <v>0.78376870761998796</v>
      </c>
      <c r="I25">
        <f t="shared" si="2"/>
        <v>0.50061191056978671</v>
      </c>
      <c r="J25">
        <f t="shared" si="2"/>
        <v>0.59973554731022338</v>
      </c>
      <c r="K25">
        <f t="shared" si="2"/>
        <v>0.49931971486925908</v>
      </c>
      <c r="L25">
        <f t="shared" si="2"/>
        <v>0.54838252376230279</v>
      </c>
      <c r="M25">
        <f t="shared" si="2"/>
        <v>0.58385534805880224</v>
      </c>
      <c r="N25">
        <f t="shared" si="2"/>
        <v>0.59107007302063108</v>
      </c>
      <c r="O25">
        <f t="shared" si="2"/>
        <v>0.47725228606423092</v>
      </c>
      <c r="P25">
        <f t="shared" si="2"/>
        <v>0.64552642950209671</v>
      </c>
      <c r="Q25">
        <f t="shared" si="2"/>
        <v>0.68699198249058047</v>
      </c>
      <c r="R25">
        <f t="shared" si="2"/>
        <v>0.63908780886270167</v>
      </c>
      <c r="S25">
        <f t="shared" si="2"/>
        <v>1.1023401626931608</v>
      </c>
      <c r="T25">
        <f t="shared" si="2"/>
        <v>0.65894804122068495</v>
      </c>
    </row>
    <row r="26" spans="1:20">
      <c r="A26" t="s">
        <v>65</v>
      </c>
      <c r="B26">
        <f>TDIST(B25,20,2)</f>
        <v>0.63562125540511127</v>
      </c>
      <c r="C26">
        <f t="shared" ref="C26:T26" si="3">TDIST(C25,20,2)</f>
        <v>0.56663800936052622</v>
      </c>
      <c r="D26">
        <f t="shared" si="3"/>
        <v>0.57972736117294121</v>
      </c>
      <c r="E26">
        <f t="shared" si="3"/>
        <v>0.48353593856235633</v>
      </c>
      <c r="F26">
        <f t="shared" si="3"/>
        <v>0.73229984773416779</v>
      </c>
      <c r="G26">
        <f t="shared" si="3"/>
        <v>0.6174430490935332</v>
      </c>
      <c r="H26">
        <f t="shared" si="3"/>
        <v>0.44235964106501369</v>
      </c>
      <c r="I26">
        <f t="shared" si="3"/>
        <v>0.62210870154971998</v>
      </c>
      <c r="J26">
        <f t="shared" si="3"/>
        <v>0.55541695353811105</v>
      </c>
      <c r="K26">
        <f t="shared" si="3"/>
        <v>0.62300242214988333</v>
      </c>
      <c r="L26">
        <f t="shared" si="3"/>
        <v>0.58949883421570393</v>
      </c>
      <c r="M26">
        <f t="shared" si="3"/>
        <v>0.56584506433765258</v>
      </c>
      <c r="N26">
        <f t="shared" si="3"/>
        <v>0.56109481083665491</v>
      </c>
      <c r="O26">
        <f t="shared" si="3"/>
        <v>0.63835631787347891</v>
      </c>
      <c r="P26">
        <f t="shared" si="3"/>
        <v>0.52592347448258936</v>
      </c>
      <c r="Q26">
        <f t="shared" si="3"/>
        <v>0.49997687773336219</v>
      </c>
      <c r="R26">
        <f t="shared" si="3"/>
        <v>0.53001794627922683</v>
      </c>
      <c r="S26">
        <f t="shared" si="3"/>
        <v>0.28340272470547651</v>
      </c>
      <c r="T26">
        <f t="shared" si="3"/>
        <v>0.51744461314626411</v>
      </c>
    </row>
    <row r="27" spans="1:20">
      <c r="A27" t="s">
        <v>64</v>
      </c>
      <c r="B27">
        <f>ABS(B20-B23)/SQRT(B24)</f>
        <v>0.59416990056703145</v>
      </c>
      <c r="C27">
        <f t="shared" ref="C27:T27" si="4">ABS(C20-C23)/SQRT(C24)</f>
        <v>0.59874223654487357</v>
      </c>
      <c r="D27">
        <f t="shared" si="4"/>
        <v>0.44087374111281519</v>
      </c>
      <c r="E27">
        <f t="shared" si="4"/>
        <v>0.6437994487740718</v>
      </c>
      <c r="F27">
        <f t="shared" si="4"/>
        <v>0.57884916972587874</v>
      </c>
      <c r="G27">
        <f t="shared" si="4"/>
        <v>0.39699206558571931</v>
      </c>
      <c r="H27">
        <f t="shared" si="4"/>
        <v>0.7351708124684484</v>
      </c>
      <c r="I27">
        <f t="shared" si="4"/>
        <v>0.21745411642780746</v>
      </c>
      <c r="J27">
        <f t="shared" si="4"/>
        <v>0.41170722033107948</v>
      </c>
      <c r="K27">
        <f t="shared" si="4"/>
        <v>0.41365028906233969</v>
      </c>
      <c r="L27">
        <f t="shared" si="4"/>
        <v>0.44853628948605923</v>
      </c>
      <c r="M27">
        <f t="shared" si="4"/>
        <v>0.54648296754418446</v>
      </c>
      <c r="N27">
        <f t="shared" si="4"/>
        <v>0.56797428387792959</v>
      </c>
      <c r="O27">
        <f t="shared" si="4"/>
        <v>0.37163907307897126</v>
      </c>
      <c r="P27">
        <f t="shared" si="4"/>
        <v>0.58448296728180726</v>
      </c>
      <c r="Q27">
        <f t="shared" si="4"/>
        <v>0.80903101526637911</v>
      </c>
      <c r="R27">
        <f t="shared" si="4"/>
        <v>0.8200026139114901</v>
      </c>
      <c r="S27">
        <f t="shared" si="4"/>
        <v>0.56721732368925859</v>
      </c>
      <c r="T27">
        <f t="shared" si="4"/>
        <v>0.52955748018962012</v>
      </c>
    </row>
    <row r="28" spans="1:20">
      <c r="A28" t="s">
        <v>63</v>
      </c>
      <c r="B28">
        <f>TDIST(B27,20,2)</f>
        <v>0.55906024790088993</v>
      </c>
      <c r="C28">
        <f t="shared" ref="C28:T28" si="5">TDIST(C27,20,2)</f>
        <v>0.55606626270484871</v>
      </c>
      <c r="D28">
        <f t="shared" si="5"/>
        <v>0.66403318299217018</v>
      </c>
      <c r="E28">
        <f t="shared" si="5"/>
        <v>0.52701999222360851</v>
      </c>
      <c r="F28">
        <f t="shared" si="5"/>
        <v>0.5691533628635268</v>
      </c>
      <c r="G28">
        <f t="shared" si="5"/>
        <v>0.69557788890122452</v>
      </c>
      <c r="H28">
        <f t="shared" si="5"/>
        <v>0.47076920253574595</v>
      </c>
      <c r="I28">
        <f t="shared" si="5"/>
        <v>0.83005756474303982</v>
      </c>
      <c r="J28">
        <f t="shared" si="5"/>
        <v>0.68493282538033351</v>
      </c>
      <c r="K28">
        <f t="shared" si="5"/>
        <v>0.68353215452736182</v>
      </c>
      <c r="L28">
        <f t="shared" si="5"/>
        <v>0.65858794695555123</v>
      </c>
      <c r="M28">
        <f t="shared" si="5"/>
        <v>0.59077922811415184</v>
      </c>
      <c r="N28">
        <f t="shared" si="5"/>
        <v>0.57637404752536314</v>
      </c>
      <c r="O28">
        <f t="shared" si="5"/>
        <v>0.71406974881480079</v>
      </c>
      <c r="P28">
        <f t="shared" si="5"/>
        <v>0.56543100858657758</v>
      </c>
      <c r="Q28">
        <f t="shared" si="5"/>
        <v>0.4280174225239094</v>
      </c>
      <c r="R28">
        <f t="shared" si="5"/>
        <v>0.42188021375285745</v>
      </c>
      <c r="S28">
        <f t="shared" si="5"/>
        <v>0.57687837996622737</v>
      </c>
      <c r="T28">
        <f t="shared" si="5"/>
        <v>0.60224820674664292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topLeftCell="A4" workbookViewId="0">
      <selection activeCell="S17" sqref="S17"/>
    </sheetView>
  </sheetViews>
  <sheetFormatPr defaultRowHeight="18"/>
  <cols>
    <col min="1" max="1" width="10.296875" bestFit="1" customWidth="1"/>
  </cols>
  <sheetData>
    <row r="1" spans="1:20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t="s">
        <v>53</v>
      </c>
      <c r="B2">
        <v>33432</v>
      </c>
      <c r="C2">
        <v>124208</v>
      </c>
      <c r="D2">
        <v>301000</v>
      </c>
      <c r="E2">
        <v>592480</v>
      </c>
      <c r="F2">
        <v>90776</v>
      </c>
      <c r="G2">
        <v>267568</v>
      </c>
      <c r="H2">
        <v>559048</v>
      </c>
      <c r="I2">
        <v>176792</v>
      </c>
      <c r="J2">
        <v>468272</v>
      </c>
      <c r="K2">
        <v>291480</v>
      </c>
      <c r="L2">
        <v>84640</v>
      </c>
      <c r="M2">
        <v>253920</v>
      </c>
      <c r="N2">
        <v>423200</v>
      </c>
      <c r="O2">
        <v>334480</v>
      </c>
      <c r="P2">
        <v>236176</v>
      </c>
      <c r="Q2">
        <v>420480</v>
      </c>
      <c r="R2">
        <v>354944</v>
      </c>
      <c r="S2">
        <v>521504</v>
      </c>
      <c r="T2">
        <v>406816</v>
      </c>
    </row>
    <row r="3" spans="1:20">
      <c r="B3">
        <v>17744</v>
      </c>
      <c r="C3">
        <v>208100</v>
      </c>
      <c r="D3">
        <v>133080</v>
      </c>
      <c r="E3">
        <v>634800</v>
      </c>
      <c r="F3">
        <v>185770</v>
      </c>
      <c r="G3">
        <v>215000</v>
      </c>
      <c r="H3">
        <v>369096</v>
      </c>
      <c r="I3">
        <v>106464</v>
      </c>
      <c r="J3">
        <v>677304</v>
      </c>
      <c r="K3">
        <v>1015956</v>
      </c>
      <c r="L3">
        <v>434162</v>
      </c>
      <c r="M3">
        <v>959514</v>
      </c>
      <c r="N3">
        <v>985084</v>
      </c>
      <c r="O3">
        <v>1587630</v>
      </c>
      <c r="P3">
        <v>690444</v>
      </c>
      <c r="Q3">
        <v>620862</v>
      </c>
      <c r="R3">
        <v>507840</v>
      </c>
      <c r="S3">
        <v>88162</v>
      </c>
      <c r="T3">
        <v>733746</v>
      </c>
    </row>
    <row r="4" spans="1:20">
      <c r="B4">
        <v>369096</v>
      </c>
      <c r="C4">
        <v>430612</v>
      </c>
      <c r="D4">
        <v>507840</v>
      </c>
      <c r="E4">
        <v>550160</v>
      </c>
      <c r="F4">
        <v>304782</v>
      </c>
      <c r="G4">
        <v>1058276</v>
      </c>
      <c r="H4">
        <v>846630</v>
      </c>
      <c r="I4">
        <v>507840</v>
      </c>
      <c r="J4">
        <v>953940</v>
      </c>
      <c r="K4">
        <v>550160</v>
      </c>
      <c r="L4">
        <v>959514</v>
      </c>
      <c r="M4">
        <v>423200</v>
      </c>
      <c r="N4">
        <v>1161326</v>
      </c>
      <c r="O4">
        <v>507840</v>
      </c>
      <c r="P4">
        <v>550160</v>
      </c>
      <c r="Q4">
        <v>550160</v>
      </c>
      <c r="R4">
        <v>347210</v>
      </c>
      <c r="S4">
        <v>507840</v>
      </c>
      <c r="T4">
        <v>550160</v>
      </c>
    </row>
    <row r="5" spans="1:20">
      <c r="B5">
        <v>38896</v>
      </c>
      <c r="C5">
        <v>43890</v>
      </c>
      <c r="D5">
        <v>69616</v>
      </c>
      <c r="E5">
        <v>204218</v>
      </c>
      <c r="F5">
        <v>42270</v>
      </c>
      <c r="G5">
        <v>105070</v>
      </c>
      <c r="H5">
        <v>372910</v>
      </c>
      <c r="I5">
        <v>11172</v>
      </c>
      <c r="J5">
        <v>79050</v>
      </c>
      <c r="K5">
        <v>31732</v>
      </c>
      <c r="L5">
        <v>400692</v>
      </c>
      <c r="M5">
        <v>60404</v>
      </c>
      <c r="N5">
        <v>69860</v>
      </c>
      <c r="O5">
        <v>23544</v>
      </c>
      <c r="P5">
        <v>17744</v>
      </c>
      <c r="Q5">
        <v>134162</v>
      </c>
      <c r="R5">
        <v>117098</v>
      </c>
      <c r="S5">
        <v>212062</v>
      </c>
      <c r="T5">
        <v>56644</v>
      </c>
    </row>
    <row r="6" spans="1:20">
      <c r="B6">
        <v>8100</v>
      </c>
      <c r="C6">
        <v>14328</v>
      </c>
      <c r="D6">
        <v>92778</v>
      </c>
      <c r="E6">
        <v>356492</v>
      </c>
      <c r="F6">
        <v>33096</v>
      </c>
      <c r="G6">
        <v>22604</v>
      </c>
      <c r="H6">
        <v>397830</v>
      </c>
      <c r="I6">
        <v>15780</v>
      </c>
      <c r="J6">
        <v>129814</v>
      </c>
      <c r="K6">
        <v>31010</v>
      </c>
      <c r="L6">
        <v>10530</v>
      </c>
      <c r="M6">
        <v>103358</v>
      </c>
      <c r="N6">
        <v>261474</v>
      </c>
      <c r="O6">
        <v>58352</v>
      </c>
      <c r="P6">
        <v>68168</v>
      </c>
      <c r="Q6">
        <v>184720</v>
      </c>
      <c r="R6">
        <v>84376</v>
      </c>
      <c r="S6">
        <v>117014</v>
      </c>
      <c r="T6">
        <v>69998</v>
      </c>
    </row>
    <row r="7" spans="1:20">
      <c r="B7">
        <v>57160</v>
      </c>
      <c r="C7">
        <v>35488</v>
      </c>
      <c r="D7">
        <v>107500</v>
      </c>
      <c r="E7">
        <v>129000</v>
      </c>
      <c r="F7">
        <v>53232</v>
      </c>
      <c r="G7">
        <v>71450</v>
      </c>
      <c r="H7">
        <v>85740</v>
      </c>
      <c r="I7">
        <v>85740</v>
      </c>
      <c r="J7">
        <v>100030</v>
      </c>
      <c r="K7">
        <v>88388</v>
      </c>
      <c r="L7">
        <v>107500</v>
      </c>
      <c r="M7">
        <v>184548</v>
      </c>
      <c r="N7">
        <v>150500</v>
      </c>
      <c r="O7">
        <v>86000</v>
      </c>
      <c r="P7">
        <v>80750</v>
      </c>
      <c r="Q7">
        <v>120082</v>
      </c>
      <c r="R7">
        <v>171362</v>
      </c>
      <c r="S7">
        <v>195208</v>
      </c>
      <c r="T7">
        <v>148280</v>
      </c>
    </row>
    <row r="8" spans="1:20">
      <c r="B8">
        <v>107156</v>
      </c>
      <c r="C8">
        <v>200030</v>
      </c>
      <c r="D8">
        <v>147088</v>
      </c>
      <c r="E8">
        <v>196572</v>
      </c>
      <c r="F8">
        <v>136378</v>
      </c>
      <c r="G8">
        <v>123452</v>
      </c>
      <c r="H8">
        <v>172000</v>
      </c>
      <c r="I8">
        <v>138892</v>
      </c>
      <c r="J8">
        <v>137188</v>
      </c>
      <c r="K8">
        <v>85740</v>
      </c>
      <c r="L8">
        <v>118118</v>
      </c>
      <c r="M8">
        <v>177800</v>
      </c>
      <c r="N8">
        <v>215000</v>
      </c>
      <c r="O8">
        <v>177028</v>
      </c>
      <c r="P8">
        <v>183000</v>
      </c>
      <c r="Q8">
        <v>248318</v>
      </c>
      <c r="R8">
        <v>281812</v>
      </c>
      <c r="S8">
        <v>327670</v>
      </c>
      <c r="T8">
        <v>221740</v>
      </c>
    </row>
    <row r="9" spans="1:20">
      <c r="B9">
        <v>33138</v>
      </c>
      <c r="C9">
        <v>143810</v>
      </c>
      <c r="D9">
        <v>38426</v>
      </c>
      <c r="E9">
        <v>88128</v>
      </c>
      <c r="F9">
        <v>51998</v>
      </c>
      <c r="G9">
        <v>56468</v>
      </c>
      <c r="H9">
        <v>209204</v>
      </c>
      <c r="I9">
        <v>26658</v>
      </c>
      <c r="J9">
        <v>99006</v>
      </c>
      <c r="K9">
        <v>83264</v>
      </c>
      <c r="L9">
        <v>27422</v>
      </c>
      <c r="M9">
        <v>62398</v>
      </c>
      <c r="N9">
        <v>336898</v>
      </c>
      <c r="O9">
        <v>141410</v>
      </c>
      <c r="P9">
        <v>80914</v>
      </c>
      <c r="Q9">
        <v>149690</v>
      </c>
      <c r="R9">
        <v>357458</v>
      </c>
      <c r="S9">
        <v>172936</v>
      </c>
      <c r="T9">
        <v>111080</v>
      </c>
    </row>
    <row r="10" spans="1:20">
      <c r="B10">
        <v>32714</v>
      </c>
      <c r="C10">
        <v>85740</v>
      </c>
      <c r="D10">
        <v>162360</v>
      </c>
      <c r="E10">
        <v>415054</v>
      </c>
      <c r="F10">
        <v>62910</v>
      </c>
      <c r="G10">
        <v>41838</v>
      </c>
      <c r="H10">
        <v>371526</v>
      </c>
      <c r="I10">
        <v>100660</v>
      </c>
      <c r="J10">
        <v>167216</v>
      </c>
      <c r="K10">
        <v>208646</v>
      </c>
      <c r="L10">
        <v>371466</v>
      </c>
      <c r="M10">
        <v>177964</v>
      </c>
      <c r="N10">
        <v>272134</v>
      </c>
      <c r="O10">
        <v>156208</v>
      </c>
      <c r="P10">
        <v>465864</v>
      </c>
      <c r="Q10">
        <v>248654</v>
      </c>
      <c r="R10">
        <v>179164</v>
      </c>
      <c r="S10">
        <v>253320</v>
      </c>
      <c r="T10">
        <v>234548</v>
      </c>
    </row>
    <row r="11" spans="1:20">
      <c r="B11">
        <v>120766</v>
      </c>
      <c r="C11">
        <v>141402</v>
      </c>
      <c r="D11">
        <v>31514</v>
      </c>
      <c r="E11">
        <v>345348</v>
      </c>
      <c r="F11">
        <v>20250</v>
      </c>
      <c r="G11">
        <v>162860</v>
      </c>
      <c r="H11">
        <v>31938</v>
      </c>
      <c r="I11">
        <v>10530</v>
      </c>
      <c r="J11">
        <v>90340</v>
      </c>
      <c r="K11">
        <v>23922</v>
      </c>
      <c r="L11">
        <v>48670</v>
      </c>
      <c r="M11">
        <v>72424</v>
      </c>
      <c r="N11">
        <v>50450</v>
      </c>
      <c r="O11">
        <v>52838</v>
      </c>
      <c r="P11">
        <v>40596</v>
      </c>
      <c r="Q11">
        <v>79428</v>
      </c>
      <c r="R11">
        <v>104844</v>
      </c>
      <c r="S11">
        <v>56124</v>
      </c>
      <c r="T11">
        <v>90936</v>
      </c>
    </row>
    <row r="12" spans="1:20">
      <c r="B12">
        <v>48662</v>
      </c>
      <c r="C12">
        <v>124136</v>
      </c>
      <c r="D12">
        <v>61848</v>
      </c>
      <c r="E12">
        <v>72206</v>
      </c>
      <c r="F12">
        <v>26394</v>
      </c>
      <c r="G12">
        <v>67938</v>
      </c>
      <c r="H12">
        <v>154894</v>
      </c>
      <c r="I12">
        <v>27120</v>
      </c>
      <c r="J12">
        <v>48448</v>
      </c>
      <c r="K12">
        <v>103824</v>
      </c>
      <c r="L12">
        <v>65008</v>
      </c>
      <c r="M12">
        <v>151276</v>
      </c>
      <c r="N12">
        <v>99992</v>
      </c>
      <c r="O12">
        <v>154516</v>
      </c>
      <c r="P12">
        <v>159292</v>
      </c>
      <c r="Q12">
        <v>100370</v>
      </c>
      <c r="R12">
        <v>54340</v>
      </c>
      <c r="S12">
        <v>65550</v>
      </c>
      <c r="T12">
        <v>52624</v>
      </c>
    </row>
    <row r="13" spans="1:20">
      <c r="B13">
        <v>29940</v>
      </c>
      <c r="C13">
        <v>37360</v>
      </c>
      <c r="D13">
        <v>43160</v>
      </c>
      <c r="E13">
        <v>118454</v>
      </c>
      <c r="F13">
        <v>71404</v>
      </c>
      <c r="G13">
        <v>82026</v>
      </c>
      <c r="H13">
        <v>157152</v>
      </c>
      <c r="I13">
        <v>66506</v>
      </c>
      <c r="J13">
        <v>49220</v>
      </c>
      <c r="K13">
        <v>51826</v>
      </c>
      <c r="L13">
        <v>238896</v>
      </c>
      <c r="M13">
        <v>89790</v>
      </c>
      <c r="N13">
        <v>128610</v>
      </c>
      <c r="O13">
        <v>136772</v>
      </c>
      <c r="P13">
        <v>144238</v>
      </c>
      <c r="Q13">
        <v>269318</v>
      </c>
      <c r="R13">
        <v>187272</v>
      </c>
      <c r="S13">
        <v>90092</v>
      </c>
      <c r="T13">
        <v>52682</v>
      </c>
    </row>
    <row r="14" spans="1:20">
      <c r="B14">
        <v>73410</v>
      </c>
      <c r="C14">
        <v>44528</v>
      </c>
      <c r="D14">
        <v>114832</v>
      </c>
      <c r="E14">
        <v>157190</v>
      </c>
      <c r="F14">
        <v>28580</v>
      </c>
      <c r="G14">
        <v>76264</v>
      </c>
      <c r="H14">
        <v>110690</v>
      </c>
      <c r="I14">
        <v>105494</v>
      </c>
      <c r="J14">
        <v>67094</v>
      </c>
      <c r="K14">
        <v>59586</v>
      </c>
      <c r="L14">
        <v>93420</v>
      </c>
      <c r="M14">
        <v>61076</v>
      </c>
      <c r="N14">
        <v>56560</v>
      </c>
      <c r="O14">
        <v>144024</v>
      </c>
      <c r="P14">
        <v>37364</v>
      </c>
      <c r="Q14">
        <v>42606</v>
      </c>
      <c r="R14">
        <v>69104</v>
      </c>
      <c r="S14">
        <v>236512</v>
      </c>
      <c r="T14">
        <v>150370</v>
      </c>
    </row>
    <row r="15" spans="1:20">
      <c r="B15">
        <v>10530</v>
      </c>
      <c r="C15">
        <v>55670</v>
      </c>
      <c r="D15">
        <v>171198</v>
      </c>
      <c r="E15">
        <v>99992</v>
      </c>
      <c r="F15">
        <v>175932</v>
      </c>
      <c r="G15">
        <v>115478</v>
      </c>
      <c r="H15">
        <v>229306</v>
      </c>
      <c r="I15">
        <v>65428</v>
      </c>
      <c r="J15">
        <v>131174</v>
      </c>
      <c r="K15">
        <v>105112</v>
      </c>
      <c r="L15">
        <v>76868</v>
      </c>
      <c r="M15">
        <v>241884</v>
      </c>
      <c r="N15">
        <v>92270</v>
      </c>
      <c r="O15">
        <v>184548</v>
      </c>
      <c r="P15">
        <v>79344</v>
      </c>
      <c r="Q15">
        <v>181514</v>
      </c>
      <c r="R15">
        <v>253920</v>
      </c>
      <c r="S15">
        <v>175236</v>
      </c>
      <c r="T15">
        <v>234934</v>
      </c>
    </row>
    <row r="16" spans="1:20">
      <c r="B16">
        <v>127422</v>
      </c>
      <c r="C16">
        <v>119448</v>
      </c>
      <c r="D16">
        <v>85740</v>
      </c>
      <c r="E16">
        <v>153790</v>
      </c>
      <c r="F16">
        <v>50710</v>
      </c>
      <c r="G16">
        <v>246064</v>
      </c>
      <c r="H16">
        <v>119448</v>
      </c>
      <c r="I16">
        <v>53312</v>
      </c>
      <c r="J16">
        <v>184548</v>
      </c>
      <c r="K16">
        <v>91326</v>
      </c>
      <c r="L16">
        <v>133264</v>
      </c>
      <c r="M16">
        <v>136298</v>
      </c>
      <c r="N16">
        <v>88342</v>
      </c>
      <c r="O16">
        <v>61886</v>
      </c>
      <c r="P16">
        <v>184548</v>
      </c>
      <c r="Q16">
        <v>92866</v>
      </c>
      <c r="R16">
        <v>109544</v>
      </c>
      <c r="S16">
        <v>146236</v>
      </c>
      <c r="T16">
        <v>75836</v>
      </c>
    </row>
    <row r="17" spans="1:20">
      <c r="B17">
        <v>57152</v>
      </c>
      <c r="C17">
        <v>51868</v>
      </c>
      <c r="D17">
        <v>97592</v>
      </c>
      <c r="E17">
        <v>63212</v>
      </c>
      <c r="F17">
        <v>46748</v>
      </c>
      <c r="G17">
        <v>96484</v>
      </c>
      <c r="H17">
        <v>68202</v>
      </c>
      <c r="I17">
        <v>33562</v>
      </c>
      <c r="J17">
        <v>88724</v>
      </c>
      <c r="K17">
        <v>84884</v>
      </c>
      <c r="L17">
        <v>96782</v>
      </c>
      <c r="M17">
        <v>88846</v>
      </c>
      <c r="N17">
        <v>81044</v>
      </c>
      <c r="O17">
        <v>95162</v>
      </c>
      <c r="P17">
        <v>74472</v>
      </c>
      <c r="Q17">
        <v>98150</v>
      </c>
      <c r="R17">
        <v>134712</v>
      </c>
      <c r="S17">
        <v>102204</v>
      </c>
      <c r="T17">
        <v>137482</v>
      </c>
    </row>
    <row r="18" spans="1:20">
      <c r="B18">
        <v>41540</v>
      </c>
      <c r="C18">
        <v>82622</v>
      </c>
      <c r="D18">
        <v>67522</v>
      </c>
      <c r="E18">
        <v>90898</v>
      </c>
      <c r="F18">
        <v>85480</v>
      </c>
      <c r="G18">
        <v>84712</v>
      </c>
      <c r="H18">
        <v>186328</v>
      </c>
      <c r="I18">
        <v>300706</v>
      </c>
      <c r="J18">
        <v>224040</v>
      </c>
      <c r="K18">
        <v>126600</v>
      </c>
      <c r="L18">
        <v>122382</v>
      </c>
      <c r="M18">
        <v>173842</v>
      </c>
      <c r="N18">
        <v>207660</v>
      </c>
      <c r="O18">
        <v>138250</v>
      </c>
      <c r="P18">
        <v>138842</v>
      </c>
      <c r="Q18">
        <v>97168</v>
      </c>
      <c r="R18">
        <v>99980</v>
      </c>
      <c r="S18">
        <v>226902</v>
      </c>
      <c r="T18">
        <v>142736</v>
      </c>
    </row>
    <row r="19" spans="1:20">
      <c r="B19">
        <v>28194</v>
      </c>
      <c r="C19">
        <v>39920</v>
      </c>
      <c r="D19">
        <v>43680</v>
      </c>
      <c r="E19">
        <v>67010</v>
      </c>
      <c r="F19">
        <v>48414</v>
      </c>
      <c r="G19">
        <v>21110</v>
      </c>
      <c r="H19">
        <v>46962</v>
      </c>
      <c r="I19">
        <v>28194</v>
      </c>
      <c r="J19">
        <v>28446</v>
      </c>
      <c r="K19">
        <v>24950</v>
      </c>
      <c r="L19">
        <v>48842</v>
      </c>
      <c r="M19">
        <v>41246</v>
      </c>
      <c r="N19">
        <v>39030</v>
      </c>
      <c r="O19">
        <v>26142</v>
      </c>
      <c r="P19">
        <v>33398</v>
      </c>
      <c r="Q19">
        <v>56564</v>
      </c>
      <c r="R19">
        <v>80662</v>
      </c>
      <c r="S19">
        <v>24308</v>
      </c>
      <c r="T19">
        <v>41930</v>
      </c>
    </row>
    <row r="20" spans="1:20">
      <c r="B20">
        <v>19188</v>
      </c>
      <c r="C20">
        <v>38346</v>
      </c>
      <c r="D20">
        <v>56606</v>
      </c>
      <c r="E20">
        <v>79344</v>
      </c>
      <c r="F20">
        <v>31346</v>
      </c>
      <c r="G20">
        <v>46064</v>
      </c>
      <c r="H20">
        <v>56518</v>
      </c>
      <c r="I20">
        <v>62062</v>
      </c>
      <c r="J20">
        <v>72176</v>
      </c>
      <c r="K20">
        <v>45170</v>
      </c>
      <c r="L20">
        <v>71366</v>
      </c>
      <c r="M20">
        <v>49094</v>
      </c>
      <c r="N20">
        <v>46106</v>
      </c>
      <c r="O20">
        <v>62662</v>
      </c>
      <c r="P20">
        <v>44960</v>
      </c>
      <c r="Q20">
        <v>36848</v>
      </c>
      <c r="R20">
        <v>57542</v>
      </c>
      <c r="S20">
        <v>88262</v>
      </c>
      <c r="T20">
        <v>65222</v>
      </c>
    </row>
    <row r="21" spans="1:20">
      <c r="A21" t="s">
        <v>54</v>
      </c>
      <c r="B21">
        <f>AVERAGE(B3:B20)</f>
        <v>67822.666666666672</v>
      </c>
      <c r="C21">
        <f t="shared" ref="C21:T21" si="0">AVERAGE(C3:C20)</f>
        <v>105405.44444444444</v>
      </c>
      <c r="D21">
        <f t="shared" si="0"/>
        <v>112910</v>
      </c>
      <c r="E21">
        <f t="shared" si="0"/>
        <v>212326</v>
      </c>
      <c r="F21">
        <f t="shared" si="0"/>
        <v>80871.888888888891</v>
      </c>
      <c r="G21">
        <f t="shared" si="0"/>
        <v>149619.88888888888</v>
      </c>
      <c r="H21">
        <f t="shared" si="0"/>
        <v>221465.22222222222</v>
      </c>
      <c r="I21">
        <f t="shared" si="0"/>
        <v>97006.666666666672</v>
      </c>
      <c r="J21">
        <f t="shared" si="0"/>
        <v>184875.44444444444</v>
      </c>
      <c r="K21">
        <f t="shared" si="0"/>
        <v>156227.55555555556</v>
      </c>
      <c r="L21">
        <f t="shared" si="0"/>
        <v>190272.33333333334</v>
      </c>
      <c r="M21">
        <f t="shared" si="0"/>
        <v>180831.22222222222</v>
      </c>
      <c r="N21">
        <f t="shared" si="0"/>
        <v>241241.11111111112</v>
      </c>
      <c r="O21">
        <f t="shared" si="0"/>
        <v>210822.88888888888</v>
      </c>
      <c r="P21">
        <f t="shared" si="0"/>
        <v>170783.22222222222</v>
      </c>
      <c r="Q21">
        <f t="shared" si="0"/>
        <v>183971.11111111112</v>
      </c>
      <c r="R21">
        <f t="shared" si="0"/>
        <v>177680</v>
      </c>
      <c r="S21">
        <f t="shared" si="0"/>
        <v>171424.33333333334</v>
      </c>
      <c r="T21">
        <f t="shared" si="0"/>
        <v>176163.77777777778</v>
      </c>
    </row>
    <row r="22" spans="1:20">
      <c r="A22" t="s">
        <v>56</v>
      </c>
      <c r="B22">
        <f>STDEV(B3:B20)</f>
        <v>83308.38092999089</v>
      </c>
      <c r="C22">
        <f t="shared" ref="C22:T22" si="1">STDEV(C3:C20)</f>
        <v>99679.75679510874</v>
      </c>
      <c r="D22">
        <f t="shared" si="1"/>
        <v>107468.6034238947</v>
      </c>
      <c r="E22">
        <f t="shared" si="1"/>
        <v>174589.82997266008</v>
      </c>
      <c r="F22">
        <f t="shared" si="1"/>
        <v>74367.259960984011</v>
      </c>
      <c r="G22">
        <f t="shared" si="1"/>
        <v>234731.03168818285</v>
      </c>
      <c r="H22">
        <f t="shared" si="1"/>
        <v>197009.1738707663</v>
      </c>
      <c r="I22">
        <f t="shared" si="1"/>
        <v>123056.30217099814</v>
      </c>
      <c r="J22">
        <f t="shared" si="1"/>
        <v>239606.75338887164</v>
      </c>
      <c r="K22">
        <f t="shared" si="1"/>
        <v>245666.78472085917</v>
      </c>
      <c r="L22">
        <f t="shared" si="1"/>
        <v>231401.84478114612</v>
      </c>
      <c r="M22">
        <f t="shared" si="1"/>
        <v>215019.41430171739</v>
      </c>
      <c r="N22">
        <f t="shared" si="1"/>
        <v>316519.70269923238</v>
      </c>
      <c r="O22">
        <f t="shared" si="1"/>
        <v>359927.47238116292</v>
      </c>
      <c r="P22">
        <f t="shared" si="1"/>
        <v>194099.47404739953</v>
      </c>
      <c r="Q22">
        <f t="shared" si="1"/>
        <v>162209.28174824352</v>
      </c>
      <c r="R22">
        <f t="shared" si="1"/>
        <v>125536.58921792718</v>
      </c>
      <c r="S22">
        <f t="shared" si="1"/>
        <v>116022.2767884533</v>
      </c>
      <c r="T22">
        <f t="shared" si="1"/>
        <v>183387.33898421781</v>
      </c>
    </row>
    <row r="23" spans="1:20">
      <c r="A23" t="s">
        <v>57</v>
      </c>
      <c r="B23">
        <f>B22/SQRT(18)</f>
        <v>19635.973695089542</v>
      </c>
      <c r="C23">
        <f t="shared" ref="C23:T23" si="2">C22/SQRT(18)</f>
        <v>23494.743992282412</v>
      </c>
      <c r="D23">
        <f t="shared" si="2"/>
        <v>25330.592748561256</v>
      </c>
      <c r="E23">
        <f t="shared" si="2"/>
        <v>41151.217566624764</v>
      </c>
      <c r="F23">
        <f t="shared" si="2"/>
        <v>17528.531272224875</v>
      </c>
      <c r="G23">
        <f t="shared" si="2"/>
        <v>55326.634753876162</v>
      </c>
      <c r="H23">
        <f t="shared" si="2"/>
        <v>46435.507599992816</v>
      </c>
      <c r="I23">
        <f t="shared" si="2"/>
        <v>29004.648577617889</v>
      </c>
      <c r="J23">
        <f t="shared" si="2"/>
        <v>56475.853379787979</v>
      </c>
      <c r="K23">
        <f t="shared" si="2"/>
        <v>57904.216462805089</v>
      </c>
      <c r="L23">
        <f t="shared" si="2"/>
        <v>54541.937874608448</v>
      </c>
      <c r="M23">
        <f t="shared" si="2"/>
        <v>50680.561979834703</v>
      </c>
      <c r="N23">
        <f t="shared" si="2"/>
        <v>74604.409385925741</v>
      </c>
      <c r="O23">
        <f t="shared" si="2"/>
        <v>84835.718818684705</v>
      </c>
      <c r="P23">
        <f t="shared" si="2"/>
        <v>45749.684774552836</v>
      </c>
      <c r="Q23">
        <f t="shared" si="2"/>
        <v>38233.094365194091</v>
      </c>
      <c r="R23">
        <f t="shared" si="2"/>
        <v>29589.257841008781</v>
      </c>
      <c r="S23">
        <f t="shared" si="2"/>
        <v>27346.712895272634</v>
      </c>
      <c r="T23">
        <f t="shared" si="2"/>
        <v>43224.810326498846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F5" sqref="F5"/>
    </sheetView>
  </sheetViews>
  <sheetFormatPr defaultRowHeight="18"/>
  <cols>
    <col min="1" max="1" width="12.59765625" bestFit="1" customWidth="1"/>
    <col min="2" max="2" width="8.59765625" bestFit="1" customWidth="1"/>
    <col min="5" max="5" width="10.3984375" bestFit="1" customWidth="1"/>
    <col min="6" max="6" width="12.59765625" bestFit="1" customWidth="1"/>
    <col min="7" max="7" width="16.296875" bestFit="1" customWidth="1"/>
    <col min="8" max="8" width="12.59765625" bestFit="1" customWidth="1"/>
    <col min="9" max="9" width="16.296875" bestFit="1" customWidth="1"/>
    <col min="10" max="10" width="13" bestFit="1" customWidth="1"/>
    <col min="11" max="13" width="12.59765625" bestFit="1" customWidth="1"/>
  </cols>
  <sheetData>
    <row r="1" spans="1:13">
      <c r="A1" t="s">
        <v>19</v>
      </c>
      <c r="B1" t="s">
        <v>21</v>
      </c>
      <c r="E1" t="s">
        <v>22</v>
      </c>
    </row>
    <row r="2" spans="1:13" ht="18.600000000000001" thickBot="1">
      <c r="A2">
        <v>67822.666666666672</v>
      </c>
      <c r="B2">
        <v>33432</v>
      </c>
    </row>
    <row r="3" spans="1:13">
      <c r="A3">
        <v>105405.44444444444</v>
      </c>
      <c r="B3">
        <v>124208</v>
      </c>
      <c r="E3" s="4" t="s">
        <v>23</v>
      </c>
      <c r="F3" s="4"/>
    </row>
    <row r="4" spans="1:13">
      <c r="A4">
        <v>112910</v>
      </c>
      <c r="B4">
        <v>301000</v>
      </c>
      <c r="E4" s="1" t="s">
        <v>24</v>
      </c>
      <c r="F4" s="1">
        <v>0.96467107785841677</v>
      </c>
      <c r="G4" t="s">
        <v>49</v>
      </c>
    </row>
    <row r="5" spans="1:13">
      <c r="A5">
        <v>212326</v>
      </c>
      <c r="B5">
        <v>592480</v>
      </c>
      <c r="E5" s="1" t="s">
        <v>25</v>
      </c>
      <c r="F5" s="1">
        <v>0.93059028845651959</v>
      </c>
      <c r="G5" t="s">
        <v>48</v>
      </c>
    </row>
    <row r="6" spans="1:13">
      <c r="A6">
        <v>80871.888888888891</v>
      </c>
      <c r="B6">
        <v>90776</v>
      </c>
      <c r="E6" s="1" t="s">
        <v>26</v>
      </c>
      <c r="F6" s="1">
        <v>0.92191407451358454</v>
      </c>
    </row>
    <row r="7" spans="1:13">
      <c r="A7">
        <v>149619.88888888888</v>
      </c>
      <c r="B7">
        <v>267568</v>
      </c>
      <c r="E7" s="1" t="s">
        <v>27</v>
      </c>
      <c r="F7" s="1">
        <v>15222.761482732249</v>
      </c>
    </row>
    <row r="8" spans="1:13" ht="18.600000000000001" thickBot="1">
      <c r="A8">
        <v>221465.22222222222</v>
      </c>
      <c r="B8">
        <v>559048</v>
      </c>
      <c r="E8" s="2" t="s">
        <v>28</v>
      </c>
      <c r="F8" s="2">
        <v>10</v>
      </c>
    </row>
    <row r="9" spans="1:13">
      <c r="A9">
        <v>97006.666666666672</v>
      </c>
      <c r="B9">
        <v>176792</v>
      </c>
    </row>
    <row r="10" spans="1:13" ht="18.600000000000001" thickBot="1">
      <c r="A10">
        <v>184875.44444444444</v>
      </c>
      <c r="B10">
        <v>468272</v>
      </c>
      <c r="E10" t="s">
        <v>29</v>
      </c>
    </row>
    <row r="11" spans="1:13">
      <c r="A11">
        <v>156227.55555555556</v>
      </c>
      <c r="B11">
        <v>291480</v>
      </c>
      <c r="E11" s="3"/>
      <c r="F11" s="3" t="s">
        <v>34</v>
      </c>
      <c r="G11" s="3" t="s">
        <v>35</v>
      </c>
      <c r="H11" s="3" t="s">
        <v>36</v>
      </c>
      <c r="I11" s="3" t="s">
        <v>37</v>
      </c>
      <c r="J11" s="3" t="s">
        <v>38</v>
      </c>
    </row>
    <row r="12" spans="1:13">
      <c r="E12" s="1" t="s">
        <v>30</v>
      </c>
      <c r="F12" s="1">
        <v>1</v>
      </c>
      <c r="G12" s="1">
        <v>24855079056.102695</v>
      </c>
      <c r="H12" s="1">
        <v>24855079056.102695</v>
      </c>
      <c r="I12" s="1">
        <v>107.25764654688928</v>
      </c>
      <c r="J12" s="1">
        <v>6.5308190934215462E-6</v>
      </c>
    </row>
    <row r="13" spans="1:13">
      <c r="E13" s="1" t="s">
        <v>31</v>
      </c>
      <c r="F13" s="1">
        <v>8</v>
      </c>
      <c r="G13" s="1">
        <v>1853859737.2812521</v>
      </c>
      <c r="H13" s="1">
        <v>231732467.16015652</v>
      </c>
      <c r="I13" s="1"/>
      <c r="J13" s="1"/>
    </row>
    <row r="14" spans="1:13" ht="18.600000000000001" thickBot="1">
      <c r="E14" s="2" t="s">
        <v>32</v>
      </c>
      <c r="F14" s="2">
        <v>9</v>
      </c>
      <c r="G14" s="2">
        <v>26708938793.383949</v>
      </c>
      <c r="H14" s="2"/>
      <c r="I14" s="2"/>
      <c r="J14" s="2"/>
    </row>
    <row r="15" spans="1:13" ht="18.600000000000001" thickBot="1"/>
    <row r="16" spans="1:13">
      <c r="E16" s="3"/>
      <c r="F16" s="3" t="s">
        <v>39</v>
      </c>
      <c r="G16" s="3" t="s">
        <v>27</v>
      </c>
      <c r="H16" s="3" t="s">
        <v>40</v>
      </c>
      <c r="I16" s="3" t="s">
        <v>41</v>
      </c>
      <c r="J16" s="3" t="s">
        <v>42</v>
      </c>
      <c r="K16" s="3" t="s">
        <v>43</v>
      </c>
      <c r="L16" s="3" t="s">
        <v>44</v>
      </c>
      <c r="M16" s="3" t="s">
        <v>45</v>
      </c>
    </row>
    <row r="17" spans="5:13">
      <c r="E17" s="1" t="s">
        <v>33</v>
      </c>
      <c r="F17" s="1">
        <v>60549.486665257326</v>
      </c>
      <c r="G17" s="1">
        <v>8963.1964264109974</v>
      </c>
      <c r="H17" s="1">
        <v>6.7553452791508528</v>
      </c>
      <c r="I17" s="1">
        <v>1.4426104405887254E-4</v>
      </c>
      <c r="J17" s="1">
        <v>39880.318641306352</v>
      </c>
      <c r="K17" s="1">
        <v>81218.654689208299</v>
      </c>
      <c r="L17" s="1">
        <v>39880.318641306352</v>
      </c>
      <c r="M17" s="1">
        <v>81218.654689208299</v>
      </c>
    </row>
    <row r="18" spans="5:13" ht="18.600000000000001" thickBot="1">
      <c r="E18" s="2" t="s">
        <v>20</v>
      </c>
      <c r="F18" s="2">
        <v>0.26954244982719938</v>
      </c>
      <c r="G18" s="2">
        <v>2.6026336440106559E-2</v>
      </c>
      <c r="H18" s="2">
        <v>10.356526760786613</v>
      </c>
      <c r="I18" s="2">
        <v>6.5308190934215581E-6</v>
      </c>
      <c r="J18" s="2">
        <v>0.20952561037209877</v>
      </c>
      <c r="K18" s="2">
        <v>0.32955928928229999</v>
      </c>
      <c r="L18" s="2">
        <v>0.20952561037209877</v>
      </c>
      <c r="M18" s="2">
        <v>0.32955928928229999</v>
      </c>
    </row>
    <row r="20" spans="5:13">
      <c r="E20" t="s">
        <v>50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G5" sqref="G5"/>
    </sheetView>
  </sheetViews>
  <sheetFormatPr defaultRowHeight="18"/>
  <cols>
    <col min="1" max="1" width="12.59765625" bestFit="1" customWidth="1"/>
    <col min="2" max="2" width="8.59765625" bestFit="1" customWidth="1"/>
    <col min="5" max="5" width="10.3984375" bestFit="1" customWidth="1"/>
    <col min="6" max="8" width="12.59765625" bestFit="1" customWidth="1"/>
    <col min="9" max="9" width="16.296875" bestFit="1" customWidth="1"/>
    <col min="10" max="10" width="13.5" bestFit="1" customWidth="1"/>
    <col min="11" max="11" width="12.59765625" bestFit="1" customWidth="1"/>
    <col min="12" max="12" width="13.5" bestFit="1" customWidth="1"/>
    <col min="13" max="13" width="12.59765625" bestFit="1" customWidth="1"/>
  </cols>
  <sheetData>
    <row r="1" spans="1:4">
      <c r="A1" t="s">
        <v>46</v>
      </c>
      <c r="B1" t="s">
        <v>47</v>
      </c>
    </row>
    <row r="2" spans="1:4">
      <c r="A2">
        <v>190272.33333333334</v>
      </c>
      <c r="B2">
        <v>84640</v>
      </c>
    </row>
    <row r="3" spans="1:4">
      <c r="A3">
        <v>180831.22222222222</v>
      </c>
      <c r="B3">
        <v>253920</v>
      </c>
    </row>
    <row r="4" spans="1:4">
      <c r="A4">
        <v>241241.11111111112</v>
      </c>
      <c r="B4">
        <v>423200</v>
      </c>
      <c r="D4" t="s">
        <v>51</v>
      </c>
    </row>
    <row r="5" spans="1:4">
      <c r="A5">
        <v>212326</v>
      </c>
      <c r="B5">
        <v>592480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D4" sqref="D4"/>
    </sheetView>
  </sheetViews>
  <sheetFormatPr defaultRowHeight="18"/>
  <sheetData>
    <row r="1" spans="1:2">
      <c r="A1" t="s">
        <v>46</v>
      </c>
      <c r="B1" t="s">
        <v>47</v>
      </c>
    </row>
    <row r="2" spans="1:2">
      <c r="A2">
        <v>210822.88888888888</v>
      </c>
      <c r="B2">
        <v>334480</v>
      </c>
    </row>
    <row r="3" spans="1:2">
      <c r="A3">
        <v>170783.22222222222</v>
      </c>
      <c r="B3">
        <v>236176</v>
      </c>
    </row>
    <row r="4" spans="1:2">
      <c r="A4">
        <v>183971.11111111112</v>
      </c>
      <c r="B4">
        <v>420480</v>
      </c>
    </row>
    <row r="5" spans="1:2">
      <c r="A5">
        <v>177680</v>
      </c>
      <c r="B5">
        <v>354944</v>
      </c>
    </row>
    <row r="6" spans="1:2">
      <c r="A6">
        <v>171424.33333333334</v>
      </c>
      <c r="B6">
        <v>521504</v>
      </c>
    </row>
    <row r="7" spans="1:2">
      <c r="A7">
        <v>176163.77777777778</v>
      </c>
      <c r="B7">
        <v>406816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>
      <selection activeCell="K16" sqref="K16"/>
    </sheetView>
  </sheetViews>
  <sheetFormatPr defaultRowHeight="18"/>
  <sheetData>
    <row r="1" spans="1:14">
      <c r="A1" t="s">
        <v>9</v>
      </c>
      <c r="B1" t="s">
        <v>13</v>
      </c>
      <c r="C1" t="s">
        <v>15</v>
      </c>
      <c r="E1" t="s">
        <v>7</v>
      </c>
      <c r="F1" t="s">
        <v>14</v>
      </c>
      <c r="G1" t="s">
        <v>16</v>
      </c>
      <c r="I1" t="s">
        <v>8</v>
      </c>
      <c r="J1" t="s">
        <v>17</v>
      </c>
      <c r="M1" t="s">
        <v>5</v>
      </c>
      <c r="N1" t="s">
        <v>18</v>
      </c>
    </row>
    <row r="2" spans="1:14">
      <c r="A2">
        <v>291480</v>
      </c>
      <c r="B2">
        <v>334480</v>
      </c>
      <c r="C2">
        <v>420480</v>
      </c>
      <c r="E2">
        <v>176792</v>
      </c>
      <c r="F2">
        <v>236176</v>
      </c>
      <c r="G2">
        <v>354944</v>
      </c>
      <c r="I2">
        <v>468272</v>
      </c>
      <c r="J2">
        <v>521504</v>
      </c>
      <c r="M2">
        <v>267568</v>
      </c>
      <c r="N2">
        <v>406816</v>
      </c>
    </row>
    <row r="3" spans="1:14">
      <c r="A3">
        <v>156227.55555555556</v>
      </c>
      <c r="B3">
        <v>210822.88888888888</v>
      </c>
      <c r="C3">
        <v>183971.11111111112</v>
      </c>
      <c r="E3">
        <v>97006.666666666672</v>
      </c>
      <c r="F3">
        <v>170783.22222222222</v>
      </c>
      <c r="G3">
        <v>177680</v>
      </c>
      <c r="I3">
        <v>184875.44444444444</v>
      </c>
      <c r="J3">
        <v>171424.33333333334</v>
      </c>
      <c r="M3">
        <v>149619.88888888888</v>
      </c>
      <c r="N3">
        <v>176163.77777777778</v>
      </c>
    </row>
    <row r="17" spans="10:10">
      <c r="J17" t="s">
        <v>52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2"/>
  <sheetViews>
    <sheetView workbookViewId="0">
      <selection activeCell="A23" sqref="A23"/>
    </sheetView>
  </sheetViews>
  <sheetFormatPr defaultRowHeight="1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14616</v>
      </c>
      <c r="B2">
        <v>29232</v>
      </c>
      <c r="C2">
        <v>43848</v>
      </c>
      <c r="D2">
        <v>58464</v>
      </c>
      <c r="E2">
        <v>14616</v>
      </c>
      <c r="F2">
        <v>29232</v>
      </c>
      <c r="G2">
        <v>43848</v>
      </c>
      <c r="H2">
        <v>14616</v>
      </c>
      <c r="I2">
        <v>29232</v>
      </c>
      <c r="J2">
        <v>14616</v>
      </c>
      <c r="K2">
        <v>160</v>
      </c>
      <c r="L2">
        <v>4576</v>
      </c>
      <c r="M2">
        <v>21280</v>
      </c>
      <c r="N2">
        <v>14736</v>
      </c>
      <c r="O2">
        <v>14736</v>
      </c>
      <c r="P2">
        <v>18048</v>
      </c>
      <c r="Q2">
        <v>18048</v>
      </c>
      <c r="R2">
        <v>31520</v>
      </c>
      <c r="S2">
        <v>31520</v>
      </c>
    </row>
    <row r="3" spans="1:19">
      <c r="A3">
        <v>80</v>
      </c>
      <c r="B3">
        <v>13860</v>
      </c>
      <c r="C3">
        <v>35960</v>
      </c>
      <c r="D3">
        <v>71920</v>
      </c>
      <c r="E3">
        <v>29250</v>
      </c>
      <c r="F3">
        <v>15960</v>
      </c>
      <c r="G3">
        <v>32200</v>
      </c>
      <c r="H3">
        <v>18400</v>
      </c>
      <c r="I3">
        <v>41400</v>
      </c>
      <c r="J3">
        <v>139860</v>
      </c>
      <c r="K3">
        <v>42490</v>
      </c>
      <c r="L3">
        <v>117810</v>
      </c>
      <c r="M3">
        <v>98620</v>
      </c>
      <c r="N3">
        <v>143990</v>
      </c>
      <c r="O3">
        <v>44092</v>
      </c>
      <c r="P3">
        <v>31878</v>
      </c>
      <c r="Q3">
        <v>36800</v>
      </c>
      <c r="R3">
        <v>18522</v>
      </c>
      <c r="S3">
        <v>52650</v>
      </c>
    </row>
    <row r="4" spans="1:19">
      <c r="A4">
        <v>32200</v>
      </c>
      <c r="B4">
        <v>51156</v>
      </c>
      <c r="C4">
        <v>36800</v>
      </c>
      <c r="D4">
        <v>46800</v>
      </c>
      <c r="E4">
        <v>130806</v>
      </c>
      <c r="F4">
        <v>161764</v>
      </c>
      <c r="G4">
        <v>80910</v>
      </c>
      <c r="H4">
        <v>36800</v>
      </c>
      <c r="I4">
        <v>58500</v>
      </c>
      <c r="J4">
        <v>46800</v>
      </c>
      <c r="K4">
        <v>117810</v>
      </c>
      <c r="L4">
        <v>21280</v>
      </c>
      <c r="M4">
        <v>100006</v>
      </c>
      <c r="N4">
        <v>36800</v>
      </c>
      <c r="O4">
        <v>46800</v>
      </c>
      <c r="P4">
        <v>46800</v>
      </c>
      <c r="Q4">
        <v>29026</v>
      </c>
      <c r="R4">
        <v>36800</v>
      </c>
      <c r="S4">
        <v>46800</v>
      </c>
    </row>
    <row r="5" spans="1:19">
      <c r="A5">
        <v>4208</v>
      </c>
      <c r="B5">
        <v>2698</v>
      </c>
      <c r="C5">
        <v>1568</v>
      </c>
      <c r="D5">
        <v>12802</v>
      </c>
      <c r="E5">
        <v>1238</v>
      </c>
      <c r="F5">
        <v>1670</v>
      </c>
      <c r="G5">
        <v>31638</v>
      </c>
      <c r="H5">
        <v>740</v>
      </c>
      <c r="I5">
        <v>1010</v>
      </c>
      <c r="J5">
        <v>1428</v>
      </c>
      <c r="K5">
        <v>8180</v>
      </c>
      <c r="L5">
        <v>628</v>
      </c>
      <c r="M5">
        <v>21924</v>
      </c>
      <c r="N5">
        <v>328</v>
      </c>
      <c r="O5">
        <v>80</v>
      </c>
      <c r="P5">
        <v>10842</v>
      </c>
      <c r="Q5">
        <v>6530</v>
      </c>
      <c r="R5">
        <v>12102</v>
      </c>
      <c r="S5">
        <v>2964</v>
      </c>
    </row>
    <row r="6" spans="1:19">
      <c r="A6">
        <v>2660</v>
      </c>
      <c r="B6">
        <v>1144</v>
      </c>
      <c r="C6">
        <v>7410</v>
      </c>
      <c r="D6">
        <v>12908</v>
      </c>
      <c r="E6">
        <v>2504</v>
      </c>
      <c r="F6">
        <v>972</v>
      </c>
      <c r="G6">
        <v>18302</v>
      </c>
      <c r="H6">
        <v>308</v>
      </c>
      <c r="I6">
        <v>3470</v>
      </c>
      <c r="J6">
        <v>538</v>
      </c>
      <c r="K6">
        <v>5850</v>
      </c>
      <c r="L6">
        <v>5110</v>
      </c>
      <c r="M6">
        <v>10026</v>
      </c>
      <c r="N6">
        <v>1808</v>
      </c>
      <c r="O6">
        <v>1272</v>
      </c>
      <c r="P6">
        <v>8240</v>
      </c>
      <c r="Q6">
        <v>3192</v>
      </c>
      <c r="R6">
        <v>2734</v>
      </c>
      <c r="S6">
        <v>2518</v>
      </c>
    </row>
    <row r="7" spans="1:19">
      <c r="A7">
        <v>840</v>
      </c>
      <c r="B7">
        <v>672</v>
      </c>
      <c r="C7">
        <v>1980</v>
      </c>
      <c r="D7">
        <v>3432</v>
      </c>
      <c r="E7">
        <v>2288</v>
      </c>
      <c r="F7">
        <v>1650</v>
      </c>
      <c r="G7">
        <v>2860</v>
      </c>
      <c r="H7">
        <v>2860</v>
      </c>
      <c r="I7">
        <v>4550</v>
      </c>
      <c r="J7">
        <v>1332</v>
      </c>
      <c r="K7">
        <v>1980</v>
      </c>
      <c r="L7">
        <v>4004</v>
      </c>
      <c r="M7">
        <v>5460</v>
      </c>
      <c r="N7">
        <v>1008</v>
      </c>
      <c r="O7">
        <v>2134</v>
      </c>
      <c r="P7">
        <v>4170</v>
      </c>
      <c r="Q7">
        <v>7546</v>
      </c>
      <c r="R7">
        <v>11016</v>
      </c>
      <c r="S7">
        <v>6472</v>
      </c>
    </row>
    <row r="8" spans="1:19">
      <c r="A8">
        <v>4740</v>
      </c>
      <c r="B8">
        <v>10710</v>
      </c>
      <c r="C8">
        <v>4784</v>
      </c>
      <c r="D8">
        <v>11772</v>
      </c>
      <c r="E8">
        <v>5346</v>
      </c>
      <c r="F8">
        <v>6860</v>
      </c>
      <c r="G8">
        <v>8160</v>
      </c>
      <c r="H8">
        <v>10828</v>
      </c>
      <c r="I8">
        <v>5924</v>
      </c>
      <c r="J8">
        <v>2860</v>
      </c>
      <c r="K8">
        <v>6590</v>
      </c>
      <c r="L8">
        <v>10616</v>
      </c>
      <c r="M8">
        <v>15960</v>
      </c>
      <c r="N8">
        <v>16980</v>
      </c>
      <c r="O8">
        <v>23960</v>
      </c>
      <c r="P8">
        <v>22486</v>
      </c>
      <c r="Q8">
        <v>15732</v>
      </c>
      <c r="R8">
        <v>27454</v>
      </c>
      <c r="S8">
        <v>16252</v>
      </c>
    </row>
    <row r="9" spans="1:19">
      <c r="A9">
        <v>2842</v>
      </c>
      <c r="B9">
        <v>3162</v>
      </c>
      <c r="C9">
        <v>6242</v>
      </c>
      <c r="D9">
        <v>3536</v>
      </c>
      <c r="E9">
        <v>3622</v>
      </c>
      <c r="F9">
        <v>11684</v>
      </c>
      <c r="G9">
        <v>7172</v>
      </c>
      <c r="H9">
        <v>490</v>
      </c>
      <c r="I9">
        <v>8182</v>
      </c>
      <c r="J9">
        <v>7744</v>
      </c>
      <c r="K9">
        <v>4710</v>
      </c>
      <c r="L9">
        <v>10278</v>
      </c>
      <c r="M9">
        <v>19962</v>
      </c>
      <c r="N9">
        <v>11290</v>
      </c>
      <c r="O9">
        <v>8922</v>
      </c>
      <c r="P9">
        <v>5122</v>
      </c>
      <c r="Q9">
        <v>23578</v>
      </c>
      <c r="R9">
        <v>11944</v>
      </c>
      <c r="S9">
        <v>5352</v>
      </c>
    </row>
    <row r="10" spans="1:19">
      <c r="A10">
        <v>2002</v>
      </c>
      <c r="B10">
        <v>2860</v>
      </c>
      <c r="C10">
        <v>7432</v>
      </c>
      <c r="D10">
        <v>27718</v>
      </c>
      <c r="E10">
        <v>14310</v>
      </c>
      <c r="F10">
        <v>7862</v>
      </c>
      <c r="G10">
        <v>36590</v>
      </c>
      <c r="H10">
        <v>23300</v>
      </c>
      <c r="I10">
        <v>18256</v>
      </c>
      <c r="J10">
        <v>13582</v>
      </c>
      <c r="K10">
        <v>7458</v>
      </c>
      <c r="L10">
        <v>25500</v>
      </c>
      <c r="M10">
        <v>7054</v>
      </c>
      <c r="N10">
        <v>19136</v>
      </c>
      <c r="O10">
        <v>24136</v>
      </c>
      <c r="P10">
        <v>33206</v>
      </c>
      <c r="Q10">
        <v>18876</v>
      </c>
      <c r="R10">
        <v>11896</v>
      </c>
      <c r="S10">
        <v>7492</v>
      </c>
    </row>
    <row r="11" spans="1:19">
      <c r="A11">
        <v>5158</v>
      </c>
      <c r="B11">
        <v>37282</v>
      </c>
      <c r="C11">
        <v>18338</v>
      </c>
      <c r="D11">
        <v>193844</v>
      </c>
      <c r="E11">
        <v>41650</v>
      </c>
      <c r="F11">
        <v>29708</v>
      </c>
      <c r="G11">
        <v>28618</v>
      </c>
      <c r="H11">
        <v>5850</v>
      </c>
      <c r="I11">
        <v>12580</v>
      </c>
      <c r="J11">
        <v>6538</v>
      </c>
      <c r="K11">
        <v>2038</v>
      </c>
      <c r="L11">
        <v>14504</v>
      </c>
      <c r="M11">
        <v>27402</v>
      </c>
      <c r="N11">
        <v>31678</v>
      </c>
      <c r="O11">
        <v>26180</v>
      </c>
      <c r="P11">
        <v>11012</v>
      </c>
      <c r="Q11">
        <v>18348</v>
      </c>
      <c r="R11">
        <v>19628</v>
      </c>
      <c r="S11">
        <v>23480</v>
      </c>
    </row>
    <row r="12" spans="1:19">
      <c r="A12">
        <v>18910</v>
      </c>
      <c r="B12">
        <v>12040</v>
      </c>
      <c r="C12">
        <v>11912</v>
      </c>
      <c r="D12">
        <v>22694</v>
      </c>
      <c r="E12">
        <v>14450</v>
      </c>
      <c r="F12">
        <v>31770</v>
      </c>
      <c r="G12">
        <v>21686</v>
      </c>
      <c r="H12">
        <v>15680</v>
      </c>
      <c r="I12">
        <v>21824</v>
      </c>
      <c r="J12">
        <v>12352</v>
      </c>
      <c r="K12">
        <v>10992</v>
      </c>
      <c r="L12">
        <v>7980</v>
      </c>
      <c r="M12">
        <v>4120</v>
      </c>
      <c r="N12">
        <v>21460</v>
      </c>
      <c r="O12">
        <v>8700</v>
      </c>
      <c r="P12">
        <v>10346</v>
      </c>
      <c r="Q12">
        <v>11012</v>
      </c>
      <c r="R12">
        <v>35734</v>
      </c>
      <c r="S12">
        <v>31536</v>
      </c>
    </row>
    <row r="13" spans="1:19">
      <c r="A13">
        <v>1716</v>
      </c>
      <c r="B13">
        <v>4480</v>
      </c>
      <c r="C13">
        <v>7320</v>
      </c>
      <c r="D13">
        <v>12830</v>
      </c>
      <c r="E13">
        <v>5260</v>
      </c>
      <c r="F13">
        <v>8354</v>
      </c>
      <c r="G13">
        <v>14944</v>
      </c>
      <c r="H13">
        <v>2018</v>
      </c>
      <c r="I13">
        <v>4532</v>
      </c>
      <c r="J13">
        <v>2186</v>
      </c>
      <c r="K13">
        <v>10224</v>
      </c>
      <c r="L13">
        <v>5830</v>
      </c>
      <c r="M13">
        <v>9690</v>
      </c>
      <c r="N13">
        <v>5252</v>
      </c>
      <c r="O13">
        <v>5990</v>
      </c>
      <c r="P13">
        <v>10222</v>
      </c>
      <c r="Q13">
        <v>15048</v>
      </c>
      <c r="R13">
        <v>5036</v>
      </c>
      <c r="S13">
        <v>3602</v>
      </c>
    </row>
    <row r="14" spans="1:19">
      <c r="A14">
        <v>7658</v>
      </c>
      <c r="B14">
        <v>4080</v>
      </c>
      <c r="C14">
        <v>10416</v>
      </c>
      <c r="D14">
        <v>17710</v>
      </c>
      <c r="E14">
        <v>100</v>
      </c>
      <c r="F14">
        <v>8168</v>
      </c>
      <c r="G14">
        <v>11770</v>
      </c>
      <c r="H14">
        <v>5278</v>
      </c>
      <c r="I14">
        <v>7214</v>
      </c>
      <c r="J14">
        <v>5530</v>
      </c>
      <c r="K14">
        <v>9260</v>
      </c>
      <c r="L14">
        <v>9860</v>
      </c>
      <c r="M14">
        <v>2928</v>
      </c>
      <c r="N14">
        <v>5400</v>
      </c>
      <c r="O14">
        <v>1300</v>
      </c>
      <c r="P14">
        <v>7110</v>
      </c>
      <c r="Q14">
        <v>2928</v>
      </c>
      <c r="R14">
        <v>10880</v>
      </c>
      <c r="S14">
        <v>7130</v>
      </c>
    </row>
    <row r="15" spans="1:19">
      <c r="A15">
        <v>5850</v>
      </c>
      <c r="B15">
        <v>990</v>
      </c>
      <c r="C15">
        <v>7318</v>
      </c>
      <c r="D15">
        <v>4120</v>
      </c>
      <c r="E15">
        <v>3116</v>
      </c>
      <c r="F15">
        <v>2302</v>
      </c>
      <c r="G15">
        <v>7378</v>
      </c>
      <c r="H15">
        <v>8148</v>
      </c>
      <c r="I15">
        <v>4654</v>
      </c>
      <c r="J15">
        <v>1656</v>
      </c>
      <c r="K15">
        <v>1892</v>
      </c>
      <c r="L15">
        <v>8620</v>
      </c>
      <c r="M15">
        <v>1494</v>
      </c>
      <c r="N15">
        <v>4004</v>
      </c>
      <c r="O15">
        <v>1904</v>
      </c>
      <c r="P15">
        <v>7714</v>
      </c>
      <c r="Q15">
        <v>4576</v>
      </c>
      <c r="R15">
        <v>17972</v>
      </c>
      <c r="S15">
        <v>7038</v>
      </c>
    </row>
    <row r="16" spans="1:19">
      <c r="A16">
        <v>3190</v>
      </c>
      <c r="B16">
        <v>2328</v>
      </c>
      <c r="C16">
        <v>2860</v>
      </c>
      <c r="D16">
        <v>5030</v>
      </c>
      <c r="E16">
        <v>8862</v>
      </c>
      <c r="F16">
        <v>9520</v>
      </c>
      <c r="G16">
        <v>2328</v>
      </c>
      <c r="H16">
        <v>9744</v>
      </c>
      <c r="I16">
        <v>4004</v>
      </c>
      <c r="J16">
        <v>5014</v>
      </c>
      <c r="K16">
        <v>4992</v>
      </c>
      <c r="L16">
        <v>3298</v>
      </c>
      <c r="M16">
        <v>3198</v>
      </c>
      <c r="N16">
        <v>11110</v>
      </c>
      <c r="O16">
        <v>4004</v>
      </c>
      <c r="P16">
        <v>3066</v>
      </c>
      <c r="Q16">
        <v>5224</v>
      </c>
      <c r="R16">
        <v>5324</v>
      </c>
      <c r="S16">
        <v>10412</v>
      </c>
    </row>
    <row r="17" spans="1:19">
      <c r="A17">
        <v>9616</v>
      </c>
      <c r="B17">
        <v>2620</v>
      </c>
      <c r="C17">
        <v>14168</v>
      </c>
      <c r="D17">
        <v>4652</v>
      </c>
      <c r="E17">
        <v>1804</v>
      </c>
      <c r="F17">
        <v>12580</v>
      </c>
      <c r="G17">
        <v>6386</v>
      </c>
      <c r="H17">
        <v>7378</v>
      </c>
      <c r="I17">
        <v>5892</v>
      </c>
      <c r="J17">
        <v>7892</v>
      </c>
      <c r="K17">
        <v>14870</v>
      </c>
      <c r="L17">
        <v>15670</v>
      </c>
      <c r="M17">
        <v>5892</v>
      </c>
      <c r="N17">
        <v>11986</v>
      </c>
      <c r="O17">
        <v>8168</v>
      </c>
      <c r="P17">
        <v>11902</v>
      </c>
      <c r="Q17">
        <v>7336</v>
      </c>
      <c r="R17">
        <v>6268</v>
      </c>
      <c r="S17">
        <v>12578</v>
      </c>
    </row>
    <row r="18" spans="1:19">
      <c r="A18">
        <v>5380</v>
      </c>
      <c r="B18">
        <v>7622</v>
      </c>
      <c r="C18">
        <v>4538</v>
      </c>
      <c r="D18">
        <v>9530</v>
      </c>
      <c r="E18">
        <v>8552</v>
      </c>
      <c r="F18">
        <v>6552</v>
      </c>
      <c r="G18">
        <v>18648</v>
      </c>
      <c r="H18">
        <v>28938</v>
      </c>
      <c r="I18">
        <v>30360</v>
      </c>
      <c r="J18">
        <v>26104</v>
      </c>
      <c r="K18">
        <v>7926</v>
      </c>
      <c r="L18">
        <v>3594</v>
      </c>
      <c r="M18">
        <v>18620</v>
      </c>
      <c r="N18">
        <v>13042</v>
      </c>
      <c r="O18">
        <v>24530</v>
      </c>
      <c r="P18">
        <v>10480</v>
      </c>
      <c r="Q18">
        <v>18332</v>
      </c>
      <c r="R18">
        <v>21710</v>
      </c>
      <c r="S18">
        <v>6928</v>
      </c>
    </row>
    <row r="19" spans="1:19">
      <c r="A19">
        <v>1978</v>
      </c>
      <c r="B19">
        <v>4080</v>
      </c>
      <c r="C19">
        <v>1184</v>
      </c>
      <c r="D19">
        <v>4202</v>
      </c>
      <c r="E19">
        <v>1494</v>
      </c>
      <c r="F19">
        <v>1502</v>
      </c>
      <c r="G19">
        <v>1562</v>
      </c>
      <c r="H19">
        <v>1978</v>
      </c>
      <c r="I19">
        <v>3302</v>
      </c>
      <c r="J19">
        <v>990</v>
      </c>
      <c r="K19">
        <v>1730</v>
      </c>
      <c r="L19">
        <v>1590</v>
      </c>
      <c r="M19">
        <v>830</v>
      </c>
      <c r="N19">
        <v>2918</v>
      </c>
      <c r="O19">
        <v>3582</v>
      </c>
      <c r="P19">
        <v>4660</v>
      </c>
      <c r="Q19">
        <v>7278</v>
      </c>
      <c r="R19">
        <v>2740</v>
      </c>
      <c r="S19">
        <v>1010</v>
      </c>
    </row>
    <row r="20" spans="1:19">
      <c r="A20">
        <v>5172</v>
      </c>
      <c r="B20">
        <v>1234</v>
      </c>
      <c r="C20">
        <v>3030</v>
      </c>
      <c r="D20">
        <v>1904</v>
      </c>
      <c r="E20">
        <v>4154</v>
      </c>
      <c r="F20">
        <v>4080</v>
      </c>
      <c r="G20">
        <v>2350</v>
      </c>
      <c r="H20">
        <v>4134</v>
      </c>
      <c r="I20">
        <v>4976</v>
      </c>
      <c r="J20">
        <v>1610</v>
      </c>
      <c r="K20">
        <v>1534</v>
      </c>
      <c r="L20">
        <v>9070</v>
      </c>
      <c r="M20">
        <v>4658</v>
      </c>
      <c r="N20">
        <v>2350</v>
      </c>
      <c r="O20">
        <v>1280</v>
      </c>
      <c r="P20">
        <v>5360</v>
      </c>
      <c r="Q20">
        <v>4942</v>
      </c>
      <c r="R20">
        <v>3358</v>
      </c>
      <c r="S20">
        <v>2094</v>
      </c>
    </row>
    <row r="21" spans="1:19">
      <c r="A21">
        <f>AVERAGE(A3:A20)</f>
        <v>6344.4444444444443</v>
      </c>
      <c r="B21">
        <f t="shared" ref="B21:S21" si="0">AVERAGE(B3:B20)</f>
        <v>9056.5555555555547</v>
      </c>
      <c r="C21">
        <f t="shared" si="0"/>
        <v>10181.111111111111</v>
      </c>
      <c r="D21">
        <f t="shared" si="0"/>
        <v>25966.888888888891</v>
      </c>
      <c r="E21">
        <f t="shared" si="0"/>
        <v>15489.222222222223</v>
      </c>
      <c r="F21">
        <f t="shared" si="0"/>
        <v>17942.111111111109</v>
      </c>
      <c r="G21">
        <f t="shared" si="0"/>
        <v>18527.888888888891</v>
      </c>
      <c r="H21">
        <f t="shared" si="0"/>
        <v>10159.555555555555</v>
      </c>
      <c r="I21">
        <f t="shared" si="0"/>
        <v>13368.333333333334</v>
      </c>
      <c r="J21">
        <f t="shared" si="0"/>
        <v>15778.666666666666</v>
      </c>
      <c r="K21">
        <f t="shared" si="0"/>
        <v>14473.666666666666</v>
      </c>
      <c r="L21">
        <f t="shared" si="0"/>
        <v>15291.222222222223</v>
      </c>
      <c r="M21">
        <f t="shared" si="0"/>
        <v>19880.222222222223</v>
      </c>
      <c r="N21">
        <f t="shared" si="0"/>
        <v>18918.888888888891</v>
      </c>
      <c r="O21">
        <f t="shared" si="0"/>
        <v>13168.555555555555</v>
      </c>
      <c r="P21">
        <f t="shared" si="0"/>
        <v>13589.777777777777</v>
      </c>
      <c r="Q21">
        <f t="shared" si="0"/>
        <v>13128</v>
      </c>
      <c r="R21">
        <f t="shared" si="0"/>
        <v>14506.555555555555</v>
      </c>
      <c r="S21">
        <f t="shared" si="0"/>
        <v>13683.777777777777</v>
      </c>
    </row>
    <row r="22" spans="1:19">
      <c r="A22">
        <f>STDEV(A3:A20)</f>
        <v>7725.4624245544428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外れ値検定</vt:lpstr>
      <vt:lpstr>moment_u_8</vt:lpstr>
      <vt:lpstr>回帰A</vt:lpstr>
      <vt:lpstr>回帰B</vt:lpstr>
      <vt:lpstr>回帰C</vt:lpstr>
      <vt:lpstr>縦棒について</vt:lpstr>
      <vt:lpstr>moment_v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劉宇湖</dc:creator>
  <cp:lastModifiedBy>劉宇湖</cp:lastModifiedBy>
  <dcterms:created xsi:type="dcterms:W3CDTF">2018-07-01T15:16:39Z</dcterms:created>
  <dcterms:modified xsi:type="dcterms:W3CDTF">2018-07-03T02:22:10Z</dcterms:modified>
</cp:coreProperties>
</file>