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<sst xmlns="http://schemas.openxmlformats.org/spreadsheetml/2006/main" count="377" uniqueCount="122">
  <si>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</si>
  <si>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</si>
  <si>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</si>
  <si>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</si>
  <si>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</si>
  <si>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</si>
  <si>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</si>
  <si>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</si>
  <si>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</si>
  <si>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</si>
  <si>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</si>
  <si>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</si>
  <si>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</si>
  <si>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</si>
  <si>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</si>
  <si>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</si>
  <si>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</si>
  <si>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</si>
  <si>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</si>
  <si>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</si>
  <si>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</si>
  <si>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</si>
  <si>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</si>
  <si>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</si>
  <si>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</si>
  <si>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</si>
  <si>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</si>
  <si>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</si>
  <si>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</si>
  <si>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</si>
  <si>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</si>
  <si>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</si>
  <si>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</si>
  <si>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</si>
  <si>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</si>
  <si>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</si>
  <si>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</si>
  <si>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</si>
  <si>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</si>
  <si>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</si>
  <si>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</si>
  <si>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</si>
  <si>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</si>
  <si>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</si>
  <si>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</si>
  <si>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</si>
  <si>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</si>
  <si>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</si>
  <si>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</si>
  <si>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</si>
  <si>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Simple</t>
  </si>
  <si>
    <t>Simple Example</t>
  </si>
  <si>
    <t>This example provides simple person group data model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</si>
  <si>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</si>
  <si>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</si>
  <si>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</si>
  <si>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</si>
  <si>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</si>
  <si>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</si>
  <si>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</si>
  <si>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</si>
  <si>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updatedBy</t>
  </si>
  <si>
    <t>updated_by</t>
  </si>
  <si>
    <t>User updated record</t>
  </si>
  <si>
    <t>StringVarchar</t>
  </si>
  <si>
    <t>String</t>
  </si>
  <si>
    <t>varchar</t>
  </si>
  <si>
    <t>20</t>
  </si>
  <si>
    <t>X</t>
  </si>
  <si>
    <t>updatedAt</t>
  </si>
  <si>
    <t>updated_at</t>
  </si>
  <si>
    <t>Timestamp of record update</t>
  </si>
  <si>
    <t>InstantTimestamp</t>
  </si>
  <si>
    <t>Instant</t>
  </si>
  <si>
    <t>timestamptz</t>
  </si>
  <si>
    <t>PersonGroup</t>
  </si>
  <si>
    <t>Person Group Model</t>
  </si>
  <si>
    <t>Person</t>
  </si>
  <si>
    <t>persons</t>
  </si>
  <si>
    <t>Table</t>
  </si>
  <si>
    <t>PersonId</t>
  </si>
  <si>
    <t>id</t>
  </si>
  <si>
    <t>Person Id</t>
  </si>
  <si>
    <t>DataElement</t>
  </si>
  <si>
    <t>Int</t>
  </si>
  <si>
    <t>integer</t>
  </si>
  <si>
    <t>S</t>
  </si>
  <si>
    <t>firstname</t>
  </si>
  <si>
    <t>Person first name</t>
  </si>
  <si>
    <t>40</t>
  </si>
  <si>
    <t>lastname</t>
  </si>
  <si>
    <t>Person last name</t>
  </si>
  <si>
    <t>Include</t>
  </si>
  <si>
    <t>EmbeddedEntity</t>
  </si>
  <si>
    <t>lastname_firstname</t>
  </si>
  <si>
    <t>Search index by lastname and firstname</t>
  </si>
  <si>
    <t>Person_lastname_firstname</t>
  </si>
  <si>
    <t>Group</t>
  </si>
  <si>
    <t>groups</t>
  </si>
  <si>
    <t>GroupId</t>
  </si>
  <si>
    <t>Group Id</t>
  </si>
  <si>
    <t>name</t>
  </si>
  <si>
    <t>Group name</t>
  </si>
  <si>
    <t>100</t>
  </si>
  <si>
    <t>GroupMember</t>
  </si>
  <si>
    <t>Group member</t>
  </si>
  <si>
    <t>group_members</t>
  </si>
  <si>
    <t>Group member id</t>
  </si>
  <si>
    <t>IntInt</t>
  </si>
  <si>
    <t>groupId</t>
  </si>
  <si>
    <t>group_id</t>
  </si>
  <si>
    <t>personId</t>
  </si>
  <si>
    <t>person_id</t>
  </si>
  <si>
    <t>person_group_ids</t>
  </si>
  <si>
    <t>Person id in each group must be unique</t>
  </si>
  <si>
    <t>GroupMember_person_group_ids</t>
  </si>
  <si>
    <t>Relation to groups</t>
  </si>
  <si>
    <t>ManyToOne</t>
  </si>
  <si>
    <t>Restrict</t>
  </si>
  <si>
    <t>GroupMember_groupId</t>
  </si>
  <si>
    <t>Relation to persons</t>
  </si>
  <si>
    <t>GroupMember_personId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</si>
</sst>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75</v>
      </c>
      <c r="B3" t="s" s="0">
        <v>76</v>
      </c>
      <c r="C3" t="s" s="0">
        <v>55</v>
      </c>
      <c r="D3" t="s" s="0">
        <v>55</v>
      </c>
      <c r="E3" t="s" s="0">
        <v>55</v>
      </c>
      <c r="F3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5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75</v>
      </c>
      <c r="B3" s="0">
        <f>VLOOKUP(A3,Группы!A:B,2,0)</f>
      </c>
      <c r="C3" t="s" s="0">
        <v>77</v>
      </c>
      <c r="D3" t="s" s="0">
        <v>77</v>
      </c>
      <c r="E3" t="s" s="0">
        <v>77</v>
      </c>
      <c r="F3" t="s" s="0">
        <v>78</v>
      </c>
      <c r="G3" t="s" s="0">
        <v>79</v>
      </c>
      <c r="H3" t="s" s="0">
        <v>55</v>
      </c>
    </row>
    <row r="4">
      <c r="A4" t="s" s="0">
        <v>75</v>
      </c>
      <c r="B4" s="0">
        <f>VLOOKUP(A4,Группы!A:B,2,0)</f>
      </c>
      <c r="C4" t="s" s="0">
        <v>97</v>
      </c>
      <c r="D4" t="s" s="0">
        <v>97</v>
      </c>
      <c r="E4" t="s" s="0">
        <v>97</v>
      </c>
      <c r="F4" t="s" s="0">
        <v>98</v>
      </c>
      <c r="G4" t="s" s="0">
        <v>79</v>
      </c>
      <c r="H4" t="s" s="0">
        <v>55</v>
      </c>
    </row>
    <row r="5">
      <c r="A5" t="s" s="0">
        <v>75</v>
      </c>
      <c r="B5" s="0">
        <f>VLOOKUP(A5,Группы!A:B,2,0)</f>
      </c>
      <c r="C5" t="s" s="0">
        <v>104</v>
      </c>
      <c r="D5" t="s" s="0">
        <v>105</v>
      </c>
      <c r="E5" t="s" s="0">
        <v>104</v>
      </c>
      <c r="F5" t="s" s="0">
        <v>106</v>
      </c>
      <c r="G5" t="s" s="0">
        <v>79</v>
      </c>
      <c r="H5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4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61</v>
      </c>
      <c r="F2" t="s" s="0">
        <v>62</v>
      </c>
      <c r="G2" t="s" s="0">
        <v>63</v>
      </c>
      <c r="H2" t="s" s="0">
        <v>64</v>
      </c>
      <c r="I2" t="s" s="0">
        <v>65</v>
      </c>
      <c r="J2" t="s" s="0">
        <v>66</v>
      </c>
      <c r="K2" t="s" s="0">
        <v>67</v>
      </c>
      <c r="L2" t="s" s="0">
        <v>55</v>
      </c>
      <c r="Q2" t="s" s="0">
        <v>68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69</v>
      </c>
      <c r="F3" t="s" s="0">
        <v>70</v>
      </c>
      <c r="G3" t="s" s="0">
        <v>71</v>
      </c>
      <c r="H3" t="s" s="0">
        <v>72</v>
      </c>
      <c r="I3" t="s" s="0">
        <v>73</v>
      </c>
      <c r="J3" t="s" s="0">
        <v>74</v>
      </c>
      <c r="K3" t="s" s="0">
        <v>55</v>
      </c>
      <c r="L3" t="s" s="0">
        <v>55</v>
      </c>
      <c r="Q3" t="s" s="0">
        <v>68</v>
      </c>
      <c r="R3" t="s">
        <v>55</v>
      </c>
      <c r="S3" t="s">
        <v>55</v>
      </c>
    </row>
    <row r="4">
      <c r="A4" s="0">
        <f>B4&amp;"."&amp;E4</f>
      </c>
      <c r="B4" t="s" s="0">
        <v>77</v>
      </c>
      <c r="C4" s="0">
        <f>VLOOKUP(B4,Таблицы!C:D,2,0)</f>
      </c>
      <c r="D4" t="s" s="0">
        <v>60</v>
      </c>
      <c r="E4" t="s" s="0">
        <v>81</v>
      </c>
      <c r="F4" t="s">
        <v>81</v>
      </c>
      <c r="G4" t="s">
        <v>82</v>
      </c>
      <c r="H4" t="s">
        <v>83</v>
      </c>
      <c r="I4" t="s">
        <v>84</v>
      </c>
      <c r="J4" t="s">
        <v>85</v>
      </c>
      <c r="K4" t="s">
        <v>55</v>
      </c>
      <c r="L4" t="s">
        <v>55</v>
      </c>
      <c r="M4" t="s">
        <v>80</v>
      </c>
      <c r="P4" t="s">
        <v>86</v>
      </c>
      <c r="Q4" t="s">
        <v>68</v>
      </c>
      <c r="R4" t="s">
        <v>55</v>
      </c>
      <c r="S4" t="s">
        <v>55</v>
      </c>
    </row>
    <row r="5">
      <c r="A5" s="0">
        <f>B5&amp;"."&amp;E5</f>
      </c>
      <c r="B5" t="s" s="0">
        <v>77</v>
      </c>
      <c r="C5" s="0">
        <f>VLOOKUP(B5,Таблицы!C:D,2,0)</f>
      </c>
      <c r="D5" t="s" s="0">
        <v>60</v>
      </c>
      <c r="E5" t="s" s="0">
        <v>87</v>
      </c>
      <c r="F5" t="s" s="0">
        <v>87</v>
      </c>
      <c r="G5" t="s" s="0">
        <v>88</v>
      </c>
      <c r="H5" t="s" s="0">
        <v>64</v>
      </c>
      <c r="I5" t="s" s="0">
        <v>65</v>
      </c>
      <c r="J5" t="s" s="0">
        <v>66</v>
      </c>
      <c r="K5" t="s" s="0">
        <v>89</v>
      </c>
      <c r="L5" t="s" s="0">
        <v>55</v>
      </c>
      <c r="Q5" t="s" s="0">
        <v>68</v>
      </c>
      <c r="R5" t="s">
        <v>55</v>
      </c>
      <c r="S5" t="s">
        <v>55</v>
      </c>
    </row>
    <row r="6">
      <c r="A6" s="0">
        <f>B6&amp;"."&amp;E6</f>
      </c>
      <c r="B6" t="s" s="0">
        <v>77</v>
      </c>
      <c r="C6" s="0">
        <f>VLOOKUP(B6,Таблицы!C:D,2,0)</f>
      </c>
      <c r="D6" t="s" s="0">
        <v>60</v>
      </c>
      <c r="E6" t="s" s="0">
        <v>90</v>
      </c>
      <c r="F6" t="s" s="0">
        <v>90</v>
      </c>
      <c r="G6" t="s" s="0">
        <v>91</v>
      </c>
      <c r="H6" t="s" s="0">
        <v>64</v>
      </c>
      <c r="I6" t="s" s="0">
        <v>65</v>
      </c>
      <c r="J6" t="s" s="0">
        <v>66</v>
      </c>
      <c r="K6" t="s" s="0">
        <v>89</v>
      </c>
      <c r="L6" t="s" s="0">
        <v>55</v>
      </c>
      <c r="Q6" t="s" s="0">
        <v>68</v>
      </c>
      <c r="R6" t="s">
        <v>55</v>
      </c>
      <c r="S6" t="s">
        <v>55</v>
      </c>
    </row>
    <row r="7">
      <c r="A7" s="0">
        <f>B7&amp;"."&amp;E7</f>
      </c>
      <c r="B7" t="s" s="0">
        <v>77</v>
      </c>
      <c r="C7" s="0">
        <f>VLOOKUP(B7,Таблицы!C:D,2,0)</f>
      </c>
      <c r="D7" t="s" s="0">
        <v>92</v>
      </c>
      <c r="E7" t="s" s="0">
        <v>55</v>
      </c>
      <c r="F7" t="s">
        <v>55</v>
      </c>
      <c r="G7" t="s">
        <v>55</v>
      </c>
      <c r="H7" t="s">
        <v>93</v>
      </c>
      <c r="I7" t="s">
        <v>55</v>
      </c>
      <c r="J7" t="s">
        <v>55</v>
      </c>
      <c r="K7" t="s">
        <v>55</v>
      </c>
      <c r="L7" t="s">
        <v>55</v>
      </c>
      <c r="N7" t="s">
        <v>56</v>
      </c>
      <c r="Q7" t="s">
        <v>68</v>
      </c>
      <c r="R7" t="s">
        <v>55</v>
      </c>
      <c r="S7" t="s">
        <v>55</v>
      </c>
    </row>
    <row r="8">
      <c r="A8" s="0">
        <f>B8&amp;"."&amp;E8</f>
      </c>
      <c r="B8" t="s" s="0">
        <v>97</v>
      </c>
      <c r="C8" s="0">
        <f>VLOOKUP(B8,Таблицы!C:D,2,0)</f>
      </c>
      <c r="D8" t="s" s="0">
        <v>60</v>
      </c>
      <c r="E8" t="s" s="0">
        <v>81</v>
      </c>
      <c r="F8" t="s">
        <v>81</v>
      </c>
      <c r="G8" t="s">
        <v>100</v>
      </c>
      <c r="H8" t="s">
        <v>83</v>
      </c>
      <c r="I8" t="s">
        <v>84</v>
      </c>
      <c r="J8" t="s">
        <v>85</v>
      </c>
      <c r="K8" t="s">
        <v>55</v>
      </c>
      <c r="L8" t="s">
        <v>55</v>
      </c>
      <c r="M8" t="s">
        <v>99</v>
      </c>
      <c r="P8" t="s">
        <v>86</v>
      </c>
      <c r="Q8" t="s">
        <v>68</v>
      </c>
      <c r="R8" t="s">
        <v>55</v>
      </c>
      <c r="S8" t="s">
        <v>55</v>
      </c>
    </row>
    <row r="9">
      <c r="A9" s="0">
        <f>B9&amp;"."&amp;E9</f>
      </c>
      <c r="B9" t="s" s="0">
        <v>97</v>
      </c>
      <c r="C9" s="0">
        <f>VLOOKUP(B9,Таблицы!C:D,2,0)</f>
      </c>
      <c r="D9" t="s" s="0">
        <v>60</v>
      </c>
      <c r="E9" t="s" s="0">
        <v>101</v>
      </c>
      <c r="F9" t="s" s="0">
        <v>101</v>
      </c>
      <c r="G9" t="s" s="0">
        <v>102</v>
      </c>
      <c r="H9" t="s" s="0">
        <v>64</v>
      </c>
      <c r="I9" t="s" s="0">
        <v>65</v>
      </c>
      <c r="J9" t="s" s="0">
        <v>66</v>
      </c>
      <c r="K9" t="s" s="0">
        <v>103</v>
      </c>
      <c r="L9" t="s" s="0">
        <v>55</v>
      </c>
      <c r="Q9" t="s" s="0">
        <v>68</v>
      </c>
      <c r="R9" t="s">
        <v>55</v>
      </c>
      <c r="S9" t="s">
        <v>55</v>
      </c>
    </row>
    <row r="10">
      <c r="A10" s="0">
        <f>B10&amp;"."&amp;E10</f>
      </c>
      <c r="B10" t="s" s="0">
        <v>97</v>
      </c>
      <c r="C10" s="0">
        <f>VLOOKUP(B10,Таблицы!C:D,2,0)</f>
      </c>
      <c r="D10" t="s" s="0">
        <v>92</v>
      </c>
      <c r="E10" t="s" s="0">
        <v>55</v>
      </c>
      <c r="F10" t="s">
        <v>55</v>
      </c>
      <c r="G10" t="s">
        <v>55</v>
      </c>
      <c r="H10" t="s">
        <v>93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68</v>
      </c>
      <c r="R10" t="s">
        <v>55</v>
      </c>
      <c r="S10" t="s">
        <v>55</v>
      </c>
    </row>
    <row r="11">
      <c r="A11" s="0">
        <f>B11&amp;"."&amp;E11</f>
      </c>
      <c r="B11" t="s" s="0">
        <v>104</v>
      </c>
      <c r="C11" s="0">
        <f>VLOOKUP(B11,Таблицы!C:D,2,0)</f>
      </c>
      <c r="D11" t="s" s="0">
        <v>60</v>
      </c>
      <c r="E11" t="s" s="0">
        <v>81</v>
      </c>
      <c r="F11" t="s" s="0">
        <v>81</v>
      </c>
      <c r="G11" t="s" s="0">
        <v>107</v>
      </c>
      <c r="H11" t="s" s="0">
        <v>108</v>
      </c>
      <c r="I11" t="s" s="0">
        <v>84</v>
      </c>
      <c r="J11" t="s" s="0">
        <v>85</v>
      </c>
      <c r="K11" t="s" s="0">
        <v>55</v>
      </c>
      <c r="L11" t="s" s="0">
        <v>55</v>
      </c>
      <c r="P11" t="s" s="0">
        <v>86</v>
      </c>
      <c r="Q11" t="s">
        <v>68</v>
      </c>
      <c r="R11" t="s">
        <v>55</v>
      </c>
      <c r="S11" t="s">
        <v>55</v>
      </c>
    </row>
    <row r="12">
      <c r="A12" s="0">
        <f>B12&amp;"."&amp;E12</f>
      </c>
      <c r="B12" t="s" s="0">
        <v>104</v>
      </c>
      <c r="C12" s="0">
        <f>VLOOKUP(B12,Таблицы!C:D,2,0)</f>
      </c>
      <c r="D12" t="s" s="0">
        <v>60</v>
      </c>
      <c r="E12" t="s" s="0">
        <v>109</v>
      </c>
      <c r="F12" t="s">
        <v>110</v>
      </c>
      <c r="G12" t="s">
        <v>100</v>
      </c>
      <c r="H12" t="s">
        <v>83</v>
      </c>
      <c r="I12" t="s">
        <v>84</v>
      </c>
      <c r="J12" t="s">
        <v>85</v>
      </c>
      <c r="K12" t="s">
        <v>55</v>
      </c>
      <c r="L12" t="s">
        <v>55</v>
      </c>
      <c r="M12" t="s">
        <v>99</v>
      </c>
      <c r="Q12" t="s">
        <v>68</v>
      </c>
      <c r="R12" t="s">
        <v>55</v>
      </c>
      <c r="S12" t="s">
        <v>55</v>
      </c>
    </row>
    <row r="13">
      <c r="A13" s="0">
        <f>B13&amp;"."&amp;E13</f>
      </c>
      <c r="B13" t="s" s="0">
        <v>104</v>
      </c>
      <c r="C13" s="0">
        <f>VLOOKUP(B13,Таблицы!C:D,2,0)</f>
      </c>
      <c r="D13" t="s" s="0">
        <v>60</v>
      </c>
      <c r="E13" t="s" s="0">
        <v>111</v>
      </c>
      <c r="F13" t="s">
        <v>112</v>
      </c>
      <c r="G13" t="s">
        <v>82</v>
      </c>
      <c r="H13" t="s">
        <v>83</v>
      </c>
      <c r="I13" t="s">
        <v>84</v>
      </c>
      <c r="J13" t="s">
        <v>85</v>
      </c>
      <c r="K13" t="s">
        <v>55</v>
      </c>
      <c r="L13" t="s">
        <v>55</v>
      </c>
      <c r="M13" t="s">
        <v>80</v>
      </c>
      <c r="Q13" t="s">
        <v>68</v>
      </c>
      <c r="R13" t="s">
        <v>55</v>
      </c>
      <c r="S13" t="s">
        <v>55</v>
      </c>
    </row>
    <row r="14">
      <c r="A14" s="0">
        <f>B14&amp;"."&amp;E14</f>
      </c>
      <c r="B14" t="s" s="0">
        <v>104</v>
      </c>
      <c r="C14" s="0">
        <f>VLOOKUP(B14,Таблицы!C:D,2,0)</f>
      </c>
      <c r="D14" t="s" s="0">
        <v>92</v>
      </c>
      <c r="E14" t="s" s="0">
        <v>55</v>
      </c>
      <c r="F14" t="s">
        <v>55</v>
      </c>
      <c r="G14" t="s">
        <v>55</v>
      </c>
      <c r="H14" t="s">
        <v>93</v>
      </c>
      <c r="I14" t="s">
        <v>55</v>
      </c>
      <c r="J14" t="s">
        <v>55</v>
      </c>
      <c r="K14" t="s">
        <v>55</v>
      </c>
      <c r="L14" t="s">
        <v>55</v>
      </c>
      <c r="N14" t="s">
        <v>56</v>
      </c>
      <c r="Q14" t="s">
        <v>68</v>
      </c>
      <c r="R14" t="s">
        <v>55</v>
      </c>
      <c r="S14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77</v>
      </c>
      <c r="C2" s="0">
        <f>VLOOKUP(B2,Таблицы!C:D,2,0)</f>
      </c>
      <c r="D2" t="s" s="0">
        <v>94</v>
      </c>
      <c r="E2" t="s" s="0">
        <v>95</v>
      </c>
      <c r="G2" t="s" s="0">
        <v>55</v>
      </c>
    </row>
    <row r="3">
      <c r="A3" s="0">
        <f>B3&amp;"_"&amp;D3</f>
      </c>
      <c r="B3" t="s" s="0">
        <v>104</v>
      </c>
      <c r="C3" s="0">
        <f>VLOOKUP(B3,Таблицы!C:D,2,0)</f>
      </c>
      <c r="D3" t="s" s="0">
        <v>113</v>
      </c>
      <c r="E3" t="s" s="0">
        <v>114</v>
      </c>
      <c r="F3" t="s" s="0">
        <v>68</v>
      </c>
      <c r="G3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5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96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90</v>
      </c>
      <c r="G2" s="0">
        <f>VLOOKUP(B2&amp;"."&amp;F2,Поля таблиц!A:G,7,0)</f>
      </c>
    </row>
    <row r="3">
      <c r="A3" t="s" s="0">
        <v>96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87</v>
      </c>
      <c r="G3" s="0">
        <f>VLOOKUP(B3&amp;"."&amp;F3,Поля таблиц!A:G,7,0)</f>
      </c>
    </row>
    <row r="4">
      <c r="A4" t="s" s="0">
        <v>115</v>
      </c>
      <c r="B4" s="0">
        <f>VLOOKUP(A4,Индексы!A:E,2,0)</f>
      </c>
      <c r="C4" s="0">
        <f>VLOOKUP(A4,Индексы!A:E,3,0)</f>
      </c>
      <c r="D4" s="0">
        <f>VLOOKUP(A4,Индексы!A:E,4,0)</f>
      </c>
      <c r="E4" s="0">
        <f>VLOOKUP(A4,Индексы!A:E,5,0)</f>
      </c>
      <c r="F4" t="s" s="0">
        <v>109</v>
      </c>
      <c r="G4" s="0">
        <f>VLOOKUP(B4&amp;"."&amp;F4,Поля таблиц!A:G,7,0)</f>
      </c>
    </row>
    <row r="5">
      <c r="A5" t="s" s="0">
        <v>115</v>
      </c>
      <c r="B5" s="0">
        <f>VLOOKUP(A5,Индексы!A:E,2,0)</f>
      </c>
      <c r="C5" s="0">
        <f>VLOOKUP(A5,Индексы!A:E,3,0)</f>
      </c>
      <c r="D5" s="0">
        <f>VLOOKUP(A5,Индексы!A:E,4,0)</f>
      </c>
      <c r="E5" s="0">
        <f>VLOOKUP(A5,Индексы!A:E,5,0)</f>
      </c>
      <c r="F5" t="s" s="0">
        <v>111</v>
      </c>
      <c r="G5" s="0">
        <f>VLOOKUP(B5&amp;"."&amp;F5,Поля таблиц!A:G,7,0)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104</v>
      </c>
      <c r="C2" s="0">
        <f>VLOOKUP(B2,Таблицы!C:D,2,0)</f>
      </c>
      <c r="D2" t="s" s="0">
        <v>109</v>
      </c>
      <c r="E2" t="s" s="0">
        <v>116</v>
      </c>
      <c r="F2" t="s" s="0">
        <v>117</v>
      </c>
      <c r="G2" t="s" s="0">
        <v>97</v>
      </c>
      <c r="H2" s="0">
        <f>VLOOKUP(G2,Таблицы!C:D,2,0)</f>
      </c>
      <c r="I2" t="s" s="0">
        <v>118</v>
      </c>
      <c r="J2" t="s" s="0">
        <v>118</v>
      </c>
      <c r="K2" t="s" s="0">
        <v>55</v>
      </c>
    </row>
    <row r="3">
      <c r="A3" s="0">
        <f>B3&amp;"_"&amp;D3</f>
      </c>
      <c r="B3" t="s" s="0">
        <v>104</v>
      </c>
      <c r="C3" s="0">
        <f>VLOOKUP(B3,Таблицы!C:D,2,0)</f>
      </c>
      <c r="D3" t="s" s="0">
        <v>111</v>
      </c>
      <c r="E3" t="s" s="0">
        <v>120</v>
      </c>
      <c r="F3" t="s" s="0">
        <v>117</v>
      </c>
      <c r="G3" t="s" s="0">
        <v>77</v>
      </c>
      <c r="H3" s="0">
        <f>VLOOKUP(G3,Таблицы!C:D,2,0)</f>
      </c>
      <c r="I3" t="s" s="0">
        <v>118</v>
      </c>
      <c r="J3" t="s" s="0">
        <v>118</v>
      </c>
      <c r="K3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119</v>
      </c>
      <c r="B2" s="0">
        <f>VLOOKUP(A2,Отношения!A:E,2,0)</f>
      </c>
      <c r="C2" s="0">
        <f>VLOOKUP(A2,Отношения!A:E,3,0)</f>
      </c>
      <c r="D2" t="s" s="0">
        <v>97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109</v>
      </c>
      <c r="I2" s="0">
        <f>VLOOKUP(B2&amp;"."&amp;H2,Поля таблиц!A:G,7,0)</f>
      </c>
      <c r="J2" t="s" s="0">
        <v>81</v>
      </c>
      <c r="K2" s="0">
        <f>VLOOKUP(D2&amp;"."&amp;J2,Поля таблиц!A:G,7,0)</f>
      </c>
    </row>
    <row r="3">
      <c r="A3" t="s" s="0">
        <v>121</v>
      </c>
      <c r="B3" s="0">
        <f>VLOOKUP(A3,Отношения!A:E,2,0)</f>
      </c>
      <c r="C3" s="0">
        <f>VLOOKUP(A3,Отношения!A:E,3,0)</f>
      </c>
      <c r="D3" t="s" s="0">
        <v>77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111</v>
      </c>
      <c r="I3" s="0">
        <f>VLOOKUP(B3&amp;"."&amp;H3,Поля таблиц!A:G,7,0)</f>
      </c>
      <c r="J3" t="s" s="0">
        <v>81</v>
      </c>
      <c r="K3" s="0">
        <f>VLOOKUP(D3&amp;"."&amp;J3,Поля таблиц!A:G,7,0)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80</v>
      </c>
      <c r="B2" t="s" s="0">
        <v>111</v>
      </c>
      <c r="C2" t="s" s="0">
        <v>112</v>
      </c>
      <c r="D2" t="s" s="0">
        <v>82</v>
      </c>
      <c r="E2" t="s" s="0">
        <v>108</v>
      </c>
      <c r="F2" t="s" s="0">
        <v>84</v>
      </c>
      <c r="G2" t="s" s="0">
        <v>85</v>
      </c>
      <c r="H2" t="s" s="0">
        <v>55</v>
      </c>
      <c r="I2" t="s" s="0">
        <v>55</v>
      </c>
      <c r="K2" t="s" s="0">
        <v>55</v>
      </c>
      <c r="L2" t="s" s="0">
        <v>55</v>
      </c>
    </row>
    <row r="3">
      <c r="A3" t="s" s="0">
        <v>99</v>
      </c>
      <c r="B3" t="s" s="0">
        <v>109</v>
      </c>
      <c r="C3" t="s" s="0">
        <v>110</v>
      </c>
      <c r="D3" t="s" s="0">
        <v>100</v>
      </c>
      <c r="E3" t="s" s="0">
        <v>108</v>
      </c>
      <c r="F3" t="s" s="0">
        <v>84</v>
      </c>
      <c r="G3" t="s" s="0">
        <v>85</v>
      </c>
      <c r="H3" t="s" s="0">
        <v>55</v>
      </c>
      <c r="I3" t="s" s="0">
        <v>55</v>
      </c>
      <c r="K3" t="s" s="0">
        <v>55</v>
      </c>
      <c r="L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2023-10-30T12:06:56Z</dcterms:created>
  <dc:creator>Apache POI</dc:creator>
</cp:coreProperties>
</file>