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<sst xmlns="http://schemas.openxmlformats.org/spreadsheetml/2006/main" count="1233" uniqueCount="235">
  <si>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</si>
  <si>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</si>
  <si>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</si>
  <si>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</si>
  <si>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</si>
  <si>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</si>
  <si>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</si>
  <si>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</si>
  <si>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</si>
  <si>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</si>
  <si>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</si>
  <si>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</si>
  <si>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</si>
  <si>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</si>
  <si>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</si>
  <si>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</si>
  <si>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</si>
  <si>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</si>
  <si>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</si>
  <si>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</si>
  <si>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</si>
  <si>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</si>
  <si>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</si>
  <si>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</si>
  <si>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</si>
  <si>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</si>
  <si>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</si>
  <si>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</si>
  <si>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</si>
  <si>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</si>
  <si>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</si>
  <si>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</si>
  <si>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</si>
  <si>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</si>
  <si>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</si>
  <si>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</si>
  <si>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</si>
  <si>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</si>
  <si>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</si>
  <si>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</si>
  <si>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</si>
  <si>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</si>
  <si>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</si>
  <si>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</si>
  <si>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</si>
  <si>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</si>
  <si>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</si>
  <si>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</si>
  <si>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</si>
  <si>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</si>
  <si>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Store</t>
  </si>
  <si>
    <t>Store example</t>
  </si>
  <si>
    <t>Store data model example</t>
  </si>
  <si>
    <t>Shared</t>
  </si>
  <si>
    <t>Shared data structures</t>
  </si>
  <si>
    <t/>
  </si>
  <si>
    <t>Modification</t>
  </si>
  <si>
    <t>Modification data structure</t>
  </si>
  <si>
    <t>modifications_table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</si>
  <si>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</si>
  <si>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</si>
  <si>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</si>
  <si>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</si>
  <si>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</si>
  <si>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</si>
  <si>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</si>
  <si>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</si>
  <si>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</si>
  <si>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10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</si>
  <si>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</si>
  <si>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</si>
  <si>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</si>
  <si>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</si>
  <si>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</si>
  <si>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</si>
  <si>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</si>
  <si>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</si>
  <si>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</si>
  <si>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</si>
  <si>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</si>
  <si>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</si>
  <si>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</si>
  <si>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Address</t>
  </si>
  <si>
    <t>Address data structure</t>
  </si>
  <si>
    <t>addresses_table</t>
  </si>
  <si>
    <t>addressLine1</t>
  </si>
  <si>
    <t>address_line1</t>
  </si>
  <si>
    <t>First address line</t>
  </si>
  <si>
    <t>StringVarchar</t>
  </si>
  <si>
    <t>100</t>
  </si>
  <si>
    <t>addressLine2</t>
  </si>
  <si>
    <t>address_line2</t>
  </si>
  <si>
    <t>Second address line</t>
  </si>
  <si>
    <t>city</t>
  </si>
  <si>
    <t>City</t>
  </si>
  <si>
    <t>50</t>
  </si>
  <si>
    <t>state</t>
  </si>
  <si>
    <t>State</t>
  </si>
  <si>
    <t>country</t>
  </si>
  <si>
    <t>Country</t>
  </si>
  <si>
    <t>Postcode</t>
  </si>
  <si>
    <t>postcode</t>
  </si>
  <si>
    <t>Post code</t>
  </si>
  <si>
    <t>Analytics</t>
  </si>
  <si>
    <t>Analytics data structure</t>
  </si>
  <si>
    <t>analyticses_table</t>
  </si>
  <si>
    <t>PromotionId</t>
  </si>
  <si>
    <t>promotionId</t>
  </si>
  <si>
    <t>promotion_id</t>
  </si>
  <si>
    <t>Promotion Id</t>
  </si>
  <si>
    <t>SegmentId</t>
  </si>
  <si>
    <t>segmentId</t>
  </si>
  <si>
    <t>segment_id</t>
  </si>
  <si>
    <t>Segment Id</t>
  </si>
  <si>
    <t>BusinessAreaId</t>
  </si>
  <si>
    <t>businessAreaId</t>
  </si>
  <si>
    <t>business_area_id</t>
  </si>
  <si>
    <t>Business Area Id</t>
  </si>
  <si>
    <t>Reference to Promotion</t>
  </si>
  <si>
    <t>ManyToOne</t>
  </si>
  <si>
    <t>Promotion</t>
  </si>
  <si>
    <t>Restrict</t>
  </si>
  <si>
    <t>Analytics_promotionId</t>
  </si>
  <si>
    <t>id</t>
  </si>
  <si>
    <t>Reference to Segment</t>
  </si>
  <si>
    <t>Segment</t>
  </si>
  <si>
    <t>Analytics_segmentId</t>
  </si>
  <si>
    <t>Reference to BusinessArea</t>
  </si>
  <si>
    <t>BusinessArea</t>
  </si>
  <si>
    <t>Analytics_businessAreaId</t>
  </si>
  <si>
    <t>Client</t>
  </si>
  <si>
    <t>Client tables</t>
  </si>
  <si>
    <t>client</t>
  </si>
  <si>
    <t>client_clients_table</t>
  </si>
  <si>
    <t>Table</t>
  </si>
  <si>
    <t>ClientId</t>
  </si>
  <si>
    <t>Client Id</t>
  </si>
  <si>
    <t>Int</t>
  </si>
  <si>
    <t>integer</t>
  </si>
  <si>
    <t>S</t>
  </si>
  <si>
    <t>Name</t>
  </si>
  <si>
    <t>name</t>
  </si>
  <si>
    <t>Client name</t>
  </si>
  <si>
    <t>Description</t>
  </si>
  <si>
    <t>description</t>
  </si>
  <si>
    <t>text</t>
  </si>
  <si>
    <t>IncludeP</t>
  </si>
  <si>
    <t>billing</t>
  </si>
  <si>
    <t>EmbeddedEntity</t>
  </si>
  <si>
    <t>postal</t>
  </si>
  <si>
    <t>IncludeR</t>
  </si>
  <si>
    <t>Include</t>
  </si>
  <si>
    <t>ClientAddress</t>
  </si>
  <si>
    <t>Client address</t>
  </si>
  <si>
    <t>client_client_addresses_table</t>
  </si>
  <si>
    <t>AddressId</t>
  </si>
  <si>
    <t>Address Id</t>
  </si>
  <si>
    <t>Address name</t>
  </si>
  <si>
    <t>clientId</t>
  </si>
  <si>
    <t>client_id</t>
  </si>
  <si>
    <t>client_id_id</t>
  </si>
  <si>
    <t>Unique clientId &amp; id</t>
  </si>
  <si>
    <t>ClientAddress_client_id_id</t>
  </si>
  <si>
    <t>Reference to client</t>
  </si>
  <si>
    <t>ClientAddress_clientId</t>
  </si>
  <si>
    <t>Order</t>
  </si>
  <si>
    <t>Order tables</t>
  </si>
  <si>
    <t>order_orders_table</t>
  </si>
  <si>
    <t>OrderId</t>
  </si>
  <si>
    <t>Order Id</t>
  </si>
  <si>
    <t>Order name</t>
  </si>
  <si>
    <t>deliveryAddressId</t>
  </si>
  <si>
    <t>delivery_address_id</t>
  </si>
  <si>
    <t>Delivery address</t>
  </si>
  <si>
    <t>OrderStatus</t>
  </si>
  <si>
    <t>status</t>
  </si>
  <si>
    <t>Order status</t>
  </si>
  <si>
    <t>EnumString</t>
  </si>
  <si>
    <t>1</t>
  </si>
  <si>
    <t>Order_clientId</t>
  </si>
  <si>
    <t>Reference to address</t>
  </si>
  <si>
    <t>Order_deliveryAddressId</t>
  </si>
  <si>
    <t>OrderLine</t>
  </si>
  <si>
    <t>Order line</t>
  </si>
  <si>
    <t>order_order_lines_table</t>
  </si>
  <si>
    <t>OrderLineId</t>
  </si>
  <si>
    <t>OrderLine Id</t>
  </si>
  <si>
    <t>orderId</t>
  </si>
  <si>
    <t>order_id</t>
  </si>
  <si>
    <t>ItemId</t>
  </si>
  <si>
    <t>itemId</t>
  </si>
  <si>
    <t>item_id</t>
  </si>
  <si>
    <t>Item Id</t>
  </si>
  <si>
    <t>Amount</t>
  </si>
  <si>
    <t>price</t>
  </si>
  <si>
    <t>BigDecimal</t>
  </si>
  <si>
    <t>decimal</t>
  </si>
  <si>
    <t>2</t>
  </si>
  <si>
    <t>Quantity</t>
  </si>
  <si>
    <t>quantity</t>
  </si>
  <si>
    <t>Reference to order</t>
  </si>
  <si>
    <t>OrderLine_orderId</t>
  </si>
  <si>
    <t>Reference to item</t>
  </si>
  <si>
    <t>Item</t>
  </si>
  <si>
    <t>OrderLine_itemId</t>
  </si>
  <si>
    <t>order_items_table</t>
  </si>
  <si>
    <t>Analytic tables</t>
  </si>
  <si>
    <t>analytics</t>
  </si>
  <si>
    <t>analytics_segments_table</t>
  </si>
  <si>
    <t>Business area</t>
  </si>
  <si>
    <t>analytics_business_areas_table</t>
  </si>
  <si>
    <t>analytics_promotions_table</t>
  </si>
  <si>
    <t>userId</t>
  </si>
  <si>
    <t>user_id</t>
  </si>
  <si>
    <t>User Id</t>
  </si>
  <si>
    <t>IntInt</t>
  </si>
  <si>
    <t>addressId</t>
  </si>
  <si>
    <t>address_id</t>
  </si>
  <si>
    <t>orderLineId</t>
  </si>
  <si>
    <t>order_line_id</t>
  </si>
  <si>
    <t>ItemCode</t>
  </si>
  <si>
    <t>itemCode</t>
  </si>
  <si>
    <t>item_code</t>
  </si>
  <si>
    <t>Item Code</t>
  </si>
  <si>
    <t>20</t>
  </si>
  <si>
    <t>amount</t>
  </si>
  <si>
    <t>BigDecimalNumeric</t>
  </si>
  <si>
    <t>StringText</t>
  </si>
  <si>
    <t>Order Status</t>
  </si>
  <si>
    <t>P</t>
  </si>
  <si>
    <t>Placed</t>
  </si>
  <si>
    <t>D</t>
  </si>
  <si>
    <t>Delivered</t>
  </si>
  <si>
    <t>C</t>
  </si>
  <si>
    <t>Canceled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</si>
</sst>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2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174</v>
      </c>
      <c r="B2" t="s" s="0">
        <v>228</v>
      </c>
      <c r="C2" t="s" s="0">
        <v>178</v>
      </c>
      <c r="D2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174</v>
      </c>
      <c r="B2" s="0">
        <f>VLOOKUP(A2,Перечисления!A:B,2,0)</f>
      </c>
      <c r="C2" t="s" s="0">
        <v>229</v>
      </c>
      <c r="D2" t="s" s="0">
        <v>230</v>
      </c>
    </row>
    <row r="3">
      <c r="A3" t="s" s="0">
        <v>174</v>
      </c>
      <c r="B3" s="0">
        <f>VLOOKUP(A3,Перечисления!A:B,2,0)</f>
      </c>
      <c r="C3" t="s" s="0">
        <v>231</v>
      </c>
      <c r="D3" t="s" s="0">
        <v>232</v>
      </c>
    </row>
    <row r="4">
      <c r="A4" t="s" s="0">
        <v>174</v>
      </c>
      <c r="B4" s="0">
        <f>VLOOKUP(A4,Перечисления!A:B,2,0)</f>
      </c>
      <c r="C4" t="s" s="0">
        <v>233</v>
      </c>
      <c r="D4" t="s" s="0">
        <v>234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5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130</v>
      </c>
      <c r="B3" t="s" s="0">
        <v>131</v>
      </c>
      <c r="C3" t="s" s="0">
        <v>132</v>
      </c>
      <c r="D3" t="s" s="0">
        <v>55</v>
      </c>
      <c r="E3" t="s" s="0">
        <v>55</v>
      </c>
      <c r="F3" t="s" s="0">
        <v>55</v>
      </c>
    </row>
    <row r="4">
      <c r="A4" t="s" s="0">
        <v>165</v>
      </c>
      <c r="B4" t="s" s="0">
        <v>166</v>
      </c>
      <c r="C4" t="s" s="0">
        <v>55</v>
      </c>
      <c r="D4" t="s" s="0">
        <v>55</v>
      </c>
      <c r="E4" t="s" s="0">
        <v>55</v>
      </c>
      <c r="F4" t="s" s="0">
        <v>55</v>
      </c>
    </row>
    <row r="5">
      <c r="A5" t="s" s="0">
        <v>103</v>
      </c>
      <c r="B5" t="s" s="0">
        <v>206</v>
      </c>
      <c r="C5" t="s" s="0">
        <v>207</v>
      </c>
      <c r="D5" t="s" s="0">
        <v>55</v>
      </c>
      <c r="E5" t="s" s="0">
        <v>55</v>
      </c>
      <c r="F5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12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53</v>
      </c>
      <c r="B3" s="0">
        <f>VLOOKUP(A3,Группы!A:B,2,0)</f>
      </c>
      <c r="C3" t="s" s="0">
        <v>82</v>
      </c>
      <c r="D3" t="s" s="0">
        <v>83</v>
      </c>
      <c r="E3" t="s" s="0">
        <v>82</v>
      </c>
      <c r="F3" t="s" s="0">
        <v>84</v>
      </c>
      <c r="G3" t="s" s="0">
        <v>59</v>
      </c>
      <c r="H3" t="s" s="0">
        <v>55</v>
      </c>
    </row>
    <row r="4">
      <c r="A4" t="s" s="0">
        <v>53</v>
      </c>
      <c r="B4" s="0">
        <f>VLOOKUP(A4,Группы!A:B,2,0)</f>
      </c>
      <c r="C4" t="s" s="0">
        <v>103</v>
      </c>
      <c r="D4" t="s" s="0">
        <v>104</v>
      </c>
      <c r="E4" t="s" s="0">
        <v>103</v>
      </c>
      <c r="F4" t="s" s="0">
        <v>105</v>
      </c>
      <c r="G4" t="s" s="0">
        <v>59</v>
      </c>
      <c r="H4" t="s" s="0">
        <v>55</v>
      </c>
    </row>
    <row r="5">
      <c r="A5" t="s" s="0">
        <v>130</v>
      </c>
      <c r="B5" s="0">
        <f>VLOOKUP(A5,Группы!A:B,2,0)</f>
      </c>
      <c r="C5" t="s" s="0">
        <v>130</v>
      </c>
      <c r="D5" t="s" s="0">
        <v>130</v>
      </c>
      <c r="E5" t="s" s="0">
        <v>130</v>
      </c>
      <c r="F5" t="s" s="0">
        <v>133</v>
      </c>
      <c r="G5" t="s" s="0">
        <v>134</v>
      </c>
      <c r="H5" t="s" s="0">
        <v>55</v>
      </c>
    </row>
    <row r="6">
      <c r="A6" t="s" s="0">
        <v>130</v>
      </c>
      <c r="B6" s="0">
        <f>VLOOKUP(A6,Группы!A:B,2,0)</f>
      </c>
      <c r="C6" t="s" s="0">
        <v>152</v>
      </c>
      <c r="D6" t="s" s="0">
        <v>153</v>
      </c>
      <c r="E6" t="s" s="0">
        <v>152</v>
      </c>
      <c r="F6" t="s" s="0">
        <v>154</v>
      </c>
      <c r="G6" t="s" s="0">
        <v>134</v>
      </c>
      <c r="H6" t="s" s="0">
        <v>55</v>
      </c>
    </row>
    <row r="7">
      <c r="A7" t="s" s="0">
        <v>165</v>
      </c>
      <c r="B7" s="0">
        <f>VLOOKUP(A7,Группы!A:B,2,0)</f>
      </c>
      <c r="C7" t="s" s="0">
        <v>165</v>
      </c>
      <c r="D7" t="s" s="0">
        <v>165</v>
      </c>
      <c r="E7" t="s" s="0">
        <v>165</v>
      </c>
      <c r="F7" t="s" s="0">
        <v>167</v>
      </c>
      <c r="G7" t="s" s="0">
        <v>134</v>
      </c>
      <c r="H7" t="s" s="0">
        <v>55</v>
      </c>
    </row>
    <row r="8">
      <c r="A8" t="s" s="0">
        <v>165</v>
      </c>
      <c r="B8" s="0">
        <f>VLOOKUP(A8,Группы!A:B,2,0)</f>
      </c>
      <c r="C8" t="s" s="0">
        <v>182</v>
      </c>
      <c r="D8" t="s" s="0">
        <v>183</v>
      </c>
      <c r="E8" t="s" s="0">
        <v>182</v>
      </c>
      <c r="F8" t="s" s="0">
        <v>184</v>
      </c>
      <c r="G8" t="s" s="0">
        <v>134</v>
      </c>
      <c r="H8" t="s" s="0">
        <v>55</v>
      </c>
    </row>
    <row r="9">
      <c r="A9" t="s" s="0">
        <v>165</v>
      </c>
      <c r="B9" s="0">
        <f>VLOOKUP(A9,Группы!A:B,2,0)</f>
      </c>
      <c r="C9" t="s" s="0">
        <v>203</v>
      </c>
      <c r="D9" t="s" s="0">
        <v>203</v>
      </c>
      <c r="E9" t="s" s="0">
        <v>203</v>
      </c>
      <c r="F9" t="s" s="0">
        <v>205</v>
      </c>
      <c r="G9" t="s" s="0">
        <v>134</v>
      </c>
      <c r="H9" t="s" s="0">
        <v>55</v>
      </c>
    </row>
    <row r="10">
      <c r="A10" t="s" s="0">
        <v>103</v>
      </c>
      <c r="B10" s="0">
        <f>VLOOKUP(A10,Группы!A:B,2,0)</f>
      </c>
      <c r="C10" t="s" s="0">
        <v>125</v>
      </c>
      <c r="D10" t="s" s="0">
        <v>125</v>
      </c>
      <c r="E10" t="s" s="0">
        <v>125</v>
      </c>
      <c r="F10" t="s" s="0">
        <v>208</v>
      </c>
      <c r="G10" t="s" s="0">
        <v>134</v>
      </c>
      <c r="H10" t="s" s="0">
        <v>55</v>
      </c>
    </row>
    <row r="11">
      <c r="A11" t="s" s="0">
        <v>103</v>
      </c>
      <c r="B11" s="0">
        <f>VLOOKUP(A11,Группы!A:B,2,0)</f>
      </c>
      <c r="C11" t="s" s="0">
        <v>128</v>
      </c>
      <c r="D11" t="s" s="0">
        <v>209</v>
      </c>
      <c r="E11" t="s" s="0">
        <v>128</v>
      </c>
      <c r="F11" t="s" s="0">
        <v>210</v>
      </c>
      <c r="G11" t="s" s="0">
        <v>134</v>
      </c>
      <c r="H11" t="s" s="0">
        <v>55</v>
      </c>
    </row>
    <row r="12">
      <c r="A12" t="s" s="0">
        <v>103</v>
      </c>
      <c r="B12" s="0">
        <f>VLOOKUP(A12,Группы!A:B,2,0)</f>
      </c>
      <c r="C12" t="s" s="0">
        <v>120</v>
      </c>
      <c r="D12" t="s" s="0">
        <v>120</v>
      </c>
      <c r="E12" t="s" s="0">
        <v>120</v>
      </c>
      <c r="F12" t="s" s="0">
        <v>211</v>
      </c>
      <c r="G12" t="s" s="0">
        <v>134</v>
      </c>
      <c r="H12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5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VLOOKUP(B4,Таблицы!C:D,2,0)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VLOOKUP(B5,Таблицы!C:D,2,0)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82</v>
      </c>
      <c r="C6" s="0">
        <f>VLOOKUP(B6,Таблицы!C:D,2,0)</f>
      </c>
      <c r="D6" t="s" s="0">
        <v>60</v>
      </c>
      <c r="E6" t="s" s="0">
        <v>85</v>
      </c>
      <c r="F6" t="s" s="0">
        <v>86</v>
      </c>
      <c r="G6" t="s" s="0">
        <v>87</v>
      </c>
      <c r="H6" t="s" s="0">
        <v>88</v>
      </c>
      <c r="I6" t="s" s="0">
        <v>66</v>
      </c>
      <c r="J6" t="s" s="0">
        <v>67</v>
      </c>
      <c r="K6" t="s" s="0">
        <v>89</v>
      </c>
      <c r="L6" t="s" s="0">
        <v>55</v>
      </c>
      <c r="Q6" t="s" s="0">
        <v>69</v>
      </c>
      <c r="R6" t="s">
        <v>55</v>
      </c>
      <c r="S6" t="s">
        <v>55</v>
      </c>
    </row>
    <row r="7">
      <c r="A7" s="0">
        <f>B7&amp;"."&amp;E7</f>
      </c>
      <c r="B7" t="s" s="0">
        <v>82</v>
      </c>
      <c r="C7" s="0">
        <f>VLOOKUP(B7,Таблицы!C:D,2,0)</f>
      </c>
      <c r="D7" t="s" s="0">
        <v>60</v>
      </c>
      <c r="E7" t="s" s="0">
        <v>90</v>
      </c>
      <c r="F7" t="s" s="0">
        <v>91</v>
      </c>
      <c r="G7" t="s" s="0">
        <v>92</v>
      </c>
      <c r="H7" t="s" s="0">
        <v>88</v>
      </c>
      <c r="I7" t="s" s="0">
        <v>66</v>
      </c>
      <c r="J7" t="s" s="0">
        <v>67</v>
      </c>
      <c r="K7" t="s" s="0">
        <v>89</v>
      </c>
      <c r="L7" t="s" s="0">
        <v>55</v>
      </c>
      <c r="R7" t="s" s="0">
        <v>55</v>
      </c>
      <c r="S7" t="s" s="0">
        <v>55</v>
      </c>
    </row>
    <row r="8">
      <c r="A8" s="0">
        <f>B8&amp;"."&amp;E8</f>
      </c>
      <c r="B8" t="s" s="0">
        <v>82</v>
      </c>
      <c r="C8" s="0">
        <f>VLOOKUP(B8,Таблицы!C:D,2,0)</f>
      </c>
      <c r="D8" t="s" s="0">
        <v>60</v>
      </c>
      <c r="E8" t="s" s="0">
        <v>93</v>
      </c>
      <c r="F8" t="s" s="0">
        <v>93</v>
      </c>
      <c r="G8" t="s" s="0">
        <v>94</v>
      </c>
      <c r="H8" t="s" s="0">
        <v>88</v>
      </c>
      <c r="I8" t="s" s="0">
        <v>66</v>
      </c>
      <c r="J8" t="s" s="0">
        <v>67</v>
      </c>
      <c r="K8" t="s" s="0">
        <v>95</v>
      </c>
      <c r="L8" t="s" s="0">
        <v>55</v>
      </c>
      <c r="Q8" t="s" s="0">
        <v>69</v>
      </c>
      <c r="R8" t="s">
        <v>55</v>
      </c>
      <c r="S8" t="s">
        <v>55</v>
      </c>
    </row>
    <row r="9">
      <c r="A9" s="0">
        <f>B9&amp;"."&amp;E9</f>
      </c>
      <c r="B9" t="s" s="0">
        <v>82</v>
      </c>
      <c r="C9" s="0">
        <f>VLOOKUP(B9,Таблицы!C:D,2,0)</f>
      </c>
      <c r="D9" t="s" s="0">
        <v>60</v>
      </c>
      <c r="E9" t="s" s="0">
        <v>96</v>
      </c>
      <c r="F9" t="s" s="0">
        <v>96</v>
      </c>
      <c r="G9" t="s" s="0">
        <v>97</v>
      </c>
      <c r="H9" t="s" s="0">
        <v>88</v>
      </c>
      <c r="I9" t="s" s="0">
        <v>66</v>
      </c>
      <c r="J9" t="s" s="0">
        <v>67</v>
      </c>
      <c r="K9" t="s" s="0">
        <v>95</v>
      </c>
      <c r="L9" t="s" s="0">
        <v>55</v>
      </c>
      <c r="Q9" t="s" s="0">
        <v>69</v>
      </c>
      <c r="R9" t="s">
        <v>55</v>
      </c>
      <c r="S9" t="s">
        <v>55</v>
      </c>
    </row>
    <row r="10">
      <c r="A10" s="0">
        <f>B10&amp;"."&amp;E10</f>
      </c>
      <c r="B10" t="s" s="0">
        <v>82</v>
      </c>
      <c r="C10" s="0">
        <f>VLOOKUP(B10,Таблицы!C:D,2,0)</f>
      </c>
      <c r="D10" t="s" s="0">
        <v>60</v>
      </c>
      <c r="E10" t="s" s="0">
        <v>98</v>
      </c>
      <c r="F10" t="s" s="0">
        <v>98</v>
      </c>
      <c r="G10" t="s" s="0">
        <v>99</v>
      </c>
      <c r="H10" t="s" s="0">
        <v>88</v>
      </c>
      <c r="I10" t="s" s="0">
        <v>66</v>
      </c>
      <c r="J10" t="s" s="0">
        <v>67</v>
      </c>
      <c r="K10" t="s" s="0">
        <v>95</v>
      </c>
      <c r="L10" t="s" s="0">
        <v>55</v>
      </c>
      <c r="Q10" t="s" s="0">
        <v>69</v>
      </c>
      <c r="R10" t="s">
        <v>55</v>
      </c>
      <c r="S10" t="s">
        <v>55</v>
      </c>
    </row>
    <row r="11">
      <c r="A11" s="0">
        <f>B11&amp;"."&amp;E11</f>
      </c>
      <c r="B11" t="s" s="0">
        <v>82</v>
      </c>
      <c r="C11" s="0">
        <f>VLOOKUP(B11,Таблицы!C:D,2,0)</f>
      </c>
      <c r="D11" t="s" s="0">
        <v>60</v>
      </c>
      <c r="E11" t="s" s="0">
        <v>101</v>
      </c>
      <c r="F11" t="s">
        <v>101</v>
      </c>
      <c r="G11" t="s">
        <v>102</v>
      </c>
      <c r="H11" t="s">
        <v>65</v>
      </c>
      <c r="I11" t="s">
        <v>66</v>
      </c>
      <c r="J11" t="s">
        <v>67</v>
      </c>
      <c r="K11" t="s">
        <v>68</v>
      </c>
      <c r="L11" t="s">
        <v>55</v>
      </c>
      <c r="M11" t="s">
        <v>100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103</v>
      </c>
      <c r="C12" s="0">
        <f>VLOOKUP(B12,Таблицы!C:D,2,0)</f>
      </c>
      <c r="D12" t="s" s="0">
        <v>60</v>
      </c>
      <c r="E12" t="s" s="0">
        <v>107</v>
      </c>
      <c r="F12" t="s">
        <v>108</v>
      </c>
      <c r="G12" t="s">
        <v>109</v>
      </c>
      <c r="H12" t="s">
        <v>65</v>
      </c>
      <c r="I12" t="s">
        <v>66</v>
      </c>
      <c r="J12" t="s">
        <v>67</v>
      </c>
      <c r="K12" t="s">
        <v>68</v>
      </c>
      <c r="L12" t="s">
        <v>55</v>
      </c>
      <c r="M12" t="s">
        <v>106</v>
      </c>
      <c r="R12" t="s">
        <v>55</v>
      </c>
      <c r="S12" t="s">
        <v>55</v>
      </c>
    </row>
    <row r="13">
      <c r="A13" s="0">
        <f>B13&amp;"."&amp;E13</f>
      </c>
      <c r="B13" t="s" s="0">
        <v>103</v>
      </c>
      <c r="C13" s="0">
        <f>VLOOKUP(B13,Таблицы!C:D,2,0)</f>
      </c>
      <c r="D13" t="s" s="0">
        <v>60</v>
      </c>
      <c r="E13" t="s" s="0">
        <v>111</v>
      </c>
      <c r="F13" t="s">
        <v>112</v>
      </c>
      <c r="G13" t="s">
        <v>113</v>
      </c>
      <c r="H13" t="s">
        <v>65</v>
      </c>
      <c r="I13" t="s">
        <v>66</v>
      </c>
      <c r="J13" t="s">
        <v>67</v>
      </c>
      <c r="K13" t="s">
        <v>68</v>
      </c>
      <c r="L13" t="s">
        <v>55</v>
      </c>
      <c r="M13" t="s">
        <v>110</v>
      </c>
      <c r="R13" t="s">
        <v>55</v>
      </c>
      <c r="S13" t="s">
        <v>55</v>
      </c>
    </row>
    <row r="14">
      <c r="A14" s="0">
        <f>B14&amp;"."&amp;E14</f>
      </c>
      <c r="B14" t="s" s="0">
        <v>103</v>
      </c>
      <c r="C14" s="0">
        <f>VLOOKUP(B14,Таблицы!C:D,2,0)</f>
      </c>
      <c r="D14" t="s" s="0">
        <v>60</v>
      </c>
      <c r="E14" t="s" s="0">
        <v>115</v>
      </c>
      <c r="F14" t="s">
        <v>116</v>
      </c>
      <c r="G14" t="s">
        <v>117</v>
      </c>
      <c r="H14" t="s">
        <v>65</v>
      </c>
      <c r="I14" t="s">
        <v>66</v>
      </c>
      <c r="J14" t="s">
        <v>67</v>
      </c>
      <c r="K14" t="s">
        <v>68</v>
      </c>
      <c r="L14" t="s">
        <v>55</v>
      </c>
      <c r="M14" t="s">
        <v>114</v>
      </c>
      <c r="R14" t="s">
        <v>55</v>
      </c>
      <c r="S14" t="s">
        <v>55</v>
      </c>
    </row>
    <row r="15">
      <c r="A15" s="0">
        <f>B15&amp;"."&amp;E15</f>
      </c>
      <c r="B15" t="s" s="0">
        <v>130</v>
      </c>
      <c r="C15" s="0">
        <f>VLOOKUP(B15,Таблицы!C:D,2,0)</f>
      </c>
      <c r="D15" t="s" s="0">
        <v>60</v>
      </c>
      <c r="E15" t="s" s="0">
        <v>123</v>
      </c>
      <c r="F15" t="s">
        <v>123</v>
      </c>
      <c r="G15" t="s">
        <v>136</v>
      </c>
      <c r="H15" t="s">
        <v>65</v>
      </c>
      <c r="I15" t="s">
        <v>137</v>
      </c>
      <c r="J15" t="s">
        <v>138</v>
      </c>
      <c r="K15" t="s">
        <v>55</v>
      </c>
      <c r="L15" t="s">
        <v>55</v>
      </c>
      <c r="M15" t="s">
        <v>135</v>
      </c>
      <c r="P15" t="s">
        <v>139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130</v>
      </c>
      <c r="C16" s="0">
        <f>VLOOKUP(B16,Таблицы!C:D,2,0)</f>
      </c>
      <c r="D16" t="s" s="0">
        <v>60</v>
      </c>
      <c r="E16" t="s" s="0">
        <v>141</v>
      </c>
      <c r="F16" t="s">
        <v>141</v>
      </c>
      <c r="G16" t="s">
        <v>142</v>
      </c>
      <c r="H16" t="s">
        <v>65</v>
      </c>
      <c r="I16" t="s">
        <v>66</v>
      </c>
      <c r="J16" t="s">
        <v>67</v>
      </c>
      <c r="K16" t="s">
        <v>89</v>
      </c>
      <c r="L16" t="s">
        <v>55</v>
      </c>
      <c r="M16" t="s">
        <v>140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130</v>
      </c>
      <c r="C17" s="0">
        <f>VLOOKUP(B17,Таблицы!C:D,2,0)</f>
      </c>
      <c r="D17" t="s" s="0">
        <v>60</v>
      </c>
      <c r="E17" t="s" s="0">
        <v>144</v>
      </c>
      <c r="F17" t="s">
        <v>144</v>
      </c>
      <c r="G17" t="s">
        <v>143</v>
      </c>
      <c r="H17" t="s">
        <v>65</v>
      </c>
      <c r="I17" t="s">
        <v>66</v>
      </c>
      <c r="J17" t="s">
        <v>145</v>
      </c>
      <c r="K17" t="s">
        <v>55</v>
      </c>
      <c r="L17" t="s">
        <v>55</v>
      </c>
      <c r="M17" t="s">
        <v>143</v>
      </c>
      <c r="R17" t="s">
        <v>55</v>
      </c>
      <c r="S17" t="s">
        <v>55</v>
      </c>
    </row>
    <row r="18">
      <c r="A18" s="0">
        <f>B18&amp;"."&amp;E18</f>
      </c>
      <c r="B18" t="s" s="0">
        <v>130</v>
      </c>
      <c r="C18" s="0">
        <f>VLOOKUP(B18,Таблицы!C:D,2,0)</f>
      </c>
      <c r="D18" t="s" s="0">
        <v>146</v>
      </c>
      <c r="E18" t="s" s="0">
        <v>147</v>
      </c>
      <c r="F18" t="s">
        <v>147</v>
      </c>
      <c r="G18" t="s">
        <v>55</v>
      </c>
      <c r="H18" t="s">
        <v>148</v>
      </c>
      <c r="I18" t="s">
        <v>55</v>
      </c>
      <c r="J18" t="s">
        <v>55</v>
      </c>
      <c r="K18" t="s">
        <v>55</v>
      </c>
      <c r="L18" t="s">
        <v>55</v>
      </c>
      <c r="N18" t="s">
        <v>82</v>
      </c>
      <c r="Q18" t="s">
        <v>69</v>
      </c>
      <c r="R18" t="s">
        <v>55</v>
      </c>
      <c r="S18" t="s">
        <v>55</v>
      </c>
    </row>
    <row r="19">
      <c r="A19" s="0">
        <f>B19&amp;"."&amp;E19</f>
      </c>
      <c r="B19" t="s" s="0">
        <v>130</v>
      </c>
      <c r="C19" s="0">
        <f>VLOOKUP(B19,Таблицы!C:D,2,0)</f>
      </c>
      <c r="D19" t="s" s="0">
        <v>146</v>
      </c>
      <c r="E19" t="s" s="0">
        <v>149</v>
      </c>
      <c r="F19" t="s">
        <v>149</v>
      </c>
      <c r="G19" t="s">
        <v>55</v>
      </c>
      <c r="H19" t="s">
        <v>148</v>
      </c>
      <c r="I19" t="s">
        <v>55</v>
      </c>
      <c r="J19" t="s">
        <v>55</v>
      </c>
      <c r="K19" t="s">
        <v>55</v>
      </c>
      <c r="L19" t="s">
        <v>55</v>
      </c>
      <c r="N19" t="s">
        <v>82</v>
      </c>
      <c r="Q19" t="s">
        <v>69</v>
      </c>
      <c r="R19" t="s">
        <v>55</v>
      </c>
      <c r="S19" t="s">
        <v>55</v>
      </c>
    </row>
    <row r="20">
      <c r="A20" s="0">
        <f>B20&amp;"."&amp;E20</f>
      </c>
      <c r="B20" t="s" s="0">
        <v>130</v>
      </c>
      <c r="C20" s="0">
        <f>VLOOKUP(B20,Таблицы!C:D,2,0)</f>
      </c>
      <c r="D20" t="s" s="0">
        <v>150</v>
      </c>
      <c r="E20" t="s" s="0">
        <v>55</v>
      </c>
      <c r="F20" t="s">
        <v>55</v>
      </c>
      <c r="G20" t="s">
        <v>55</v>
      </c>
      <c r="H20" t="s">
        <v>148</v>
      </c>
      <c r="I20" t="s">
        <v>55</v>
      </c>
      <c r="J20" t="s">
        <v>55</v>
      </c>
      <c r="K20" t="s">
        <v>55</v>
      </c>
      <c r="L20" t="s">
        <v>55</v>
      </c>
      <c r="N20" t="s">
        <v>103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VLOOKUP(B21,Таблицы!C:D,2,0)</f>
      </c>
      <c r="D21" t="s" s="0">
        <v>151</v>
      </c>
      <c r="E21" t="s" s="0">
        <v>55</v>
      </c>
      <c r="F21" t="s">
        <v>55</v>
      </c>
      <c r="G21" t="s">
        <v>55</v>
      </c>
      <c r="H21" t="s">
        <v>148</v>
      </c>
      <c r="I21" t="s">
        <v>55</v>
      </c>
      <c r="J21" t="s">
        <v>55</v>
      </c>
      <c r="K21" t="s">
        <v>55</v>
      </c>
      <c r="L21" t="s">
        <v>55</v>
      </c>
      <c r="N21" t="s">
        <v>56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152</v>
      </c>
      <c r="C22" s="0">
        <f>VLOOKUP(B22,Таблицы!C:D,2,0)</f>
      </c>
      <c r="D22" t="s" s="0">
        <v>60</v>
      </c>
      <c r="E22" t="s" s="0">
        <v>123</v>
      </c>
      <c r="F22" t="s">
        <v>123</v>
      </c>
      <c r="G22" t="s">
        <v>156</v>
      </c>
      <c r="H22" t="s">
        <v>65</v>
      </c>
      <c r="I22" t="s">
        <v>137</v>
      </c>
      <c r="J22" t="s">
        <v>138</v>
      </c>
      <c r="K22" t="s">
        <v>55</v>
      </c>
      <c r="L22" t="s">
        <v>55</v>
      </c>
      <c r="M22" t="s">
        <v>155</v>
      </c>
      <c r="P22" t="s">
        <v>139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152</v>
      </c>
      <c r="C23" s="0">
        <f>VLOOKUP(B23,Таблицы!C:D,2,0)</f>
      </c>
      <c r="D23" t="s" s="0">
        <v>60</v>
      </c>
      <c r="E23" t="s" s="0">
        <v>141</v>
      </c>
      <c r="F23" t="s">
        <v>141</v>
      </c>
      <c r="G23" t="s">
        <v>157</v>
      </c>
      <c r="H23" t="s">
        <v>65</v>
      </c>
      <c r="I23" t="s">
        <v>66</v>
      </c>
      <c r="J23" t="s">
        <v>67</v>
      </c>
      <c r="K23" t="s">
        <v>89</v>
      </c>
      <c r="L23" t="s">
        <v>55</v>
      </c>
      <c r="M23" t="s">
        <v>140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152</v>
      </c>
      <c r="C24" s="0">
        <f>VLOOKUP(B24,Таблицы!C:D,2,0)</f>
      </c>
      <c r="D24" t="s" s="0">
        <v>60</v>
      </c>
      <c r="E24" t="s" s="0">
        <v>144</v>
      </c>
      <c r="F24" t="s">
        <v>144</v>
      </c>
      <c r="G24" t="s">
        <v>143</v>
      </c>
      <c r="H24" t="s">
        <v>65</v>
      </c>
      <c r="I24" t="s">
        <v>66</v>
      </c>
      <c r="J24" t="s">
        <v>145</v>
      </c>
      <c r="K24" t="s">
        <v>55</v>
      </c>
      <c r="L24" t="s">
        <v>55</v>
      </c>
      <c r="M24" t="s">
        <v>143</v>
      </c>
      <c r="R24" t="s">
        <v>55</v>
      </c>
      <c r="S24" t="s">
        <v>55</v>
      </c>
    </row>
    <row r="25">
      <c r="A25" s="0">
        <f>B25&amp;"."&amp;E25</f>
      </c>
      <c r="B25" t="s" s="0">
        <v>152</v>
      </c>
      <c r="C25" s="0">
        <f>VLOOKUP(B25,Таблицы!C:D,2,0)</f>
      </c>
      <c r="D25" t="s" s="0">
        <v>60</v>
      </c>
      <c r="E25" t="s" s="0">
        <v>158</v>
      </c>
      <c r="F25" t="s">
        <v>159</v>
      </c>
      <c r="G25" t="s">
        <v>136</v>
      </c>
      <c r="H25" t="s">
        <v>65</v>
      </c>
      <c r="I25" t="s">
        <v>137</v>
      </c>
      <c r="J25" t="s">
        <v>138</v>
      </c>
      <c r="K25" t="s">
        <v>55</v>
      </c>
      <c r="L25" t="s">
        <v>55</v>
      </c>
      <c r="M25" t="s">
        <v>135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152</v>
      </c>
      <c r="C26" s="0">
        <f>VLOOKUP(B26,Таблицы!C:D,2,0)</f>
      </c>
      <c r="D26" t="s" s="0">
        <v>151</v>
      </c>
      <c r="E26" t="s" s="0">
        <v>55</v>
      </c>
      <c r="F26" t="s">
        <v>55</v>
      </c>
      <c r="G26" t="s">
        <v>55</v>
      </c>
      <c r="H26" t="s">
        <v>148</v>
      </c>
      <c r="I26" t="s">
        <v>55</v>
      </c>
      <c r="J26" t="s">
        <v>55</v>
      </c>
      <c r="K26" t="s">
        <v>55</v>
      </c>
      <c r="L26" t="s">
        <v>55</v>
      </c>
      <c r="N26" t="s">
        <v>82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152</v>
      </c>
      <c r="C27" s="0">
        <f>VLOOKUP(B27,Таблицы!C:D,2,0)</f>
      </c>
      <c r="D27" t="s" s="0">
        <v>151</v>
      </c>
      <c r="E27" t="s" s="0">
        <v>55</v>
      </c>
      <c r="F27" t="s">
        <v>55</v>
      </c>
      <c r="G27" t="s">
        <v>55</v>
      </c>
      <c r="H27" t="s">
        <v>148</v>
      </c>
      <c r="I27" t="s">
        <v>55</v>
      </c>
      <c r="J27" t="s">
        <v>55</v>
      </c>
      <c r="K27" t="s">
        <v>55</v>
      </c>
      <c r="L27" t="s">
        <v>55</v>
      </c>
      <c r="N27" t="s">
        <v>56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165</v>
      </c>
      <c r="C28" s="0">
        <f>VLOOKUP(B28,Таблицы!C:D,2,0)</f>
      </c>
      <c r="D28" t="s" s="0">
        <v>60</v>
      </c>
      <c r="E28" t="s" s="0">
        <v>123</v>
      </c>
      <c r="F28" t="s">
        <v>123</v>
      </c>
      <c r="G28" t="s">
        <v>169</v>
      </c>
      <c r="H28" t="s">
        <v>65</v>
      </c>
      <c r="I28" t="s">
        <v>137</v>
      </c>
      <c r="J28" t="s">
        <v>138</v>
      </c>
      <c r="K28" t="s">
        <v>55</v>
      </c>
      <c r="L28" t="s">
        <v>55</v>
      </c>
      <c r="M28" t="s">
        <v>168</v>
      </c>
      <c r="P28" t="s">
        <v>139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165</v>
      </c>
      <c r="C29" s="0">
        <f>VLOOKUP(B29,Таблицы!C:D,2,0)</f>
      </c>
      <c r="D29" t="s" s="0">
        <v>60</v>
      </c>
      <c r="E29" t="s" s="0">
        <v>141</v>
      </c>
      <c r="F29" t="s">
        <v>141</v>
      </c>
      <c r="G29" t="s">
        <v>170</v>
      </c>
      <c r="H29" t="s">
        <v>65</v>
      </c>
      <c r="I29" t="s">
        <v>66</v>
      </c>
      <c r="J29" t="s">
        <v>67</v>
      </c>
      <c r="K29" t="s">
        <v>89</v>
      </c>
      <c r="L29" t="s">
        <v>55</v>
      </c>
      <c r="M29" t="s">
        <v>140</v>
      </c>
      <c r="Q29" t="s">
        <v>69</v>
      </c>
      <c r="R29" t="s">
        <v>55</v>
      </c>
      <c r="S29" t="s">
        <v>55</v>
      </c>
    </row>
    <row r="30">
      <c r="A30" s="0">
        <f>B30&amp;"."&amp;E30</f>
      </c>
      <c r="B30" t="s" s="0">
        <v>165</v>
      </c>
      <c r="C30" s="0">
        <f>VLOOKUP(B30,Таблицы!C:D,2,0)</f>
      </c>
      <c r="D30" t="s" s="0">
        <v>60</v>
      </c>
      <c r="E30" t="s" s="0">
        <v>144</v>
      </c>
      <c r="F30" t="s">
        <v>144</v>
      </c>
      <c r="G30" t="s">
        <v>143</v>
      </c>
      <c r="H30" t="s">
        <v>65</v>
      </c>
      <c r="I30" t="s">
        <v>66</v>
      </c>
      <c r="J30" t="s">
        <v>145</v>
      </c>
      <c r="K30" t="s">
        <v>55</v>
      </c>
      <c r="L30" t="s">
        <v>55</v>
      </c>
      <c r="M30" t="s">
        <v>143</v>
      </c>
      <c r="R30" t="s">
        <v>55</v>
      </c>
      <c r="S30" t="s">
        <v>55</v>
      </c>
    </row>
    <row r="31">
      <c r="A31" s="0">
        <f>B31&amp;"."&amp;E31</f>
      </c>
      <c r="B31" t="s" s="0">
        <v>165</v>
      </c>
      <c r="C31" s="0">
        <f>VLOOKUP(B31,Таблицы!C:D,2,0)</f>
      </c>
      <c r="D31" t="s" s="0">
        <v>60</v>
      </c>
      <c r="E31" t="s" s="0">
        <v>158</v>
      </c>
      <c r="F31" t="s">
        <v>159</v>
      </c>
      <c r="G31" t="s">
        <v>136</v>
      </c>
      <c r="H31" t="s">
        <v>65</v>
      </c>
      <c r="I31" t="s">
        <v>137</v>
      </c>
      <c r="J31" t="s">
        <v>138</v>
      </c>
      <c r="K31" t="s">
        <v>55</v>
      </c>
      <c r="L31" t="s">
        <v>55</v>
      </c>
      <c r="M31" t="s">
        <v>135</v>
      </c>
      <c r="Q31" t="s">
        <v>69</v>
      </c>
      <c r="R31" t="s">
        <v>55</v>
      </c>
      <c r="S31" t="s">
        <v>55</v>
      </c>
    </row>
    <row r="32">
      <c r="A32" s="0">
        <f>B32&amp;"."&amp;E32</f>
      </c>
      <c r="B32" t="s" s="0">
        <v>165</v>
      </c>
      <c r="C32" s="0">
        <f>VLOOKUP(B32,Таблицы!C:D,2,0)</f>
      </c>
      <c r="D32" t="s" s="0">
        <v>60</v>
      </c>
      <c r="E32" t="s" s="0">
        <v>171</v>
      </c>
      <c r="F32" t="s">
        <v>172</v>
      </c>
      <c r="G32" t="s">
        <v>173</v>
      </c>
      <c r="H32" t="s">
        <v>65</v>
      </c>
      <c r="I32" t="s">
        <v>137</v>
      </c>
      <c r="J32" t="s">
        <v>138</v>
      </c>
      <c r="K32" t="s">
        <v>55</v>
      </c>
      <c r="L32" t="s">
        <v>55</v>
      </c>
      <c r="M32" t="s">
        <v>155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165</v>
      </c>
      <c r="C33" s="0">
        <f>VLOOKUP(B33,Таблицы!C:D,2,0)</f>
      </c>
      <c r="D33" t="s" s="0">
        <v>60</v>
      </c>
      <c r="E33" t="s" s="0">
        <v>175</v>
      </c>
      <c r="F33" t="s">
        <v>175</v>
      </c>
      <c r="G33" t="s">
        <v>176</v>
      </c>
      <c r="H33" t="s">
        <v>177</v>
      </c>
      <c r="I33" t="s">
        <v>66</v>
      </c>
      <c r="J33" t="s">
        <v>67</v>
      </c>
      <c r="K33" t="s">
        <v>178</v>
      </c>
      <c r="L33" t="s">
        <v>55</v>
      </c>
      <c r="P33" t="s">
        <v>174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165</v>
      </c>
      <c r="C34" s="0">
        <f>VLOOKUP(B34,Таблицы!C:D,2,0)</f>
      </c>
      <c r="D34" t="s" s="0">
        <v>150</v>
      </c>
      <c r="E34" t="s" s="0">
        <v>55</v>
      </c>
      <c r="F34" t="s">
        <v>55</v>
      </c>
      <c r="G34" t="s">
        <v>55</v>
      </c>
      <c r="H34" t="s">
        <v>148</v>
      </c>
      <c r="I34" t="s">
        <v>55</v>
      </c>
      <c r="J34" t="s">
        <v>55</v>
      </c>
      <c r="K34" t="s">
        <v>55</v>
      </c>
      <c r="L34" t="s">
        <v>55</v>
      </c>
      <c r="N34" t="s">
        <v>103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165</v>
      </c>
      <c r="C35" s="0">
        <f>VLOOKUP(B35,Таблицы!C:D,2,0)</f>
      </c>
      <c r="D35" t="s" s="0">
        <v>151</v>
      </c>
      <c r="E35" t="s" s="0">
        <v>55</v>
      </c>
      <c r="F35" t="s">
        <v>55</v>
      </c>
      <c r="G35" t="s">
        <v>55</v>
      </c>
      <c r="H35" t="s">
        <v>148</v>
      </c>
      <c r="I35" t="s">
        <v>55</v>
      </c>
      <c r="J35" t="s">
        <v>55</v>
      </c>
      <c r="K35" t="s">
        <v>55</v>
      </c>
      <c r="L35" t="s">
        <v>55</v>
      </c>
      <c r="N35" t="s">
        <v>56</v>
      </c>
      <c r="Q35" t="s">
        <v>69</v>
      </c>
      <c r="R35" t="s">
        <v>55</v>
      </c>
      <c r="S35" t="s">
        <v>55</v>
      </c>
    </row>
    <row r="36">
      <c r="A36" s="0">
        <f>B36&amp;"."&amp;E36</f>
      </c>
      <c r="B36" t="s" s="0">
        <v>182</v>
      </c>
      <c r="C36" s="0">
        <f>VLOOKUP(B36,Таблицы!C:D,2,0)</f>
      </c>
      <c r="D36" t="s" s="0">
        <v>60</v>
      </c>
      <c r="E36" t="s" s="0">
        <v>123</v>
      </c>
      <c r="F36" t="s">
        <v>123</v>
      </c>
      <c r="G36" t="s">
        <v>186</v>
      </c>
      <c r="H36" t="s">
        <v>65</v>
      </c>
      <c r="I36" t="s">
        <v>137</v>
      </c>
      <c r="J36" t="s">
        <v>138</v>
      </c>
      <c r="K36" t="s">
        <v>55</v>
      </c>
      <c r="L36" t="s">
        <v>55</v>
      </c>
      <c r="M36" t="s">
        <v>185</v>
      </c>
      <c r="P36" t="s">
        <v>139</v>
      </c>
      <c r="Q36" t="s">
        <v>69</v>
      </c>
      <c r="R36" t="s">
        <v>55</v>
      </c>
      <c r="S36" t="s">
        <v>55</v>
      </c>
    </row>
    <row r="37">
      <c r="A37" s="0">
        <f>B37&amp;"."&amp;E37</f>
      </c>
      <c r="B37" t="s" s="0">
        <v>182</v>
      </c>
      <c r="C37" s="0">
        <f>VLOOKUP(B37,Таблицы!C:D,2,0)</f>
      </c>
      <c r="D37" t="s" s="0">
        <v>60</v>
      </c>
      <c r="E37" t="s" s="0">
        <v>187</v>
      </c>
      <c r="F37" t="s">
        <v>188</v>
      </c>
      <c r="G37" t="s">
        <v>169</v>
      </c>
      <c r="H37" t="s">
        <v>65</v>
      </c>
      <c r="I37" t="s">
        <v>137</v>
      </c>
      <c r="J37" t="s">
        <v>138</v>
      </c>
      <c r="K37" t="s">
        <v>55</v>
      </c>
      <c r="L37" t="s">
        <v>55</v>
      </c>
      <c r="M37" t="s">
        <v>168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182</v>
      </c>
      <c r="C38" s="0">
        <f>VLOOKUP(B38,Таблицы!C:D,2,0)</f>
      </c>
      <c r="D38" t="s" s="0">
        <v>60</v>
      </c>
      <c r="E38" t="s" s="0">
        <v>190</v>
      </c>
      <c r="F38" t="s">
        <v>191</v>
      </c>
      <c r="G38" t="s">
        <v>192</v>
      </c>
      <c r="H38" t="s">
        <v>65</v>
      </c>
      <c r="I38" t="s">
        <v>137</v>
      </c>
      <c r="J38" t="s">
        <v>138</v>
      </c>
      <c r="K38" t="s">
        <v>55</v>
      </c>
      <c r="L38" t="s">
        <v>55</v>
      </c>
      <c r="M38" t="s">
        <v>189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182</v>
      </c>
      <c r="C39" s="0">
        <f>VLOOKUP(B39,Таблицы!C:D,2,0)</f>
      </c>
      <c r="D39" t="s" s="0">
        <v>150</v>
      </c>
      <c r="E39" t="s" s="0">
        <v>55</v>
      </c>
      <c r="F39" t="s">
        <v>55</v>
      </c>
      <c r="G39" t="s">
        <v>55</v>
      </c>
      <c r="H39" t="s">
        <v>148</v>
      </c>
      <c r="I39" t="s">
        <v>55</v>
      </c>
      <c r="J39" t="s">
        <v>55</v>
      </c>
      <c r="K39" t="s">
        <v>55</v>
      </c>
      <c r="L39" t="s">
        <v>55</v>
      </c>
      <c r="N39" t="s">
        <v>103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182</v>
      </c>
      <c r="C40" s="0">
        <f>VLOOKUP(B40,Таблицы!C:D,2,0)</f>
      </c>
      <c r="D40" t="s" s="0">
        <v>60</v>
      </c>
      <c r="E40" t="s" s="0">
        <v>194</v>
      </c>
      <c r="F40" t="s">
        <v>194</v>
      </c>
      <c r="G40" t="s">
        <v>193</v>
      </c>
      <c r="H40" t="s">
        <v>65</v>
      </c>
      <c r="I40" t="s">
        <v>195</v>
      </c>
      <c r="J40" t="s">
        <v>196</v>
      </c>
      <c r="K40" t="s">
        <v>68</v>
      </c>
      <c r="L40" t="s">
        <v>197</v>
      </c>
      <c r="M40" t="s">
        <v>193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182</v>
      </c>
      <c r="C41" s="0">
        <f>VLOOKUP(B41,Таблицы!C:D,2,0)</f>
      </c>
      <c r="D41" t="s" s="0">
        <v>60</v>
      </c>
      <c r="E41" t="s" s="0">
        <v>199</v>
      </c>
      <c r="F41" t="s">
        <v>199</v>
      </c>
      <c r="G41" t="s">
        <v>198</v>
      </c>
      <c r="H41" t="s">
        <v>65</v>
      </c>
      <c r="I41" t="s">
        <v>195</v>
      </c>
      <c r="J41" t="s">
        <v>196</v>
      </c>
      <c r="K41" t="s">
        <v>68</v>
      </c>
      <c r="L41" t="s">
        <v>197</v>
      </c>
      <c r="M41" t="s">
        <v>198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182</v>
      </c>
      <c r="C42" s="0">
        <f>VLOOKUP(B42,Таблицы!C:D,2,0)</f>
      </c>
      <c r="D42" t="s" s="0">
        <v>151</v>
      </c>
      <c r="E42" t="s" s="0">
        <v>55</v>
      </c>
      <c r="F42" t="s">
        <v>55</v>
      </c>
      <c r="G42" t="s">
        <v>55</v>
      </c>
      <c r="H42" t="s">
        <v>148</v>
      </c>
      <c r="I42" t="s">
        <v>55</v>
      </c>
      <c r="J42" t="s">
        <v>55</v>
      </c>
      <c r="K42" t="s">
        <v>55</v>
      </c>
      <c r="L42" t="s">
        <v>55</v>
      </c>
      <c r="N42" t="s">
        <v>56</v>
      </c>
      <c r="Q42" t="s">
        <v>69</v>
      </c>
      <c r="R42" t="s">
        <v>55</v>
      </c>
      <c r="S42" t="s">
        <v>55</v>
      </c>
    </row>
    <row r="43">
      <c r="A43" s="0">
        <f>B43&amp;"."&amp;E43</f>
      </c>
      <c r="B43" t="s" s="0">
        <v>203</v>
      </c>
      <c r="C43" s="0">
        <f>VLOOKUP(B43,Таблицы!C:D,2,0)</f>
      </c>
      <c r="D43" t="s" s="0">
        <v>60</v>
      </c>
      <c r="E43" t="s" s="0">
        <v>123</v>
      </c>
      <c r="F43" t="s">
        <v>123</v>
      </c>
      <c r="G43" t="s">
        <v>192</v>
      </c>
      <c r="H43" t="s">
        <v>65</v>
      </c>
      <c r="I43" t="s">
        <v>137</v>
      </c>
      <c r="J43" t="s">
        <v>138</v>
      </c>
      <c r="K43" t="s">
        <v>55</v>
      </c>
      <c r="L43" t="s">
        <v>55</v>
      </c>
      <c r="M43" t="s">
        <v>189</v>
      </c>
      <c r="P43" t="s">
        <v>139</v>
      </c>
      <c r="Q43" t="s">
        <v>69</v>
      </c>
      <c r="R43" t="s">
        <v>55</v>
      </c>
      <c r="S43" t="s">
        <v>55</v>
      </c>
    </row>
    <row r="44">
      <c r="A44" s="0">
        <f>B44&amp;"."&amp;E44</f>
      </c>
      <c r="B44" t="s" s="0">
        <v>203</v>
      </c>
      <c r="C44" s="0">
        <f>VLOOKUP(B44,Таблицы!C:D,2,0)</f>
      </c>
      <c r="D44" t="s" s="0">
        <v>60</v>
      </c>
      <c r="E44" t="s" s="0">
        <v>190</v>
      </c>
      <c r="F44" t="s">
        <v>191</v>
      </c>
      <c r="G44" t="s">
        <v>192</v>
      </c>
      <c r="H44" t="s">
        <v>65</v>
      </c>
      <c r="I44" t="s">
        <v>137</v>
      </c>
      <c r="J44" t="s">
        <v>138</v>
      </c>
      <c r="K44" t="s">
        <v>55</v>
      </c>
      <c r="L44" t="s">
        <v>55</v>
      </c>
      <c r="M44" t="s">
        <v>189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203</v>
      </c>
      <c r="C45" s="0">
        <f>VLOOKUP(B45,Таблицы!C:D,2,0)</f>
      </c>
      <c r="D45" t="s" s="0">
        <v>60</v>
      </c>
      <c r="E45" t="s" s="0">
        <v>194</v>
      </c>
      <c r="F45" t="s">
        <v>194</v>
      </c>
      <c r="G45" t="s">
        <v>193</v>
      </c>
      <c r="H45" t="s">
        <v>65</v>
      </c>
      <c r="I45" t="s">
        <v>195</v>
      </c>
      <c r="J45" t="s">
        <v>196</v>
      </c>
      <c r="K45" t="s">
        <v>68</v>
      </c>
      <c r="L45" t="s">
        <v>197</v>
      </c>
      <c r="M45" t="s">
        <v>193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203</v>
      </c>
      <c r="C46" s="0">
        <f>VLOOKUP(B46,Таблицы!C:D,2,0)</f>
      </c>
      <c r="D46" t="s" s="0">
        <v>151</v>
      </c>
      <c r="E46" t="s" s="0">
        <v>55</v>
      </c>
      <c r="F46" t="s">
        <v>55</v>
      </c>
      <c r="G46" t="s">
        <v>55</v>
      </c>
      <c r="H46" t="s">
        <v>148</v>
      </c>
      <c r="I46" t="s">
        <v>55</v>
      </c>
      <c r="J46" t="s">
        <v>55</v>
      </c>
      <c r="K46" t="s">
        <v>55</v>
      </c>
      <c r="L46" t="s">
        <v>55</v>
      </c>
      <c r="N46" t="s">
        <v>56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125</v>
      </c>
      <c r="C47" s="0">
        <f>VLOOKUP(B47,Таблицы!C:D,2,0)</f>
      </c>
      <c r="D47" t="s" s="0">
        <v>60</v>
      </c>
      <c r="E47" t="s" s="0">
        <v>123</v>
      </c>
      <c r="F47" t="s">
        <v>123</v>
      </c>
      <c r="G47" t="s">
        <v>113</v>
      </c>
      <c r="H47" t="s">
        <v>65</v>
      </c>
      <c r="I47" t="s">
        <v>66</v>
      </c>
      <c r="J47" t="s">
        <v>67</v>
      </c>
      <c r="K47" t="s">
        <v>68</v>
      </c>
      <c r="L47" t="s">
        <v>55</v>
      </c>
      <c r="M47" t="s">
        <v>110</v>
      </c>
      <c r="P47" t="s">
        <v>69</v>
      </c>
      <c r="Q47" t="s">
        <v>69</v>
      </c>
      <c r="R47" t="s">
        <v>55</v>
      </c>
      <c r="S47" t="s">
        <v>55</v>
      </c>
    </row>
    <row r="48">
      <c r="A48" s="0">
        <f>B48&amp;"."&amp;E48</f>
      </c>
      <c r="B48" t="s" s="0">
        <v>125</v>
      </c>
      <c r="C48" s="0">
        <f>VLOOKUP(B48,Таблицы!C:D,2,0)</f>
      </c>
      <c r="D48" t="s" s="0">
        <v>60</v>
      </c>
      <c r="E48" t="s" s="0">
        <v>141</v>
      </c>
      <c r="F48" t="s">
        <v>141</v>
      </c>
      <c r="G48" t="s">
        <v>140</v>
      </c>
      <c r="H48" t="s">
        <v>65</v>
      </c>
      <c r="I48" t="s">
        <v>66</v>
      </c>
      <c r="J48" t="s">
        <v>67</v>
      </c>
      <c r="K48" t="s">
        <v>89</v>
      </c>
      <c r="L48" t="s">
        <v>55</v>
      </c>
      <c r="M48" t="s">
        <v>140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125</v>
      </c>
      <c r="C49" s="0">
        <f>VLOOKUP(B49,Таблицы!C:D,2,0)</f>
      </c>
      <c r="D49" t="s" s="0">
        <v>151</v>
      </c>
      <c r="E49" t="s" s="0">
        <v>55</v>
      </c>
      <c r="F49" t="s">
        <v>55</v>
      </c>
      <c r="G49" t="s">
        <v>55</v>
      </c>
      <c r="H49" t="s">
        <v>148</v>
      </c>
      <c r="I49" t="s">
        <v>55</v>
      </c>
      <c r="J49" t="s">
        <v>55</v>
      </c>
      <c r="K49" t="s">
        <v>55</v>
      </c>
      <c r="L49" t="s">
        <v>55</v>
      </c>
      <c r="N49" t="s">
        <v>56</v>
      </c>
      <c r="Q49" t="s">
        <v>69</v>
      </c>
      <c r="R49" t="s">
        <v>55</v>
      </c>
      <c r="S49" t="s">
        <v>55</v>
      </c>
    </row>
    <row r="50">
      <c r="A50" s="0">
        <f>B50&amp;"."&amp;E50</f>
      </c>
      <c r="B50" t="s" s="0">
        <v>128</v>
      </c>
      <c r="C50" s="0">
        <f>VLOOKUP(B50,Таблицы!C:D,2,0)</f>
      </c>
      <c r="D50" t="s" s="0">
        <v>60</v>
      </c>
      <c r="E50" t="s" s="0">
        <v>123</v>
      </c>
      <c r="F50" t="s">
        <v>123</v>
      </c>
      <c r="G50" t="s">
        <v>117</v>
      </c>
      <c r="H50" t="s">
        <v>65</v>
      </c>
      <c r="I50" t="s">
        <v>66</v>
      </c>
      <c r="J50" t="s">
        <v>67</v>
      </c>
      <c r="K50" t="s">
        <v>68</v>
      </c>
      <c r="L50" t="s">
        <v>55</v>
      </c>
      <c r="M50" t="s">
        <v>114</v>
      </c>
      <c r="P50" t="s">
        <v>69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128</v>
      </c>
      <c r="C51" s="0">
        <f>VLOOKUP(B51,Таблицы!C:D,2,0)</f>
      </c>
      <c r="D51" t="s" s="0">
        <v>60</v>
      </c>
      <c r="E51" t="s" s="0">
        <v>141</v>
      </c>
      <c r="F51" t="s">
        <v>141</v>
      </c>
      <c r="G51" t="s">
        <v>140</v>
      </c>
      <c r="H51" t="s">
        <v>65</v>
      </c>
      <c r="I51" t="s">
        <v>66</v>
      </c>
      <c r="J51" t="s">
        <v>67</v>
      </c>
      <c r="K51" t="s">
        <v>89</v>
      </c>
      <c r="L51" t="s">
        <v>55</v>
      </c>
      <c r="M51" t="s">
        <v>140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128</v>
      </c>
      <c r="C52" s="0">
        <f>VLOOKUP(B52,Таблицы!C:D,2,0)</f>
      </c>
      <c r="D52" t="s" s="0">
        <v>151</v>
      </c>
      <c r="E52" t="s" s="0">
        <v>55</v>
      </c>
      <c r="F52" t="s">
        <v>55</v>
      </c>
      <c r="G52" t="s">
        <v>55</v>
      </c>
      <c r="H52" t="s">
        <v>148</v>
      </c>
      <c r="I52" t="s">
        <v>55</v>
      </c>
      <c r="J52" t="s">
        <v>55</v>
      </c>
      <c r="K52" t="s">
        <v>55</v>
      </c>
      <c r="L52" t="s">
        <v>55</v>
      </c>
      <c r="N52" t="s">
        <v>56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120</v>
      </c>
      <c r="C53" s="0">
        <f>VLOOKUP(B53,Таблицы!C:D,2,0)</f>
      </c>
      <c r="D53" t="s" s="0">
        <v>60</v>
      </c>
      <c r="E53" t="s" s="0">
        <v>123</v>
      </c>
      <c r="F53" t="s">
        <v>123</v>
      </c>
      <c r="G53" t="s">
        <v>109</v>
      </c>
      <c r="H53" t="s">
        <v>65</v>
      </c>
      <c r="I53" t="s">
        <v>66</v>
      </c>
      <c r="J53" t="s">
        <v>67</v>
      </c>
      <c r="K53" t="s">
        <v>68</v>
      </c>
      <c r="L53" t="s">
        <v>55</v>
      </c>
      <c r="M53" t="s">
        <v>106</v>
      </c>
      <c r="P53" t="s">
        <v>69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120</v>
      </c>
      <c r="C54" s="0">
        <f>VLOOKUP(B54,Таблицы!C:D,2,0)</f>
      </c>
      <c r="D54" t="s" s="0">
        <v>60</v>
      </c>
      <c r="E54" t="s" s="0">
        <v>141</v>
      </c>
      <c r="F54" t="s">
        <v>141</v>
      </c>
      <c r="G54" t="s">
        <v>140</v>
      </c>
      <c r="H54" t="s">
        <v>65</v>
      </c>
      <c r="I54" t="s">
        <v>66</v>
      </c>
      <c r="J54" t="s">
        <v>67</v>
      </c>
      <c r="K54" t="s">
        <v>89</v>
      </c>
      <c r="L54" t="s">
        <v>55</v>
      </c>
      <c r="M54" t="s">
        <v>140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120</v>
      </c>
      <c r="C55" s="0">
        <f>VLOOKUP(B55,Таблицы!C:D,2,0)</f>
      </c>
      <c r="D55" t="s" s="0">
        <v>151</v>
      </c>
      <c r="E55" t="s" s="0">
        <v>55</v>
      </c>
      <c r="F55" t="s">
        <v>55</v>
      </c>
      <c r="G55" t="s">
        <v>55</v>
      </c>
      <c r="H55" t="s">
        <v>148</v>
      </c>
      <c r="I55" t="s">
        <v>55</v>
      </c>
      <c r="J55" t="s">
        <v>55</v>
      </c>
      <c r="K55" t="s">
        <v>55</v>
      </c>
      <c r="L55" t="s">
        <v>55</v>
      </c>
      <c r="N55" t="s">
        <v>56</v>
      </c>
      <c r="Q55" t="s">
        <v>69</v>
      </c>
      <c r="R55" t="s">
        <v>55</v>
      </c>
      <c r="S55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2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152</v>
      </c>
      <c r="C2" s="0">
        <f>VLOOKUP(B2,Таблицы!C:D,2,0)</f>
      </c>
      <c r="D2" t="s" s="0">
        <v>160</v>
      </c>
      <c r="E2" t="s" s="0">
        <v>161</v>
      </c>
      <c r="F2" t="s" s="0">
        <v>69</v>
      </c>
      <c r="G2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162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158</v>
      </c>
      <c r="G2" s="0">
        <f>VLOOKUP(B2&amp;"."&amp;F2,'Поля таблиц'!A:G,7,0)</f>
      </c>
    </row>
    <row r="3">
      <c r="A3" t="s" s="0">
        <v>162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123</v>
      </c>
      <c r="G3" s="0">
        <f>VLOOKUP(B3&amp;"."&amp;F3,'Поля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9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103</v>
      </c>
      <c r="C2" s="0">
        <f>VLOOKUP(B2,Таблицы!C:D,2,0)</f>
      </c>
      <c r="D2" t="s" s="0">
        <v>107</v>
      </c>
      <c r="E2" t="s" s="0">
        <v>118</v>
      </c>
      <c r="F2" t="s" s="0">
        <v>119</v>
      </c>
      <c r="G2" t="s" s="0">
        <v>120</v>
      </c>
      <c r="H2" s="0">
        <f>VLOOKUP(G2,Таблицы!C:D,2,0)</f>
      </c>
      <c r="I2" t="s" s="0">
        <v>121</v>
      </c>
      <c r="J2" t="s" s="0">
        <v>121</v>
      </c>
      <c r="K2" t="s" s="0">
        <v>55</v>
      </c>
    </row>
    <row r="3">
      <c r="A3" s="0">
        <f>B3&amp;"_"&amp;D3</f>
      </c>
      <c r="B3" t="s" s="0">
        <v>103</v>
      </c>
      <c r="C3" s="0">
        <f>VLOOKUP(B3,Таблицы!C:D,2,0)</f>
      </c>
      <c r="D3" t="s" s="0">
        <v>111</v>
      </c>
      <c r="E3" t="s" s="0">
        <v>124</v>
      </c>
      <c r="F3" t="s" s="0">
        <v>119</v>
      </c>
      <c r="G3" t="s" s="0">
        <v>125</v>
      </c>
      <c r="H3" s="0">
        <f>VLOOKUP(G3,Таблицы!C:D,2,0)</f>
      </c>
      <c r="I3" t="s" s="0">
        <v>121</v>
      </c>
      <c r="J3" t="s" s="0">
        <v>121</v>
      </c>
      <c r="K3" t="s" s="0">
        <v>55</v>
      </c>
    </row>
    <row r="4">
      <c r="A4" s="0">
        <f>B4&amp;"_"&amp;D4</f>
      </c>
      <c r="B4" t="s" s="0">
        <v>103</v>
      </c>
      <c r="C4" s="0">
        <f>VLOOKUP(B4,Таблицы!C:D,2,0)</f>
      </c>
      <c r="D4" t="s" s="0">
        <v>115</v>
      </c>
      <c r="E4" t="s" s="0">
        <v>127</v>
      </c>
      <c r="F4" t="s" s="0">
        <v>119</v>
      </c>
      <c r="G4" t="s" s="0">
        <v>128</v>
      </c>
      <c r="H4" s="0">
        <f>VLOOKUP(G4,Таблицы!C:D,2,0)</f>
      </c>
      <c r="I4" t="s" s="0">
        <v>121</v>
      </c>
      <c r="J4" t="s" s="0">
        <v>121</v>
      </c>
      <c r="K4" t="s" s="0">
        <v>55</v>
      </c>
    </row>
    <row r="5">
      <c r="A5" s="0">
        <f>B5&amp;"_"&amp;D5</f>
      </c>
      <c r="B5" t="s" s="0">
        <v>152</v>
      </c>
      <c r="C5" s="0">
        <f>VLOOKUP(B5,Таблицы!C:D,2,0)</f>
      </c>
      <c r="D5" t="s" s="0">
        <v>158</v>
      </c>
      <c r="E5" t="s" s="0">
        <v>163</v>
      </c>
      <c r="F5" t="s" s="0">
        <v>119</v>
      </c>
      <c r="G5" t="s" s="0">
        <v>130</v>
      </c>
      <c r="H5" s="0">
        <f>VLOOKUP(G5,Таблицы!C:D,2,0)</f>
      </c>
      <c r="I5" t="s" s="0">
        <v>121</v>
      </c>
      <c r="J5" t="s" s="0">
        <v>121</v>
      </c>
      <c r="K5" t="s" s="0">
        <v>55</v>
      </c>
    </row>
    <row r="6">
      <c r="A6" s="0">
        <f>B6&amp;"_"&amp;D6</f>
      </c>
      <c r="B6" t="s" s="0">
        <v>165</v>
      </c>
      <c r="C6" s="0">
        <f>VLOOKUP(B6,Таблицы!C:D,2,0)</f>
      </c>
      <c r="D6" t="s" s="0">
        <v>158</v>
      </c>
      <c r="E6" t="s" s="0">
        <v>163</v>
      </c>
      <c r="F6" t="s" s="0">
        <v>119</v>
      </c>
      <c r="G6" t="s" s="0">
        <v>130</v>
      </c>
      <c r="H6" s="0">
        <f>VLOOKUP(G6,Таблицы!C:D,2,0)</f>
      </c>
      <c r="I6" t="s" s="0">
        <v>121</v>
      </c>
      <c r="J6" t="s" s="0">
        <v>121</v>
      </c>
      <c r="K6" t="s" s="0">
        <v>55</v>
      </c>
    </row>
    <row r="7">
      <c r="A7" s="0">
        <f>B7&amp;"_"&amp;D7</f>
      </c>
      <c r="B7" t="s" s="0">
        <v>165</v>
      </c>
      <c r="C7" s="0">
        <f>VLOOKUP(B7,Таблицы!C:D,2,0)</f>
      </c>
      <c r="D7" t="s" s="0">
        <v>171</v>
      </c>
      <c r="E7" t="s" s="0">
        <v>180</v>
      </c>
      <c r="F7" t="s" s="0">
        <v>119</v>
      </c>
      <c r="G7" t="s" s="0">
        <v>152</v>
      </c>
      <c r="H7" s="0">
        <f>VLOOKUP(G7,Таблицы!C:D,2,0)</f>
      </c>
      <c r="I7" t="s" s="0">
        <v>121</v>
      </c>
      <c r="J7" t="s" s="0">
        <v>121</v>
      </c>
      <c r="K7" t="s" s="0">
        <v>55</v>
      </c>
    </row>
    <row r="8">
      <c r="A8" s="0">
        <f>B8&amp;"_"&amp;D8</f>
      </c>
      <c r="B8" t="s" s="0">
        <v>182</v>
      </c>
      <c r="C8" s="0">
        <f>VLOOKUP(B8,Таблицы!C:D,2,0)</f>
      </c>
      <c r="D8" t="s" s="0">
        <v>187</v>
      </c>
      <c r="E8" t="s" s="0">
        <v>200</v>
      </c>
      <c r="F8" t="s" s="0">
        <v>119</v>
      </c>
      <c r="G8" t="s" s="0">
        <v>165</v>
      </c>
      <c r="H8" s="0">
        <f>VLOOKUP(G8,Таблицы!C:D,2,0)</f>
      </c>
      <c r="I8" t="s" s="0">
        <v>121</v>
      </c>
      <c r="J8" t="s" s="0">
        <v>121</v>
      </c>
      <c r="K8" t="s" s="0">
        <v>55</v>
      </c>
    </row>
    <row r="9">
      <c r="A9" s="0">
        <f>B9&amp;"_"&amp;D9</f>
      </c>
      <c r="B9" t="s" s="0">
        <v>182</v>
      </c>
      <c r="C9" s="0">
        <f>VLOOKUP(B9,Таблицы!C:D,2,0)</f>
      </c>
      <c r="D9" t="s" s="0">
        <v>190</v>
      </c>
      <c r="E9" t="s" s="0">
        <v>202</v>
      </c>
      <c r="F9" t="s" s="0">
        <v>119</v>
      </c>
      <c r="G9" t="s" s="0">
        <v>203</v>
      </c>
      <c r="H9" s="0">
        <f>VLOOKUP(G9,Таблицы!C:D,2,0)</f>
      </c>
      <c r="I9" t="s" s="0">
        <v>121</v>
      </c>
      <c r="J9" t="s" s="0">
        <v>121</v>
      </c>
      <c r="K9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10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122</v>
      </c>
      <c r="B2" s="0">
        <f>VLOOKUP(A2,Отношения!A:E,2,0)</f>
      </c>
      <c r="C2" s="0">
        <f>VLOOKUP(A2,Отношения!A:E,3,0)</f>
      </c>
      <c r="D2" t="s" s="0">
        <v>120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107</v>
      </c>
      <c r="I2" s="0">
        <f>VLOOKUP(B2&amp;"."&amp;H2,'Поля таблиц'!A:G,7,0)</f>
      </c>
      <c r="J2" t="s" s="0">
        <v>123</v>
      </c>
      <c r="K2" s="0">
        <f>VLOOKUP(D2&amp;"."&amp;J2,'Поля таблиц'!A:G,7,0)</f>
      </c>
    </row>
    <row r="3">
      <c r="A3" t="s" s="0">
        <v>126</v>
      </c>
      <c r="B3" s="0">
        <f>VLOOKUP(A3,Отношения!A:E,2,0)</f>
      </c>
      <c r="C3" s="0">
        <f>VLOOKUP(A3,Отношения!A:E,3,0)</f>
      </c>
      <c r="D3" t="s" s="0">
        <v>125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111</v>
      </c>
      <c r="I3" s="0">
        <f>VLOOKUP(B3&amp;"."&amp;H3,'Поля таблиц'!A:G,7,0)</f>
      </c>
      <c r="J3" t="s" s="0">
        <v>123</v>
      </c>
      <c r="K3" s="0">
        <f>VLOOKUP(D3&amp;"."&amp;J3,'Поля таблиц'!A:G,7,0)</f>
      </c>
    </row>
    <row r="4">
      <c r="A4" t="s" s="0">
        <v>129</v>
      </c>
      <c r="B4" s="0">
        <f>VLOOKUP(A4,Отношения!A:E,2,0)</f>
      </c>
      <c r="C4" s="0">
        <f>VLOOKUP(A4,Отношения!A:E,3,0)</f>
      </c>
      <c r="D4" t="s" s="0">
        <v>128</v>
      </c>
      <c r="E4" s="0">
        <f>VLOOKUP(D4,Таблицы!C:D,2,0)</f>
      </c>
      <c r="F4" s="0">
        <f>VLOOKUP(A4,Отношения!A:E,4,0)</f>
      </c>
      <c r="G4" s="0">
        <f>VLOOKUP(A4,Отношения!A:E,5,0)</f>
      </c>
      <c r="H4" t="s" s="0">
        <v>115</v>
      </c>
      <c r="I4" s="0">
        <f>VLOOKUP(B4&amp;"."&amp;H4,'Поля таблиц'!A:G,7,0)</f>
      </c>
      <c r="J4" t="s" s="0">
        <v>123</v>
      </c>
      <c r="K4" s="0">
        <f>VLOOKUP(D4&amp;"."&amp;J4,'Поля таблиц'!A:G,7,0)</f>
      </c>
    </row>
    <row r="5">
      <c r="A5" t="s" s="0">
        <v>164</v>
      </c>
      <c r="B5" s="0">
        <f>VLOOKUP(A5,Отношения!A:E,2,0)</f>
      </c>
      <c r="C5" s="0">
        <f>VLOOKUP(A5,Отношения!A:E,3,0)</f>
      </c>
      <c r="D5" t="s" s="0">
        <v>130</v>
      </c>
      <c r="E5" s="0">
        <f>VLOOKUP(D5,Таблицы!C:D,2,0)</f>
      </c>
      <c r="F5" s="0">
        <f>VLOOKUP(A5,Отношения!A:E,4,0)</f>
      </c>
      <c r="G5" s="0">
        <f>VLOOKUP(A5,Отношения!A:E,5,0)</f>
      </c>
      <c r="H5" t="s" s="0">
        <v>158</v>
      </c>
      <c r="I5" s="0">
        <f>VLOOKUP(B5&amp;"."&amp;H5,'Поля таблиц'!A:G,7,0)</f>
      </c>
      <c r="J5" t="s" s="0">
        <v>123</v>
      </c>
      <c r="K5" s="0">
        <f>VLOOKUP(D5&amp;"."&amp;J5,'Поля таблиц'!A:G,7,0)</f>
      </c>
    </row>
    <row r="6">
      <c r="A6" t="s" s="0">
        <v>179</v>
      </c>
      <c r="B6" s="0">
        <f>VLOOKUP(A6,Отношения!A:E,2,0)</f>
      </c>
      <c r="C6" s="0">
        <f>VLOOKUP(A6,Отношения!A:E,3,0)</f>
      </c>
      <c r="D6" t="s" s="0">
        <v>130</v>
      </c>
      <c r="E6" s="0">
        <f>VLOOKUP(D6,Таблицы!C:D,2,0)</f>
      </c>
      <c r="F6" s="0">
        <f>VLOOKUP(A6,Отношения!A:E,4,0)</f>
      </c>
      <c r="G6" s="0">
        <f>VLOOKUP(A6,Отношения!A:E,5,0)</f>
      </c>
      <c r="H6" t="s" s="0">
        <v>158</v>
      </c>
      <c r="I6" s="0">
        <f>VLOOKUP(B6&amp;"."&amp;H6,'Поля таблиц'!A:G,7,0)</f>
      </c>
      <c r="J6" t="s" s="0">
        <v>123</v>
      </c>
      <c r="K6" s="0">
        <f>VLOOKUP(D6&amp;"."&amp;J6,'Поля таблиц'!A:G,7,0)</f>
      </c>
    </row>
    <row r="7">
      <c r="A7" t="s" s="0">
        <v>181</v>
      </c>
      <c r="B7" s="0">
        <f>VLOOKUP(A7,Отношения!A:E,2,0)</f>
      </c>
      <c r="C7" s="0">
        <f>VLOOKUP(A7,Отношения!A:E,3,0)</f>
      </c>
      <c r="D7" t="s" s="0">
        <v>152</v>
      </c>
      <c r="E7" s="0">
        <f>VLOOKUP(D7,Таблицы!C:D,2,0)</f>
      </c>
      <c r="F7" s="0">
        <f>VLOOKUP(A7,Отношения!A:E,4,0)</f>
      </c>
      <c r="G7" s="0">
        <f>VLOOKUP(A7,Отношения!A:E,5,0)</f>
      </c>
      <c r="H7" t="s" s="0">
        <v>158</v>
      </c>
      <c r="I7" s="0">
        <f>VLOOKUP(B7&amp;"."&amp;H7,'Поля таблиц'!A:G,7,0)</f>
      </c>
      <c r="J7" t="s" s="0">
        <v>158</v>
      </c>
      <c r="K7" s="0">
        <f>VLOOKUP(D7&amp;"."&amp;J7,'Поля таблиц'!A:G,7,0)</f>
      </c>
    </row>
    <row r="8">
      <c r="A8" t="s" s="0">
        <v>181</v>
      </c>
      <c r="B8" s="0">
        <f>VLOOKUP(A8,Отношения!A:E,2,0)</f>
      </c>
      <c r="C8" s="0">
        <f>VLOOKUP(A8,Отношения!A:E,3,0)</f>
      </c>
      <c r="D8" t="s" s="0">
        <v>152</v>
      </c>
      <c r="E8" s="0">
        <f>VLOOKUP(D8,Таблицы!C:D,2,0)</f>
      </c>
      <c r="F8" s="0">
        <f>VLOOKUP(A8,Отношения!A:E,4,0)</f>
      </c>
      <c r="G8" s="0">
        <f>VLOOKUP(A8,Отношения!A:E,5,0)</f>
      </c>
      <c r="H8" t="s" s="0">
        <v>171</v>
      </c>
      <c r="I8" s="0">
        <f>VLOOKUP(B8&amp;"."&amp;H8,'Поля таблиц'!A:G,7,0)</f>
      </c>
      <c r="J8" t="s" s="0">
        <v>123</v>
      </c>
      <c r="K8" s="0">
        <f>VLOOKUP(D8&amp;"."&amp;J8,'Поля таблиц'!A:G,7,0)</f>
      </c>
    </row>
    <row r="9">
      <c r="A9" t="s" s="0">
        <v>201</v>
      </c>
      <c r="B9" s="0">
        <f>VLOOKUP(A9,Отношения!A:E,2,0)</f>
      </c>
      <c r="C9" s="0">
        <f>VLOOKUP(A9,Отношения!A:E,3,0)</f>
      </c>
      <c r="D9" t="s" s="0">
        <v>165</v>
      </c>
      <c r="E9" s="0">
        <f>VLOOKUP(D9,Таблицы!C:D,2,0)</f>
      </c>
      <c r="F9" s="0">
        <f>VLOOKUP(A9,Отношения!A:E,4,0)</f>
      </c>
      <c r="G9" s="0">
        <f>VLOOKUP(A9,Отношения!A:E,5,0)</f>
      </c>
      <c r="H9" t="s" s="0">
        <v>187</v>
      </c>
      <c r="I9" s="0">
        <f>VLOOKUP(B9&amp;"."&amp;H9,'Поля таблиц'!A:G,7,0)</f>
      </c>
      <c r="J9" t="s" s="0">
        <v>123</v>
      </c>
      <c r="K9" s="0">
        <f>VLOOKUP(D9&amp;"."&amp;J9,'Поля таблиц'!A:G,7,0)</f>
      </c>
    </row>
    <row r="10">
      <c r="A10" t="s" s="0">
        <v>204</v>
      </c>
      <c r="B10" s="0">
        <f>VLOOKUP(A10,Отношения!A:E,2,0)</f>
      </c>
      <c r="C10" s="0">
        <f>VLOOKUP(A10,Отношения!A:E,3,0)</f>
      </c>
      <c r="D10" t="s" s="0">
        <v>203</v>
      </c>
      <c r="E10" s="0">
        <f>VLOOKUP(D10,Таблицы!C:D,2,0)</f>
      </c>
      <c r="F10" s="0">
        <f>VLOOKUP(A10,Отношения!A:E,4,0)</f>
      </c>
      <c r="G10" s="0">
        <f>VLOOKUP(A10,Отношения!A:E,5,0)</f>
      </c>
      <c r="H10" t="s" s="0">
        <v>190</v>
      </c>
      <c r="I10" s="0">
        <f>VLOOKUP(B10&amp;"."&amp;H10,'Поля таблиц'!A:G,7,0)</f>
      </c>
      <c r="J10" t="s" s="0">
        <v>123</v>
      </c>
      <c r="K10" s="0">
        <f>VLOOKUP(D10&amp;"."&amp;J10,'Поля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16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212</v>
      </c>
      <c r="C2" t="s" s="0">
        <v>213</v>
      </c>
      <c r="D2" t="s" s="0">
        <v>214</v>
      </c>
      <c r="E2" t="s" s="0">
        <v>88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135</v>
      </c>
      <c r="B3" t="s" s="0">
        <v>158</v>
      </c>
      <c r="C3" t="s" s="0">
        <v>159</v>
      </c>
      <c r="D3" t="s" s="0">
        <v>136</v>
      </c>
      <c r="E3" t="s" s="0">
        <v>215</v>
      </c>
      <c r="F3" t="s" s="0">
        <v>137</v>
      </c>
      <c r="G3" t="s" s="0">
        <v>138</v>
      </c>
      <c r="H3" t="s" s="0">
        <v>55</v>
      </c>
      <c r="I3" t="s" s="0">
        <v>55</v>
      </c>
      <c r="K3" t="s" s="0">
        <v>55</v>
      </c>
      <c r="L3" t="s" s="0">
        <v>55</v>
      </c>
    </row>
    <row r="4">
      <c r="A4" t="s" s="0">
        <v>155</v>
      </c>
      <c r="B4" t="s" s="0">
        <v>216</v>
      </c>
      <c r="C4" t="s" s="0">
        <v>217</v>
      </c>
      <c r="D4" t="s" s="0">
        <v>156</v>
      </c>
      <c r="E4" t="s" s="0">
        <v>215</v>
      </c>
      <c r="F4" t="s" s="0">
        <v>137</v>
      </c>
      <c r="G4" t="s" s="0">
        <v>138</v>
      </c>
      <c r="H4" t="s" s="0">
        <v>55</v>
      </c>
      <c r="I4" t="s" s="0">
        <v>55</v>
      </c>
      <c r="K4" t="s" s="0">
        <v>55</v>
      </c>
      <c r="L4" t="s" s="0">
        <v>55</v>
      </c>
    </row>
    <row r="5">
      <c r="A5" t="s" s="0">
        <v>168</v>
      </c>
      <c r="B5" t="s" s="0">
        <v>187</v>
      </c>
      <c r="C5" t="s" s="0">
        <v>188</v>
      </c>
      <c r="D5" t="s" s="0">
        <v>169</v>
      </c>
      <c r="E5" t="s" s="0">
        <v>215</v>
      </c>
      <c r="F5" t="s" s="0">
        <v>137</v>
      </c>
      <c r="G5" t="s" s="0">
        <v>138</v>
      </c>
      <c r="H5" t="s" s="0">
        <v>55</v>
      </c>
      <c r="I5" t="s" s="0">
        <v>55</v>
      </c>
      <c r="K5" t="s" s="0">
        <v>55</v>
      </c>
      <c r="L5" t="s" s="0">
        <v>55</v>
      </c>
    </row>
    <row r="6">
      <c r="A6" t="s" s="0">
        <v>185</v>
      </c>
      <c r="B6" t="s" s="0">
        <v>218</v>
      </c>
      <c r="C6" t="s" s="0">
        <v>219</v>
      </c>
      <c r="D6" t="s" s="0">
        <v>186</v>
      </c>
      <c r="E6" t="s" s="0">
        <v>215</v>
      </c>
      <c r="F6" t="s" s="0">
        <v>137</v>
      </c>
      <c r="G6" t="s" s="0">
        <v>138</v>
      </c>
      <c r="H6" t="s" s="0">
        <v>55</v>
      </c>
      <c r="I6" t="s" s="0">
        <v>55</v>
      </c>
      <c r="K6" t="s" s="0">
        <v>55</v>
      </c>
      <c r="L6" t="s" s="0">
        <v>55</v>
      </c>
    </row>
    <row r="7">
      <c r="A7" t="s" s="0">
        <v>189</v>
      </c>
      <c r="B7" t="s" s="0">
        <v>190</v>
      </c>
      <c r="C7" t="s" s="0">
        <v>191</v>
      </c>
      <c r="D7" t="s" s="0">
        <v>192</v>
      </c>
      <c r="E7" t="s" s="0">
        <v>215</v>
      </c>
      <c r="F7" t="s" s="0">
        <v>137</v>
      </c>
      <c r="G7" t="s" s="0">
        <v>138</v>
      </c>
      <c r="H7" t="s" s="0">
        <v>55</v>
      </c>
      <c r="I7" t="s" s="0">
        <v>55</v>
      </c>
      <c r="K7" t="s" s="0">
        <v>55</v>
      </c>
      <c r="L7" t="s" s="0">
        <v>55</v>
      </c>
    </row>
    <row r="8">
      <c r="A8" t="s" s="0">
        <v>220</v>
      </c>
      <c r="B8" t="s" s="0">
        <v>221</v>
      </c>
      <c r="C8" t="s" s="0">
        <v>222</v>
      </c>
      <c r="D8" t="s" s="0">
        <v>223</v>
      </c>
      <c r="E8" t="s" s="0">
        <v>88</v>
      </c>
      <c r="F8" t="s" s="0">
        <v>66</v>
      </c>
      <c r="G8" t="s" s="0">
        <v>67</v>
      </c>
      <c r="H8" t="s" s="0">
        <v>224</v>
      </c>
      <c r="I8" t="s" s="0">
        <v>55</v>
      </c>
      <c r="K8" t="s" s="0">
        <v>55</v>
      </c>
      <c r="L8" t="s" s="0">
        <v>55</v>
      </c>
    </row>
    <row r="9">
      <c r="A9" t="s" s="0">
        <v>193</v>
      </c>
      <c r="B9" t="s" s="0">
        <v>225</v>
      </c>
      <c r="C9" t="s" s="0">
        <v>225</v>
      </c>
      <c r="D9" t="s" s="0">
        <v>193</v>
      </c>
      <c r="E9" t="s" s="0">
        <v>226</v>
      </c>
      <c r="F9" t="s" s="0">
        <v>195</v>
      </c>
      <c r="G9" t="s" s="0">
        <v>196</v>
      </c>
      <c r="H9" t="s" s="0">
        <v>68</v>
      </c>
      <c r="I9" t="s" s="0">
        <v>197</v>
      </c>
      <c r="K9" t="s" s="0">
        <v>55</v>
      </c>
      <c r="L9" t="s" s="0">
        <v>55</v>
      </c>
    </row>
    <row r="10">
      <c r="A10" t="s" s="0">
        <v>198</v>
      </c>
      <c r="B10" t="s" s="0">
        <v>199</v>
      </c>
      <c r="C10" t="s" s="0">
        <v>199</v>
      </c>
      <c r="D10" t="s" s="0">
        <v>198</v>
      </c>
      <c r="E10" t="s" s="0">
        <v>226</v>
      </c>
      <c r="F10" t="s" s="0">
        <v>195</v>
      </c>
      <c r="G10" t="s" s="0">
        <v>196</v>
      </c>
      <c r="H10" t="s" s="0">
        <v>68</v>
      </c>
      <c r="I10" t="s" s="0">
        <v>197</v>
      </c>
      <c r="K10" t="s" s="0">
        <v>55</v>
      </c>
      <c r="L10" t="s" s="0">
        <v>55</v>
      </c>
    </row>
    <row r="11">
      <c r="A11" t="s" s="0">
        <v>100</v>
      </c>
      <c r="B11" t="s" s="0">
        <v>101</v>
      </c>
      <c r="C11" t="s" s="0">
        <v>101</v>
      </c>
      <c r="D11" t="s" s="0">
        <v>102</v>
      </c>
      <c r="E11" t="s" s="0">
        <v>88</v>
      </c>
      <c r="F11" t="s" s="0">
        <v>66</v>
      </c>
      <c r="G11" t="s" s="0">
        <v>67</v>
      </c>
      <c r="H11" t="s" s="0">
        <v>68</v>
      </c>
      <c r="I11" t="s" s="0">
        <v>55</v>
      </c>
      <c r="K11" t="s" s="0">
        <v>55</v>
      </c>
      <c r="L11" t="s" s="0">
        <v>55</v>
      </c>
    </row>
    <row r="12">
      <c r="A12" t="s" s="0">
        <v>140</v>
      </c>
      <c r="B12" t="s" s="0">
        <v>141</v>
      </c>
      <c r="C12" t="s" s="0">
        <v>141</v>
      </c>
      <c r="D12" t="s" s="0">
        <v>140</v>
      </c>
      <c r="E12" t="s" s="0">
        <v>88</v>
      </c>
      <c r="F12" t="s" s="0">
        <v>66</v>
      </c>
      <c r="G12" t="s" s="0">
        <v>67</v>
      </c>
      <c r="H12" t="s" s="0">
        <v>89</v>
      </c>
      <c r="I12" t="s" s="0">
        <v>55</v>
      </c>
      <c r="K12" t="s" s="0">
        <v>55</v>
      </c>
      <c r="L12" t="s" s="0">
        <v>55</v>
      </c>
    </row>
    <row r="13">
      <c r="A13" t="s" s="0">
        <v>143</v>
      </c>
      <c r="B13" t="s" s="0">
        <v>144</v>
      </c>
      <c r="C13" t="s" s="0">
        <v>144</v>
      </c>
      <c r="D13" t="s" s="0">
        <v>143</v>
      </c>
      <c r="E13" t="s" s="0">
        <v>227</v>
      </c>
      <c r="F13" t="s" s="0">
        <v>66</v>
      </c>
      <c r="G13" t="s" s="0">
        <v>145</v>
      </c>
      <c r="H13" t="s" s="0">
        <v>55</v>
      </c>
      <c r="I13" t="s" s="0">
        <v>55</v>
      </c>
      <c r="K13" t="s" s="0">
        <v>55</v>
      </c>
      <c r="L13" t="s" s="0">
        <v>55</v>
      </c>
    </row>
    <row r="14">
      <c r="A14" t="s" s="0">
        <v>106</v>
      </c>
      <c r="B14" t="s" s="0">
        <v>107</v>
      </c>
      <c r="C14" t="s" s="0">
        <v>108</v>
      </c>
      <c r="D14" t="s" s="0">
        <v>109</v>
      </c>
      <c r="E14" t="s" s="0">
        <v>88</v>
      </c>
      <c r="F14" t="s" s="0">
        <v>66</v>
      </c>
      <c r="G14" t="s" s="0">
        <v>67</v>
      </c>
      <c r="H14" t="s" s="0">
        <v>68</v>
      </c>
      <c r="I14" t="s" s="0">
        <v>55</v>
      </c>
      <c r="K14" t="s" s="0">
        <v>55</v>
      </c>
      <c r="L14" t="s" s="0">
        <v>55</v>
      </c>
    </row>
    <row r="15">
      <c r="A15" t="s" s="0">
        <v>110</v>
      </c>
      <c r="B15" t="s" s="0">
        <v>111</v>
      </c>
      <c r="C15" t="s" s="0">
        <v>112</v>
      </c>
      <c r="D15" t="s" s="0">
        <v>113</v>
      </c>
      <c r="E15" t="s" s="0">
        <v>88</v>
      </c>
      <c r="F15" t="s" s="0">
        <v>66</v>
      </c>
      <c r="G15" t="s" s="0">
        <v>67</v>
      </c>
      <c r="H15" t="s" s="0">
        <v>68</v>
      </c>
      <c r="I15" t="s" s="0">
        <v>55</v>
      </c>
      <c r="K15" t="s" s="0">
        <v>55</v>
      </c>
      <c r="L15" t="s" s="0">
        <v>55</v>
      </c>
    </row>
    <row r="16">
      <c r="A16" t="s" s="0">
        <v>114</v>
      </c>
      <c r="B16" t="s" s="0">
        <v>115</v>
      </c>
      <c r="C16" t="s" s="0">
        <v>116</v>
      </c>
      <c r="D16" t="s" s="0">
        <v>117</v>
      </c>
      <c r="E16" t="s" s="0">
        <v>88</v>
      </c>
      <c r="F16" t="s" s="0">
        <v>66</v>
      </c>
      <c r="G16" t="s" s="0">
        <v>67</v>
      </c>
      <c r="H16" t="s" s="0">
        <v>68</v>
      </c>
      <c r="I16" t="s" s="0">
        <v>55</v>
      </c>
      <c r="K16" t="s" s="0">
        <v>55</v>
      </c>
      <c r="L16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2023-10-22T10:50:43Z</dcterms:created>
  <dc:creator>Apache POI</dc:creator>
</cp:coreProperties>
</file>