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alesierra/Desktop/"/>
    </mc:Choice>
  </mc:AlternateContent>
  <xr:revisionPtr revIDLastSave="0" documentId="13_ncr:1_{74E8963F-5958-4D4F-8BBA-D023F3ED9206}" xr6:coauthVersionLast="47" xr6:coauthVersionMax="47" xr10:uidLastSave="{00000000-0000-0000-0000-000000000000}"/>
  <bookViews>
    <workbookView xWindow="14520" yWindow="500" windowWidth="14280" windowHeight="15920" firstSheet="1" activeTab="1" xr2:uid="{00000000-000D-0000-FFFF-FFFF00000000}"/>
  </bookViews>
  <sheets>
    <sheet name="Admon Ejecución Procesos" sheetId="2" r:id="rId1"/>
    <sheet name="Riesgo Operacional (Antes)" sheetId="3" r:id="rId2"/>
    <sheet name="Muestreo Montecarlo" sheetId="5" r:id="rId3"/>
    <sheet name="Riesgo Operacional (Después)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7" l="1"/>
  <c r="G31" i="7"/>
  <c r="G22" i="7"/>
  <c r="G19" i="7"/>
  <c r="D4" i="7"/>
  <c r="G4" i="7" s="1"/>
  <c r="D3" i="7"/>
  <c r="D5" i="7" s="1"/>
  <c r="D7" i="7" s="1"/>
  <c r="I31" i="7"/>
  <c r="J31" i="7" s="1"/>
  <c r="H31" i="7"/>
  <c r="D2" i="7"/>
  <c r="J22" i="3"/>
  <c r="J19" i="3"/>
  <c r="L13" i="3"/>
  <c r="L5" i="3"/>
  <c r="L6" i="3"/>
  <c r="L7" i="3"/>
  <c r="L8" i="3"/>
  <c r="L9" i="3"/>
  <c r="L10" i="3"/>
  <c r="L11" i="3"/>
  <c r="L12" i="3"/>
  <c r="L4" i="3"/>
  <c r="K31" i="3"/>
  <c r="L31" i="3"/>
  <c r="H4" i="7" l="1"/>
  <c r="K4" i="7" s="1"/>
  <c r="H13" i="7"/>
  <c r="L14" i="3"/>
  <c r="M14" i="3" s="1"/>
  <c r="M31" i="3"/>
  <c r="K13" i="3"/>
  <c r="K4" i="3"/>
  <c r="J5" i="3" s="1"/>
  <c r="J4" i="3"/>
  <c r="G4" i="3"/>
  <c r="G3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2" i="3"/>
  <c r="I4" i="7" l="1"/>
  <c r="G5" i="7"/>
  <c r="J17" i="3"/>
  <c r="N31" i="3" s="1"/>
  <c r="I31" i="3" s="1"/>
  <c r="J31" i="3" s="1"/>
  <c r="M4" i="3"/>
  <c r="K5" i="3"/>
  <c r="J6" i="3" s="1"/>
  <c r="N4" i="3"/>
  <c r="G5" i="3"/>
  <c r="G7" i="3" s="1"/>
  <c r="H5" i="7" l="1"/>
  <c r="G6" i="7" s="1"/>
  <c r="K6" i="3"/>
  <c r="J7" i="3" s="1"/>
  <c r="M5" i="3"/>
  <c r="N5" i="3"/>
  <c r="I5" i="7" l="1"/>
  <c r="K5" i="7"/>
  <c r="H6" i="7"/>
  <c r="G7" i="7" s="1"/>
  <c r="N6" i="3"/>
  <c r="K7" i="3"/>
  <c r="J8" i="3" s="1"/>
  <c r="M6" i="3"/>
  <c r="I7" i="7" l="1"/>
  <c r="I6" i="7"/>
  <c r="K6" i="7"/>
  <c r="H7" i="7"/>
  <c r="G8" i="7" s="1"/>
  <c r="M7" i="3"/>
  <c r="K8" i="3"/>
  <c r="J9" i="3" s="1"/>
  <c r="N8" i="3"/>
  <c r="N7" i="3"/>
  <c r="H8" i="7" l="1"/>
  <c r="G9" i="7" s="1"/>
  <c r="K7" i="7"/>
  <c r="N9" i="3"/>
  <c r="M9" i="3"/>
  <c r="K9" i="3"/>
  <c r="J10" i="3" s="1"/>
  <c r="M8" i="3"/>
  <c r="I8" i="7" l="1"/>
  <c r="K8" i="7"/>
  <c r="H9" i="7"/>
  <c r="G10" i="7" s="1"/>
  <c r="K10" i="3"/>
  <c r="J11" i="3" s="1"/>
  <c r="I9" i="7" l="1"/>
  <c r="K9" i="7"/>
  <c r="H10" i="7"/>
  <c r="G11" i="7" s="1"/>
  <c r="N10" i="3"/>
  <c r="K11" i="3"/>
  <c r="J12" i="3" s="1"/>
  <c r="M10" i="3"/>
  <c r="I10" i="7" l="1"/>
  <c r="H11" i="7"/>
  <c r="G12" i="7" s="1"/>
  <c r="K10" i="7"/>
  <c r="K12" i="3"/>
  <c r="J13" i="3" s="1"/>
  <c r="M11" i="3"/>
  <c r="N11" i="3"/>
  <c r="I11" i="7" l="1"/>
  <c r="H12" i="7"/>
  <c r="G13" i="7" s="1"/>
  <c r="I13" i="7" s="1"/>
  <c r="K11" i="7"/>
  <c r="N13" i="3"/>
  <c r="M13" i="3"/>
  <c r="N12" i="3"/>
  <c r="M12" i="3"/>
  <c r="I12" i="7" l="1"/>
  <c r="K12" i="7"/>
  <c r="K13" i="7"/>
  <c r="J18" i="3"/>
  <c r="I14" i="7" l="1"/>
  <c r="J5" i="7" s="1"/>
  <c r="J35" i="3"/>
  <c r="O4" i="3"/>
  <c r="O5" i="3"/>
  <c r="O6" i="3"/>
  <c r="O8" i="3"/>
  <c r="O7" i="3"/>
  <c r="O9" i="3"/>
  <c r="O10" i="3"/>
  <c r="O11" i="3"/>
  <c r="O13" i="3"/>
  <c r="O12" i="3"/>
  <c r="G17" i="7" l="1"/>
  <c r="K31" i="7" s="1"/>
  <c r="J14" i="7"/>
  <c r="J4" i="7"/>
  <c r="J6" i="7"/>
  <c r="J7" i="7"/>
  <c r="J8" i="7"/>
  <c r="J10" i="7"/>
  <c r="J9" i="7"/>
  <c r="J12" i="7"/>
  <c r="J11" i="7"/>
  <c r="J13" i="7"/>
  <c r="J20" i="3"/>
  <c r="J21" i="3" s="1"/>
  <c r="K26" i="3" s="1"/>
  <c r="K35" i="3"/>
  <c r="I35" i="3"/>
  <c r="G18" i="7" l="1"/>
  <c r="K25" i="3"/>
  <c r="K27" i="3"/>
  <c r="L26" i="3"/>
  <c r="L27" i="3"/>
  <c r="L25" i="3"/>
  <c r="L5" i="7" l="1"/>
  <c r="L7" i="7"/>
  <c r="L10" i="7"/>
  <c r="G35" i="7"/>
  <c r="L4" i="7"/>
  <c r="L6" i="7"/>
  <c r="L8" i="7"/>
  <c r="L9" i="7"/>
  <c r="L11" i="7"/>
  <c r="L12" i="7"/>
  <c r="L13" i="7"/>
  <c r="G20" i="7" l="1"/>
  <c r="G21" i="7" s="1"/>
  <c r="I26" i="7" s="1"/>
  <c r="H35" i="7"/>
  <c r="F35" i="7"/>
  <c r="H26" i="7" l="1"/>
  <c r="H25" i="7"/>
  <c r="I25" i="7"/>
  <c r="H27" i="7"/>
  <c r="I2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3" authorId="0" shapeId="0" xr:uid="{5A2C48D4-42DC-7F42-B66D-98D57A5D7DD3}">
      <text>
        <r>
          <rPr>
            <sz val="11"/>
            <color theme="1"/>
            <rFont val="Calibri"/>
            <family val="2"/>
            <scheme val="minor"/>
          </rPr>
          <t>======
ID#AAABdTPzjkA
Microsoft Office User    (2025-02-04 14:48:47)
Valor representativo que están en el intervalo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EB8F6BE4-B5BB-5548-A033-C175EC991BEE}">
      <text>
        <r>
          <rPr>
            <sz val="11"/>
            <color theme="1"/>
            <rFont val="Calibri"/>
            <family val="2"/>
            <scheme val="minor"/>
          </rPr>
          <t>======
ID#AAABdTPzjkA
Microsoft Office User    (2025-02-04 14:48:47)
Valor representativo que están en el intervalo</t>
        </r>
      </text>
    </comment>
  </commentList>
</comments>
</file>

<file path=xl/sharedStrings.xml><?xml version="1.0" encoding="utf-8"?>
<sst xmlns="http://schemas.openxmlformats.org/spreadsheetml/2006/main" count="77" uniqueCount="39">
  <si>
    <t>Fechas</t>
  </si>
  <si>
    <t>Transacciones Diarias</t>
  </si>
  <si>
    <t>Valor Transado (millones)</t>
  </si>
  <si>
    <t>Transacciones Fallidas</t>
  </si>
  <si>
    <t>Valor Generado (millones)</t>
  </si>
  <si>
    <t>Ejecución y Administración de Procesos</t>
  </si>
  <si>
    <t>K</t>
  </si>
  <si>
    <t>Perdida ($)</t>
  </si>
  <si>
    <t>Máx</t>
  </si>
  <si>
    <t>Mín</t>
  </si>
  <si>
    <t>Rango</t>
  </si>
  <si>
    <t>NI</t>
  </si>
  <si>
    <t>Tamaño Int</t>
  </si>
  <si>
    <t>Identificación Experimental de los Datos</t>
  </si>
  <si>
    <t>Limite Inferior (LI)</t>
  </si>
  <si>
    <t>Limite Superior (LS)</t>
  </si>
  <si>
    <t>Número de Datos (ND)</t>
  </si>
  <si>
    <t>% ND</t>
  </si>
  <si>
    <t>Marca de Clase (MC)</t>
  </si>
  <si>
    <t xml:space="preserve">Varianza </t>
  </si>
  <si>
    <t>Estadísticos</t>
  </si>
  <si>
    <t>ND</t>
  </si>
  <si>
    <t>Media</t>
  </si>
  <si>
    <t>Promedio Excel</t>
  </si>
  <si>
    <t>Varianza</t>
  </si>
  <si>
    <t>Desviación</t>
  </si>
  <si>
    <t xml:space="preserve">Desviación Excel </t>
  </si>
  <si>
    <t>p</t>
  </si>
  <si>
    <t>Sigma (Desv)</t>
  </si>
  <si>
    <t>LI</t>
  </si>
  <si>
    <t>LS</t>
  </si>
  <si>
    <t>Error Cuadrado (ek2)</t>
  </si>
  <si>
    <t>ek</t>
  </si>
  <si>
    <t>Z^2</t>
  </si>
  <si>
    <t>(1-p)</t>
  </si>
  <si>
    <t>Distorsión de la Media</t>
  </si>
  <si>
    <t>LI - Media</t>
  </si>
  <si>
    <t>LS - Media</t>
  </si>
  <si>
    <t>Montecarlo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</si>
</sst>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&quot;$&quot;* #,##0.00_-;\-&quot;$&quot;* #,##0.00_-;_-&quot;$&quot;* &quot;-&quot;_-;_-@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53734"/>
        <bgColor rgb="FF953734"/>
      </patternFill>
    </fill>
    <fill>
      <patternFill patternType="solid">
        <fgColor rgb="FFB2A1C7"/>
        <bgColor rgb="FFB2A1C7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5" xfId="0" applyNumberFormat="1" applyBorder="1"/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/>
    <xf numFmtId="14" fontId="0" fillId="0" borderId="8" xfId="0" applyNumberFormat="1" applyBorder="1"/>
    <xf numFmtId="0" fontId="0" fillId="0" borderId="9" xfId="0" applyBorder="1"/>
    <xf numFmtId="14" fontId="0" fillId="0" borderId="10" xfId="0" applyNumberFormat="1" applyBorder="1"/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2" xfId="0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3" xfId="0" applyFont="1" applyBorder="1" applyAlignment="1">
      <alignment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19" xfId="0" applyFont="1" applyBorder="1"/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left"/>
    </xf>
    <xf numFmtId="10" fontId="2" fillId="0" borderId="21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2" fillId="0" borderId="21" xfId="0" applyNumberFormat="1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/>
    </xf>
    <xf numFmtId="10" fontId="6" fillId="4" borderId="21" xfId="0" applyNumberFormat="1" applyFont="1" applyFill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0" fontId="6" fillId="5" borderId="21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6" fillId="6" borderId="21" xfId="0" applyFont="1" applyFill="1" applyBorder="1" applyAlignment="1">
      <alignment horizontal="center" vertical="center"/>
    </xf>
    <xf numFmtId="166" fontId="2" fillId="0" borderId="21" xfId="0" applyNumberFormat="1" applyFont="1" applyBorder="1" applyAlignment="1">
      <alignment horizontal="center" vertical="center"/>
    </xf>
    <xf numFmtId="10" fontId="2" fillId="0" borderId="2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5" fillId="0" borderId="18" xfId="0" applyFont="1" applyBorder="1"/>
    <xf numFmtId="0" fontId="4" fillId="3" borderId="22" xfId="0" applyFont="1" applyFill="1" applyBorder="1" applyAlignment="1">
      <alignment horizontal="center"/>
    </xf>
    <xf numFmtId="0" fontId="5" fillId="0" borderId="23" xfId="0" applyFont="1" applyBorder="1"/>
    <xf numFmtId="0" fontId="6" fillId="6" borderId="22" xfId="0" applyFont="1" applyFill="1" applyBorder="1" applyAlignment="1">
      <alignment horizontal="center" vertical="center"/>
    </xf>
    <xf numFmtId="0" fontId="5" fillId="0" borderId="2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2"/>
  <sheetViews>
    <sheetView workbookViewId="0">
      <selection activeCell="G11" sqref="G11"/>
    </sheetView>
  </sheetViews>
  <sheetFormatPr baseColWidth="10" defaultRowHeight="15" x14ac:dyDescent="0.2"/>
  <sheetData>
    <row r="1" spans="1:5" ht="16" thickBot="1" x14ac:dyDescent="0.25">
      <c r="A1" s="47" t="s">
        <v>5</v>
      </c>
      <c r="B1" s="47"/>
      <c r="C1" s="47"/>
      <c r="D1" s="47"/>
      <c r="E1" s="47"/>
    </row>
    <row r="2" spans="1:5" ht="49" thickBot="1" x14ac:dyDescent="0.25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</row>
    <row r="3" spans="1:5" x14ac:dyDescent="0.2">
      <c r="A3" s="6">
        <v>40179</v>
      </c>
      <c r="B3" s="7">
        <v>44</v>
      </c>
      <c r="C3" s="8">
        <v>358.36369999999999</v>
      </c>
      <c r="D3" s="7">
        <v>5</v>
      </c>
      <c r="E3" s="9">
        <v>7.9028746840088981E-2</v>
      </c>
    </row>
    <row r="4" spans="1:5" x14ac:dyDescent="0.2">
      <c r="A4" s="10">
        <v>40180</v>
      </c>
      <c r="B4" s="4">
        <v>43</v>
      </c>
      <c r="C4" s="5">
        <v>742.85170000000005</v>
      </c>
      <c r="D4" s="4">
        <v>7</v>
      </c>
      <c r="E4" s="11">
        <v>2.1259345557416334E-2</v>
      </c>
    </row>
    <row r="5" spans="1:5" x14ac:dyDescent="0.2">
      <c r="A5" s="10">
        <v>40181</v>
      </c>
      <c r="B5" s="4">
        <v>55</v>
      </c>
      <c r="C5" s="5">
        <v>646.69029999999998</v>
      </c>
      <c r="D5" s="4">
        <v>9</v>
      </c>
      <c r="E5" s="11">
        <v>3.8817974928006323E-2</v>
      </c>
    </row>
    <row r="6" spans="1:5" x14ac:dyDescent="0.2">
      <c r="A6" s="10">
        <v>40182</v>
      </c>
      <c r="B6" s="4">
        <v>59</v>
      </c>
      <c r="C6" s="5">
        <v>653.53970000000004</v>
      </c>
      <c r="D6" s="4">
        <v>3</v>
      </c>
      <c r="E6" s="11">
        <v>3.5956398125674763E-2</v>
      </c>
    </row>
    <row r="7" spans="1:5" x14ac:dyDescent="0.2">
      <c r="A7" s="10">
        <v>40183</v>
      </c>
      <c r="B7" s="4">
        <v>52</v>
      </c>
      <c r="C7" s="5">
        <v>636.61419999999998</v>
      </c>
      <c r="D7" s="4">
        <v>4</v>
      </c>
      <c r="E7" s="11">
        <v>0.20495098749550139</v>
      </c>
    </row>
    <row r="8" spans="1:5" x14ac:dyDescent="0.2">
      <c r="A8" s="10">
        <v>40184</v>
      </c>
      <c r="B8" s="4">
        <v>51</v>
      </c>
      <c r="C8" s="5">
        <v>572.79930000000002</v>
      </c>
      <c r="D8" s="4">
        <v>6</v>
      </c>
      <c r="E8" s="11">
        <v>5.0255634871752344E-2</v>
      </c>
    </row>
    <row r="9" spans="1:5" x14ac:dyDescent="0.2">
      <c r="A9" s="10">
        <v>40185</v>
      </c>
      <c r="B9" s="4">
        <v>49</v>
      </c>
      <c r="C9" s="5">
        <v>570.77359999999999</v>
      </c>
      <c r="D9" s="4">
        <v>0</v>
      </c>
      <c r="E9" s="11">
        <v>4.9339416926099389E-2</v>
      </c>
    </row>
    <row r="10" spans="1:5" x14ac:dyDescent="0.2">
      <c r="A10" s="10">
        <v>40186</v>
      </c>
      <c r="B10" s="4">
        <v>58</v>
      </c>
      <c r="C10" s="5">
        <v>672.12530000000004</v>
      </c>
      <c r="D10" s="4">
        <v>4</v>
      </c>
      <c r="E10" s="11">
        <v>7.2840760234834503E-2</v>
      </c>
    </row>
    <row r="11" spans="1:5" x14ac:dyDescent="0.2">
      <c r="A11" s="10">
        <v>40187</v>
      </c>
      <c r="B11" s="4">
        <v>47</v>
      </c>
      <c r="C11" s="5">
        <v>508.97129999999999</v>
      </c>
      <c r="D11" s="4">
        <v>7</v>
      </c>
      <c r="E11" s="11">
        <v>6.3151730680659268E-2</v>
      </c>
    </row>
    <row r="12" spans="1:5" x14ac:dyDescent="0.2">
      <c r="A12" s="10">
        <v>40188</v>
      </c>
      <c r="B12" s="4">
        <v>49</v>
      </c>
      <c r="C12" s="5">
        <v>400.69799999999998</v>
      </c>
      <c r="D12" s="4">
        <v>4</v>
      </c>
      <c r="E12" s="11">
        <v>4.3328754566565125E-2</v>
      </c>
    </row>
    <row r="13" spans="1:5" x14ac:dyDescent="0.2">
      <c r="A13" s="10">
        <v>40189</v>
      </c>
      <c r="B13" s="4">
        <v>46</v>
      </c>
      <c r="C13" s="5">
        <v>228.952</v>
      </c>
      <c r="D13" s="4">
        <v>4</v>
      </c>
      <c r="E13" s="11">
        <v>8.2318223590636036E-2</v>
      </c>
    </row>
    <row r="14" spans="1:5" x14ac:dyDescent="0.2">
      <c r="A14" s="10">
        <v>40190</v>
      </c>
      <c r="B14" s="4">
        <v>50</v>
      </c>
      <c r="C14" s="5">
        <v>430.83589999999998</v>
      </c>
      <c r="D14" s="4">
        <v>4</v>
      </c>
      <c r="E14" s="11">
        <v>4.9049172789826317E-2</v>
      </c>
    </row>
    <row r="15" spans="1:5" x14ac:dyDescent="0.2">
      <c r="A15" s="10">
        <v>40191</v>
      </c>
      <c r="B15" s="4">
        <v>57</v>
      </c>
      <c r="C15" s="5">
        <v>522.11770000000001</v>
      </c>
      <c r="D15" s="4">
        <v>6</v>
      </c>
      <c r="E15" s="11">
        <v>0.27815412244745863</v>
      </c>
    </row>
    <row r="16" spans="1:5" x14ac:dyDescent="0.2">
      <c r="A16" s="10">
        <v>40192</v>
      </c>
      <c r="B16" s="4">
        <v>42</v>
      </c>
      <c r="C16" s="5">
        <v>482.03410000000002</v>
      </c>
      <c r="D16" s="4">
        <v>7</v>
      </c>
      <c r="E16" s="11">
        <v>9.3382709376573558E-2</v>
      </c>
    </row>
    <row r="17" spans="1:5" x14ac:dyDescent="0.2">
      <c r="A17" s="10">
        <v>40193</v>
      </c>
      <c r="B17" s="4">
        <v>53</v>
      </c>
      <c r="C17" s="5">
        <v>537.00409999999999</v>
      </c>
      <c r="D17" s="4">
        <v>0</v>
      </c>
      <c r="E17" s="11">
        <v>5.9032254963418379E-2</v>
      </c>
    </row>
    <row r="18" spans="1:5" x14ac:dyDescent="0.2">
      <c r="A18" s="10">
        <v>40194</v>
      </c>
      <c r="B18" s="4">
        <v>54</v>
      </c>
      <c r="C18" s="5">
        <v>250.00980000000001</v>
      </c>
      <c r="D18" s="4">
        <v>3</v>
      </c>
      <c r="E18" s="11">
        <v>0.22888594099328916</v>
      </c>
    </row>
    <row r="19" spans="1:5" x14ac:dyDescent="0.2">
      <c r="A19" s="10">
        <v>40195</v>
      </c>
      <c r="B19" s="4">
        <v>45</v>
      </c>
      <c r="C19" s="5">
        <v>466.31959999999998</v>
      </c>
      <c r="D19" s="4">
        <v>5</v>
      </c>
      <c r="E19" s="11">
        <v>1.494804377183198E-2</v>
      </c>
    </row>
    <row r="20" spans="1:5" x14ac:dyDescent="0.2">
      <c r="A20" s="10">
        <v>40196</v>
      </c>
      <c r="B20" s="4">
        <v>47</v>
      </c>
      <c r="C20" s="5">
        <v>602.66409999999996</v>
      </c>
      <c r="D20" s="4">
        <v>6</v>
      </c>
      <c r="E20" s="11">
        <v>2.9628349375289707E-2</v>
      </c>
    </row>
    <row r="21" spans="1:5" x14ac:dyDescent="0.2">
      <c r="A21" s="10">
        <v>40197</v>
      </c>
      <c r="B21" s="4">
        <v>53</v>
      </c>
      <c r="C21" s="5">
        <v>452.81049999999999</v>
      </c>
      <c r="D21" s="4">
        <v>5</v>
      </c>
      <c r="E21" s="11">
        <v>6.8479998004470202E-2</v>
      </c>
    </row>
    <row r="22" spans="1:5" x14ac:dyDescent="0.2">
      <c r="A22" s="10">
        <v>40198</v>
      </c>
      <c r="B22" s="4">
        <v>49</v>
      </c>
      <c r="C22" s="5">
        <v>572.13649999999996</v>
      </c>
      <c r="D22" s="4">
        <v>4</v>
      </c>
      <c r="E22" s="11">
        <v>0.16897303169069897</v>
      </c>
    </row>
    <row r="23" spans="1:5" x14ac:dyDescent="0.2">
      <c r="A23" s="10">
        <v>40199</v>
      </c>
      <c r="B23" s="4">
        <v>46</v>
      </c>
      <c r="C23" s="5">
        <v>397.80590000000001</v>
      </c>
      <c r="D23" s="4">
        <v>6</v>
      </c>
      <c r="E23" s="11">
        <v>4.8658122186151745E-2</v>
      </c>
    </row>
    <row r="24" spans="1:5" x14ac:dyDescent="0.2">
      <c r="A24" s="10">
        <v>40200</v>
      </c>
      <c r="B24" s="4">
        <v>42</v>
      </c>
      <c r="C24" s="5">
        <v>468.23680000000002</v>
      </c>
      <c r="D24" s="4">
        <v>8</v>
      </c>
      <c r="E24" s="11">
        <v>9.0015087113892903E-2</v>
      </c>
    </row>
    <row r="25" spans="1:5" x14ac:dyDescent="0.2">
      <c r="A25" s="10">
        <v>40201</v>
      </c>
      <c r="B25" s="4">
        <v>59</v>
      </c>
      <c r="C25" s="5">
        <v>317.72649999999999</v>
      </c>
      <c r="D25" s="4">
        <v>5</v>
      </c>
      <c r="E25" s="11">
        <v>3.5465653680867612E-2</v>
      </c>
    </row>
    <row r="26" spans="1:5" x14ac:dyDescent="0.2">
      <c r="A26" s="10">
        <v>40202</v>
      </c>
      <c r="B26" s="4">
        <v>48</v>
      </c>
      <c r="C26" s="5">
        <v>432.87450000000001</v>
      </c>
      <c r="D26" s="4">
        <v>4</v>
      </c>
      <c r="E26" s="11">
        <v>1.455956666024684E-3</v>
      </c>
    </row>
    <row r="27" spans="1:5" x14ac:dyDescent="0.2">
      <c r="A27" s="10">
        <v>40203</v>
      </c>
      <c r="B27" s="4">
        <v>53</v>
      </c>
      <c r="C27" s="5">
        <v>489.80439999999999</v>
      </c>
      <c r="D27" s="4">
        <v>3</v>
      </c>
      <c r="E27" s="11">
        <v>6.8497545473239135E-2</v>
      </c>
    </row>
    <row r="28" spans="1:5" x14ac:dyDescent="0.2">
      <c r="A28" s="10">
        <v>40204</v>
      </c>
      <c r="B28" s="4">
        <v>46</v>
      </c>
      <c r="C28" s="5">
        <v>554.71519999999998</v>
      </c>
      <c r="D28" s="4">
        <v>8</v>
      </c>
      <c r="E28" s="11">
        <v>8.5691394111445357E-2</v>
      </c>
    </row>
    <row r="29" spans="1:5" x14ac:dyDescent="0.2">
      <c r="A29" s="10">
        <v>40205</v>
      </c>
      <c r="B29" s="4">
        <v>57</v>
      </c>
      <c r="C29" s="5">
        <v>666.75199999999995</v>
      </c>
      <c r="D29" s="4">
        <v>7</v>
      </c>
      <c r="E29" s="11">
        <v>0.43940512534462384</v>
      </c>
    </row>
    <row r="30" spans="1:5" x14ac:dyDescent="0.2">
      <c r="A30" s="10">
        <v>40206</v>
      </c>
      <c r="B30" s="4">
        <v>38</v>
      </c>
      <c r="C30" s="5">
        <v>356.06099999999998</v>
      </c>
      <c r="D30" s="4">
        <v>5</v>
      </c>
      <c r="E30" s="11">
        <v>1.4902554405777315</v>
      </c>
    </row>
    <row r="31" spans="1:5" x14ac:dyDescent="0.2">
      <c r="A31" s="10">
        <v>40207</v>
      </c>
      <c r="B31" s="4">
        <v>57</v>
      </c>
      <c r="C31" s="5">
        <v>472.48570000000001</v>
      </c>
      <c r="D31" s="4">
        <v>7</v>
      </c>
      <c r="E31" s="11">
        <v>0.90159331314976499</v>
      </c>
    </row>
    <row r="32" spans="1:5" x14ac:dyDescent="0.2">
      <c r="A32" s="10">
        <v>40208</v>
      </c>
      <c r="B32" s="4">
        <v>38</v>
      </c>
      <c r="C32" s="5">
        <v>358.30369999999999</v>
      </c>
      <c r="D32" s="4">
        <v>4</v>
      </c>
      <c r="E32" s="11">
        <v>0.16989639914713048</v>
      </c>
    </row>
    <row r="33" spans="1:5" x14ac:dyDescent="0.2">
      <c r="A33" s="10">
        <v>40209</v>
      </c>
      <c r="B33" s="4">
        <v>42</v>
      </c>
      <c r="C33" s="5">
        <v>605.84450000000004</v>
      </c>
      <c r="D33" s="4">
        <v>6</v>
      </c>
      <c r="E33" s="11">
        <v>0.61304942659173167</v>
      </c>
    </row>
    <row r="34" spans="1:5" x14ac:dyDescent="0.2">
      <c r="A34" s="10">
        <v>40210</v>
      </c>
      <c r="B34" s="4">
        <v>48</v>
      </c>
      <c r="C34" s="5">
        <v>294.93020000000001</v>
      </c>
      <c r="D34" s="4">
        <v>9</v>
      </c>
      <c r="E34" s="11">
        <v>0.86682225493976328</v>
      </c>
    </row>
    <row r="35" spans="1:5" x14ac:dyDescent="0.2">
      <c r="A35" s="10">
        <v>40211</v>
      </c>
      <c r="B35" s="4">
        <v>57</v>
      </c>
      <c r="C35" s="5">
        <v>586.65530000000001</v>
      </c>
      <c r="D35" s="4">
        <v>3</v>
      </c>
      <c r="E35" s="11">
        <v>0.26696048988469606</v>
      </c>
    </row>
    <row r="36" spans="1:5" x14ac:dyDescent="0.2">
      <c r="A36" s="10">
        <v>40212</v>
      </c>
      <c r="B36" s="4">
        <v>53</v>
      </c>
      <c r="C36" s="5">
        <v>610.84209999999996</v>
      </c>
      <c r="D36" s="4">
        <v>3</v>
      </c>
      <c r="E36" s="11">
        <v>2.279954724968309</v>
      </c>
    </row>
    <row r="37" spans="1:5" x14ac:dyDescent="0.2">
      <c r="A37" s="10">
        <v>40213</v>
      </c>
      <c r="B37" s="4">
        <v>50</v>
      </c>
      <c r="C37" s="5">
        <v>200.62880000000001</v>
      </c>
      <c r="D37" s="4">
        <v>5</v>
      </c>
      <c r="E37" s="11">
        <v>7.9889341194827948E-3</v>
      </c>
    </row>
    <row r="38" spans="1:5" x14ac:dyDescent="0.2">
      <c r="A38" s="10">
        <v>40214</v>
      </c>
      <c r="B38" s="4">
        <v>49</v>
      </c>
      <c r="C38" s="5">
        <v>556.83860000000004</v>
      </c>
      <c r="D38" s="4">
        <v>2</v>
      </c>
      <c r="E38" s="11">
        <v>7.000931679504184E-2</v>
      </c>
    </row>
    <row r="39" spans="1:5" x14ac:dyDescent="0.2">
      <c r="A39" s="10">
        <v>40215</v>
      </c>
      <c r="B39" s="4">
        <v>50</v>
      </c>
      <c r="C39" s="5">
        <v>524.43060000000003</v>
      </c>
      <c r="D39" s="4">
        <v>8</v>
      </c>
      <c r="E39" s="11">
        <v>3.1192376281206073E-2</v>
      </c>
    </row>
    <row r="40" spans="1:5" x14ac:dyDescent="0.2">
      <c r="A40" s="10">
        <v>40216</v>
      </c>
      <c r="B40" s="4">
        <v>46</v>
      </c>
      <c r="C40" s="5">
        <v>269.61369999999999</v>
      </c>
      <c r="D40" s="4">
        <v>2</v>
      </c>
      <c r="E40" s="11">
        <v>0.11320243129765885</v>
      </c>
    </row>
    <row r="41" spans="1:5" x14ac:dyDescent="0.2">
      <c r="A41" s="10">
        <v>40217</v>
      </c>
      <c r="B41" s="4">
        <v>54</v>
      </c>
      <c r="C41" s="5">
        <v>612.00699999999995</v>
      </c>
      <c r="D41" s="4">
        <v>10</v>
      </c>
      <c r="E41" s="11">
        <v>4.2993729802935407E-2</v>
      </c>
    </row>
    <row r="42" spans="1:5" x14ac:dyDescent="0.2">
      <c r="A42" s="10">
        <v>40218</v>
      </c>
      <c r="B42" s="4">
        <v>44</v>
      </c>
      <c r="C42" s="5">
        <v>624.78420000000006</v>
      </c>
      <c r="D42" s="4">
        <v>2</v>
      </c>
      <c r="E42" s="11">
        <v>1.6418382706458567E-2</v>
      </c>
    </row>
    <row r="43" spans="1:5" x14ac:dyDescent="0.2">
      <c r="A43" s="10">
        <v>40219</v>
      </c>
      <c r="B43" s="4">
        <v>60</v>
      </c>
      <c r="C43" s="5">
        <v>740.78210000000001</v>
      </c>
      <c r="D43" s="4">
        <v>4</v>
      </c>
      <c r="E43" s="11">
        <v>1.7808074810139005E-3</v>
      </c>
    </row>
    <row r="44" spans="1:5" x14ac:dyDescent="0.2">
      <c r="A44" s="10">
        <v>40220</v>
      </c>
      <c r="B44" s="4">
        <v>47</v>
      </c>
      <c r="C44" s="5">
        <v>515.81759999999997</v>
      </c>
      <c r="D44" s="4">
        <v>4</v>
      </c>
      <c r="E44" s="11">
        <v>1.9793891425925591E-2</v>
      </c>
    </row>
    <row r="45" spans="1:5" x14ac:dyDescent="0.2">
      <c r="A45" s="10">
        <v>40221</v>
      </c>
      <c r="B45" s="4">
        <v>37</v>
      </c>
      <c r="C45" s="5">
        <v>651.63189999999997</v>
      </c>
      <c r="D45" s="4">
        <v>6</v>
      </c>
      <c r="E45" s="11">
        <v>3.8400814951250126E-2</v>
      </c>
    </row>
    <row r="46" spans="1:5" x14ac:dyDescent="0.2">
      <c r="A46" s="10">
        <v>40222</v>
      </c>
      <c r="B46" s="4">
        <v>58</v>
      </c>
      <c r="C46" s="5">
        <v>530.61559999999997</v>
      </c>
      <c r="D46" s="4">
        <v>4</v>
      </c>
      <c r="E46" s="11">
        <v>0.35753199105265987</v>
      </c>
    </row>
    <row r="47" spans="1:5" x14ac:dyDescent="0.2">
      <c r="A47" s="10">
        <v>40223</v>
      </c>
      <c r="B47" s="4">
        <v>60</v>
      </c>
      <c r="C47" s="5">
        <v>566.81290000000001</v>
      </c>
      <c r="D47" s="4">
        <v>5</v>
      </c>
      <c r="E47" s="11">
        <v>0.23593540084697059</v>
      </c>
    </row>
    <row r="48" spans="1:5" x14ac:dyDescent="0.2">
      <c r="A48" s="10">
        <v>40224</v>
      </c>
      <c r="B48" s="4">
        <v>44</v>
      </c>
      <c r="C48" s="5">
        <v>473.97289999999998</v>
      </c>
      <c r="D48" s="4">
        <v>6</v>
      </c>
      <c r="E48" s="11">
        <v>3.6652271464075875E-2</v>
      </c>
    </row>
    <row r="49" spans="1:5" x14ac:dyDescent="0.2">
      <c r="A49" s="10">
        <v>40225</v>
      </c>
      <c r="B49" s="4">
        <v>58</v>
      </c>
      <c r="C49" s="5">
        <v>433.29989999999998</v>
      </c>
      <c r="D49" s="4">
        <v>5</v>
      </c>
      <c r="E49" s="11">
        <v>0.88143825952313293</v>
      </c>
    </row>
    <row r="50" spans="1:5" x14ac:dyDescent="0.2">
      <c r="A50" s="10">
        <v>40226</v>
      </c>
      <c r="B50" s="4">
        <v>48</v>
      </c>
      <c r="C50" s="5">
        <v>598.63530000000003</v>
      </c>
      <c r="D50" s="4">
        <v>6</v>
      </c>
      <c r="E50" s="11">
        <v>3.330010694064537E-2</v>
      </c>
    </row>
    <row r="51" spans="1:5" x14ac:dyDescent="0.2">
      <c r="A51" s="10">
        <v>40227</v>
      </c>
      <c r="B51" s="4">
        <v>52</v>
      </c>
      <c r="C51" s="5">
        <v>248.5411</v>
      </c>
      <c r="D51" s="4">
        <v>3</v>
      </c>
      <c r="E51" s="11">
        <v>1.6909928292191439E-2</v>
      </c>
    </row>
    <row r="52" spans="1:5" x14ac:dyDescent="0.2">
      <c r="A52" s="10">
        <v>40228</v>
      </c>
      <c r="B52" s="4">
        <v>41</v>
      </c>
      <c r="C52" s="5">
        <v>661.97280000000001</v>
      </c>
      <c r="D52" s="4">
        <v>0</v>
      </c>
      <c r="E52" s="11">
        <v>0.22322944201787406</v>
      </c>
    </row>
    <row r="53" spans="1:5" x14ac:dyDescent="0.2">
      <c r="A53" s="10">
        <v>40229</v>
      </c>
      <c r="B53" s="4">
        <v>50</v>
      </c>
      <c r="C53" s="5">
        <v>442.84449999999998</v>
      </c>
      <c r="D53" s="4">
        <v>3</v>
      </c>
      <c r="E53" s="11">
        <v>1.5458320056144552</v>
      </c>
    </row>
    <row r="54" spans="1:5" x14ac:dyDescent="0.2">
      <c r="A54" s="10">
        <v>40230</v>
      </c>
      <c r="B54" s="4">
        <v>47</v>
      </c>
      <c r="C54" s="5">
        <v>640.22159999999997</v>
      </c>
      <c r="D54" s="4">
        <v>7</v>
      </c>
      <c r="E54" s="11">
        <v>8.9110094586360183E-2</v>
      </c>
    </row>
    <row r="55" spans="1:5" x14ac:dyDescent="0.2">
      <c r="A55" s="10">
        <v>40231</v>
      </c>
      <c r="B55" s="4">
        <v>45</v>
      </c>
      <c r="C55" s="5">
        <v>463.92349999999999</v>
      </c>
      <c r="D55" s="4">
        <v>7</v>
      </c>
      <c r="E55" s="11">
        <v>7.0214591838240496E-3</v>
      </c>
    </row>
    <row r="56" spans="1:5" x14ac:dyDescent="0.2">
      <c r="A56" s="10">
        <v>40232</v>
      </c>
      <c r="B56" s="4">
        <v>48</v>
      </c>
      <c r="C56" s="5">
        <v>477.76979999999998</v>
      </c>
      <c r="D56" s="4">
        <v>7</v>
      </c>
      <c r="E56" s="11">
        <v>3.2911368257145255E-3</v>
      </c>
    </row>
    <row r="57" spans="1:5" x14ac:dyDescent="0.2">
      <c r="A57" s="10">
        <v>40233</v>
      </c>
      <c r="B57" s="4">
        <v>65</v>
      </c>
      <c r="C57" s="5">
        <v>500.27620000000002</v>
      </c>
      <c r="D57" s="4">
        <v>11</v>
      </c>
      <c r="E57" s="11">
        <v>3.4895504686607605E-2</v>
      </c>
    </row>
    <row r="58" spans="1:5" x14ac:dyDescent="0.2">
      <c r="A58" s="10">
        <v>40234</v>
      </c>
      <c r="B58" s="4">
        <v>45</v>
      </c>
      <c r="C58" s="5">
        <v>523.82889999999998</v>
      </c>
      <c r="D58" s="4">
        <v>7</v>
      </c>
      <c r="E58" s="11">
        <v>5.9667197088570163E-2</v>
      </c>
    </row>
    <row r="59" spans="1:5" x14ac:dyDescent="0.2">
      <c r="A59" s="10">
        <v>40235</v>
      </c>
      <c r="B59" s="4">
        <v>52</v>
      </c>
      <c r="C59" s="5">
        <v>501.34199999999998</v>
      </c>
      <c r="D59" s="4">
        <v>4</v>
      </c>
      <c r="E59" s="11">
        <v>7.2239699000349614E-2</v>
      </c>
    </row>
    <row r="60" spans="1:5" x14ac:dyDescent="0.2">
      <c r="A60" s="10">
        <v>40236</v>
      </c>
      <c r="B60" s="4">
        <v>59</v>
      </c>
      <c r="C60" s="5">
        <v>447.12830000000002</v>
      </c>
      <c r="D60" s="4">
        <v>4</v>
      </c>
      <c r="E60" s="11">
        <v>0.10363079865210052</v>
      </c>
    </row>
    <row r="61" spans="1:5" x14ac:dyDescent="0.2">
      <c r="A61" s="10">
        <v>40237</v>
      </c>
      <c r="B61" s="4">
        <v>50</v>
      </c>
      <c r="C61" s="5">
        <v>591.7079</v>
      </c>
      <c r="D61" s="4">
        <v>5</v>
      </c>
      <c r="E61" s="11">
        <v>4.6571973305487832E-2</v>
      </c>
    </row>
    <row r="62" spans="1:5" x14ac:dyDescent="0.2">
      <c r="A62" s="10">
        <v>40238</v>
      </c>
      <c r="B62" s="4">
        <v>44</v>
      </c>
      <c r="C62" s="5">
        <v>573.05619999999999</v>
      </c>
      <c r="D62" s="4">
        <v>7</v>
      </c>
      <c r="E62" s="11">
        <v>4.7284349708729523E-2</v>
      </c>
    </row>
    <row r="63" spans="1:5" x14ac:dyDescent="0.2">
      <c r="A63" s="10">
        <v>40239</v>
      </c>
      <c r="B63" s="4">
        <v>51</v>
      </c>
      <c r="C63" s="5">
        <v>464.9425</v>
      </c>
      <c r="D63" s="4">
        <v>7</v>
      </c>
      <c r="E63" s="11">
        <v>4.9579258042966631E-2</v>
      </c>
    </row>
    <row r="64" spans="1:5" x14ac:dyDescent="0.2">
      <c r="A64" s="10">
        <v>40240</v>
      </c>
      <c r="B64" s="4">
        <v>44</v>
      </c>
      <c r="C64" s="5">
        <v>517.91030000000001</v>
      </c>
      <c r="D64" s="4">
        <v>9</v>
      </c>
      <c r="E64" s="11">
        <v>0.12517270291511109</v>
      </c>
    </row>
    <row r="65" spans="1:5" x14ac:dyDescent="0.2">
      <c r="A65" s="10">
        <v>40241</v>
      </c>
      <c r="B65" s="4">
        <v>49</v>
      </c>
      <c r="C65" s="5">
        <v>482.5324</v>
      </c>
      <c r="D65" s="4">
        <v>3</v>
      </c>
      <c r="E65" s="11">
        <v>0.76687712934184815</v>
      </c>
    </row>
    <row r="66" spans="1:5" x14ac:dyDescent="0.2">
      <c r="A66" s="10">
        <v>40242</v>
      </c>
      <c r="B66" s="4">
        <v>46</v>
      </c>
      <c r="C66" s="5">
        <v>368.97109999999998</v>
      </c>
      <c r="D66" s="4">
        <v>4</v>
      </c>
      <c r="E66" s="11">
        <v>2.4284245659205781</v>
      </c>
    </row>
    <row r="67" spans="1:5" x14ac:dyDescent="0.2">
      <c r="A67" s="10">
        <v>40243</v>
      </c>
      <c r="B67" s="4">
        <v>56</v>
      </c>
      <c r="C67" s="5">
        <v>550.61429999999996</v>
      </c>
      <c r="D67" s="4">
        <v>7</v>
      </c>
      <c r="E67" s="11">
        <v>4.4354741932219683</v>
      </c>
    </row>
    <row r="68" spans="1:5" x14ac:dyDescent="0.2">
      <c r="A68" s="10">
        <v>40244</v>
      </c>
      <c r="B68" s="4">
        <v>44</v>
      </c>
      <c r="C68" s="5">
        <v>567.35130000000004</v>
      </c>
      <c r="D68" s="4">
        <v>8</v>
      </c>
      <c r="E68" s="11">
        <v>1.1880858774566998E-2</v>
      </c>
    </row>
    <row r="69" spans="1:5" x14ac:dyDescent="0.2">
      <c r="A69" s="10">
        <v>40245</v>
      </c>
      <c r="B69" s="4">
        <v>38</v>
      </c>
      <c r="C69" s="5">
        <v>567.51009999999997</v>
      </c>
      <c r="D69" s="4">
        <v>4</v>
      </c>
      <c r="E69" s="11">
        <v>8.3628594854214797E-2</v>
      </c>
    </row>
    <row r="70" spans="1:5" x14ac:dyDescent="0.2">
      <c r="A70" s="10">
        <v>40246</v>
      </c>
      <c r="B70" s="4">
        <v>56</v>
      </c>
      <c r="C70" s="5">
        <v>478.8347</v>
      </c>
      <c r="D70" s="4">
        <v>2</v>
      </c>
      <c r="E70" s="11">
        <v>2.3235526480387847</v>
      </c>
    </row>
    <row r="71" spans="1:5" x14ac:dyDescent="0.2">
      <c r="A71" s="10">
        <v>40247</v>
      </c>
      <c r="B71" s="4">
        <v>65</v>
      </c>
      <c r="C71" s="5">
        <v>332.42559999999997</v>
      </c>
      <c r="D71" s="4">
        <v>7</v>
      </c>
      <c r="E71" s="11">
        <v>0.26501678564196607</v>
      </c>
    </row>
    <row r="72" spans="1:5" x14ac:dyDescent="0.2">
      <c r="A72" s="10">
        <v>40248</v>
      </c>
      <c r="B72" s="4">
        <v>54</v>
      </c>
      <c r="C72" s="5">
        <v>350.91890000000001</v>
      </c>
      <c r="D72" s="4">
        <v>6</v>
      </c>
      <c r="E72" s="11">
        <v>1.9408780263428366E-2</v>
      </c>
    </row>
    <row r="73" spans="1:5" x14ac:dyDescent="0.2">
      <c r="A73" s="10">
        <v>40249</v>
      </c>
      <c r="B73" s="4">
        <v>52</v>
      </c>
      <c r="C73" s="5">
        <v>732.93380000000002</v>
      </c>
      <c r="D73" s="4">
        <v>10</v>
      </c>
      <c r="E73" s="11">
        <v>0.54261040876667344</v>
      </c>
    </row>
    <row r="74" spans="1:5" x14ac:dyDescent="0.2">
      <c r="A74" s="10">
        <v>40250</v>
      </c>
      <c r="B74" s="4">
        <v>42</v>
      </c>
      <c r="C74" s="5">
        <v>638.65740000000005</v>
      </c>
      <c r="D74" s="4">
        <v>6</v>
      </c>
      <c r="E74" s="11">
        <v>2.7502923965776343E-2</v>
      </c>
    </row>
    <row r="75" spans="1:5" x14ac:dyDescent="0.2">
      <c r="A75" s="10">
        <v>40251</v>
      </c>
      <c r="B75" s="4">
        <v>48</v>
      </c>
      <c r="C75" s="5">
        <v>375.36259999999999</v>
      </c>
      <c r="D75" s="4">
        <v>4</v>
      </c>
      <c r="E75" s="11">
        <v>1.8837329086275549E-2</v>
      </c>
    </row>
    <row r="76" spans="1:5" x14ac:dyDescent="0.2">
      <c r="A76" s="10">
        <v>40252</v>
      </c>
      <c r="B76" s="4">
        <v>38</v>
      </c>
      <c r="C76" s="5">
        <v>459.9828</v>
      </c>
      <c r="D76" s="4">
        <v>6</v>
      </c>
      <c r="E76" s="11">
        <v>5.0315565302573454E-3</v>
      </c>
    </row>
    <row r="77" spans="1:5" x14ac:dyDescent="0.2">
      <c r="A77" s="10">
        <v>40253</v>
      </c>
      <c r="B77" s="4">
        <v>39</v>
      </c>
      <c r="C77" s="5">
        <v>667.40639999999996</v>
      </c>
      <c r="D77" s="4">
        <v>5</v>
      </c>
      <c r="E77" s="11">
        <v>0.45295607815878502</v>
      </c>
    </row>
    <row r="78" spans="1:5" x14ac:dyDescent="0.2">
      <c r="A78" s="10">
        <v>40254</v>
      </c>
      <c r="B78" s="4">
        <v>39</v>
      </c>
      <c r="C78" s="5">
        <v>451.10410000000002</v>
      </c>
      <c r="D78" s="4">
        <v>6</v>
      </c>
      <c r="E78" s="11">
        <v>2.2938298559187236</v>
      </c>
    </row>
    <row r="79" spans="1:5" x14ac:dyDescent="0.2">
      <c r="A79" s="10">
        <v>40255</v>
      </c>
      <c r="B79" s="4">
        <v>58</v>
      </c>
      <c r="C79" s="5">
        <v>622.74360000000001</v>
      </c>
      <c r="D79" s="4">
        <v>3</v>
      </c>
      <c r="E79" s="11">
        <v>2.4354873058014259E-2</v>
      </c>
    </row>
    <row r="80" spans="1:5" x14ac:dyDescent="0.2">
      <c r="A80" s="10">
        <v>40256</v>
      </c>
      <c r="B80" s="4">
        <v>48</v>
      </c>
      <c r="C80" s="5">
        <v>628.42110000000002</v>
      </c>
      <c r="D80" s="4">
        <v>7</v>
      </c>
      <c r="E80" s="11">
        <v>2.6287605714438476</v>
      </c>
    </row>
    <row r="81" spans="1:5" x14ac:dyDescent="0.2">
      <c r="A81" s="10">
        <v>40257</v>
      </c>
      <c r="B81" s="4">
        <v>49</v>
      </c>
      <c r="C81" s="5">
        <v>474.53109999999998</v>
      </c>
      <c r="D81" s="4">
        <v>5</v>
      </c>
      <c r="E81" s="11">
        <v>2.6262432147804131</v>
      </c>
    </row>
    <row r="82" spans="1:5" x14ac:dyDescent="0.2">
      <c r="A82" s="10">
        <v>40258</v>
      </c>
      <c r="B82" s="4">
        <v>38</v>
      </c>
      <c r="C82" s="5">
        <v>494.58339999999998</v>
      </c>
      <c r="D82" s="4">
        <v>4</v>
      </c>
      <c r="E82" s="11">
        <v>0.24907698357986824</v>
      </c>
    </row>
    <row r="83" spans="1:5" x14ac:dyDescent="0.2">
      <c r="A83" s="10">
        <v>40259</v>
      </c>
      <c r="B83" s="4">
        <v>50</v>
      </c>
      <c r="C83" s="5">
        <v>543.08569999999997</v>
      </c>
      <c r="D83" s="4">
        <v>3</v>
      </c>
      <c r="E83" s="11">
        <v>0.11086926638091181</v>
      </c>
    </row>
    <row r="84" spans="1:5" x14ac:dyDescent="0.2">
      <c r="A84" s="10">
        <v>40260</v>
      </c>
      <c r="B84" s="4">
        <v>53</v>
      </c>
      <c r="C84" s="5">
        <v>687.45389999999998</v>
      </c>
      <c r="D84" s="4">
        <v>3</v>
      </c>
      <c r="E84" s="11">
        <v>0.40188314848430318</v>
      </c>
    </row>
    <row r="85" spans="1:5" x14ac:dyDescent="0.2">
      <c r="A85" s="10">
        <v>40261</v>
      </c>
      <c r="B85" s="4">
        <v>51</v>
      </c>
      <c r="C85" s="5">
        <v>456.67149999999998</v>
      </c>
      <c r="D85" s="4">
        <v>3</v>
      </c>
      <c r="E85" s="11">
        <v>0.13111623044458395</v>
      </c>
    </row>
    <row r="86" spans="1:5" x14ac:dyDescent="0.2">
      <c r="A86" s="10">
        <v>40262</v>
      </c>
      <c r="B86" s="4">
        <v>50</v>
      </c>
      <c r="C86" s="5">
        <v>594.98779999999999</v>
      </c>
      <c r="D86" s="4">
        <v>1</v>
      </c>
      <c r="E86" s="11">
        <v>1.6083915603779867E-2</v>
      </c>
    </row>
    <row r="87" spans="1:5" x14ac:dyDescent="0.2">
      <c r="A87" s="10">
        <v>40263</v>
      </c>
      <c r="B87" s="4">
        <v>62</v>
      </c>
      <c r="C87" s="5">
        <v>348.07029999999997</v>
      </c>
      <c r="D87" s="4">
        <v>6</v>
      </c>
      <c r="E87" s="11">
        <v>2.1949938956369146E-2</v>
      </c>
    </row>
    <row r="88" spans="1:5" x14ac:dyDescent="0.2">
      <c r="A88" s="10">
        <v>40264</v>
      </c>
      <c r="B88" s="4">
        <v>49</v>
      </c>
      <c r="C88" s="5">
        <v>647.65150000000006</v>
      </c>
      <c r="D88" s="4">
        <v>2</v>
      </c>
      <c r="E88" s="11">
        <v>0.26852300114770905</v>
      </c>
    </row>
    <row r="89" spans="1:5" x14ac:dyDescent="0.2">
      <c r="A89" s="10">
        <v>40265</v>
      </c>
      <c r="B89" s="4">
        <v>40</v>
      </c>
      <c r="C89" s="5">
        <v>735.17909999999995</v>
      </c>
      <c r="D89" s="4">
        <v>2</v>
      </c>
      <c r="E89" s="11">
        <v>4.131010011309149E-2</v>
      </c>
    </row>
    <row r="90" spans="1:5" x14ac:dyDescent="0.2">
      <c r="A90" s="10">
        <v>40266</v>
      </c>
      <c r="B90" s="4">
        <v>61</v>
      </c>
      <c r="C90" s="5">
        <v>351.46699999999998</v>
      </c>
      <c r="D90" s="4">
        <v>7</v>
      </c>
      <c r="E90" s="11">
        <v>8.9407800493655529E-2</v>
      </c>
    </row>
    <row r="91" spans="1:5" x14ac:dyDescent="0.2">
      <c r="A91" s="10">
        <v>40267</v>
      </c>
      <c r="B91" s="4">
        <v>46</v>
      </c>
      <c r="C91" s="5">
        <v>482.6891</v>
      </c>
      <c r="D91" s="4">
        <v>6</v>
      </c>
      <c r="E91" s="11">
        <v>4.1649569101857083E-2</v>
      </c>
    </row>
    <row r="92" spans="1:5" x14ac:dyDescent="0.2">
      <c r="A92" s="10">
        <v>40268</v>
      </c>
      <c r="B92" s="4">
        <v>53</v>
      </c>
      <c r="C92" s="5">
        <v>524.43629999999996</v>
      </c>
      <c r="D92" s="4">
        <v>6</v>
      </c>
      <c r="E92" s="11">
        <v>4.0952882302800413E-2</v>
      </c>
    </row>
    <row r="93" spans="1:5" x14ac:dyDescent="0.2">
      <c r="A93" s="10">
        <v>40269</v>
      </c>
      <c r="B93" s="4">
        <v>46</v>
      </c>
      <c r="C93" s="5">
        <v>464.6558</v>
      </c>
      <c r="D93" s="4">
        <v>4</v>
      </c>
      <c r="E93" s="11">
        <v>2.7763510074189552E-2</v>
      </c>
    </row>
    <row r="94" spans="1:5" x14ac:dyDescent="0.2">
      <c r="A94" s="10">
        <v>40270</v>
      </c>
      <c r="B94" s="4">
        <v>43</v>
      </c>
      <c r="C94" s="5">
        <v>391.94880000000001</v>
      </c>
      <c r="D94" s="4">
        <v>5</v>
      </c>
      <c r="E94" s="11">
        <v>4.016584965811161E-2</v>
      </c>
    </row>
    <row r="95" spans="1:5" x14ac:dyDescent="0.2">
      <c r="A95" s="10">
        <v>40271</v>
      </c>
      <c r="B95" s="4">
        <v>52</v>
      </c>
      <c r="C95" s="5">
        <v>552.47799999999995</v>
      </c>
      <c r="D95" s="4">
        <v>4</v>
      </c>
      <c r="E95" s="11">
        <v>8.4124770699621709E-2</v>
      </c>
    </row>
    <row r="96" spans="1:5" x14ac:dyDescent="0.2">
      <c r="A96" s="10">
        <v>40272</v>
      </c>
      <c r="B96" s="4">
        <v>55</v>
      </c>
      <c r="C96" s="5">
        <v>491.5856</v>
      </c>
      <c r="D96" s="4">
        <v>3</v>
      </c>
      <c r="E96" s="11">
        <v>5.6887599138436357E-2</v>
      </c>
    </row>
    <row r="97" spans="1:5" x14ac:dyDescent="0.2">
      <c r="A97" s="10">
        <v>40273</v>
      </c>
      <c r="B97" s="4">
        <v>50</v>
      </c>
      <c r="C97" s="5">
        <v>652.44119999999998</v>
      </c>
      <c r="D97" s="4">
        <v>6</v>
      </c>
      <c r="E97" s="11">
        <v>0.10176564721587159</v>
      </c>
    </row>
    <row r="98" spans="1:5" x14ac:dyDescent="0.2">
      <c r="A98" s="10">
        <v>40274</v>
      </c>
      <c r="B98" s="4">
        <v>50</v>
      </c>
      <c r="C98" s="5">
        <v>441.80360000000002</v>
      </c>
      <c r="D98" s="4">
        <v>10</v>
      </c>
      <c r="E98" s="11">
        <v>0.20623243414107678</v>
      </c>
    </row>
    <row r="99" spans="1:5" x14ac:dyDescent="0.2">
      <c r="A99" s="10">
        <v>40275</v>
      </c>
      <c r="B99" s="4">
        <v>48</v>
      </c>
      <c r="C99" s="5">
        <v>552.95029999999997</v>
      </c>
      <c r="D99" s="4">
        <v>7</v>
      </c>
      <c r="E99" s="11">
        <v>1.9811758887957734E-2</v>
      </c>
    </row>
    <row r="100" spans="1:5" x14ac:dyDescent="0.2">
      <c r="A100" s="10">
        <v>40276</v>
      </c>
      <c r="B100" s="4">
        <v>58</v>
      </c>
      <c r="C100" s="5">
        <v>453.77870000000001</v>
      </c>
      <c r="D100" s="4">
        <v>6</v>
      </c>
      <c r="E100" s="11">
        <v>5.4705052067403698E-2</v>
      </c>
    </row>
    <row r="101" spans="1:5" x14ac:dyDescent="0.2">
      <c r="A101" s="10">
        <v>40277</v>
      </c>
      <c r="B101" s="4">
        <v>49</v>
      </c>
      <c r="C101" s="5">
        <v>596.08370000000002</v>
      </c>
      <c r="D101" s="4">
        <v>6</v>
      </c>
      <c r="E101" s="11">
        <v>6.537179850982758E-3</v>
      </c>
    </row>
    <row r="102" spans="1:5" x14ac:dyDescent="0.2">
      <c r="A102" s="10">
        <v>40278</v>
      </c>
      <c r="B102" s="4">
        <v>44</v>
      </c>
      <c r="C102" s="5">
        <v>527.76030000000003</v>
      </c>
      <c r="D102" s="4">
        <v>6</v>
      </c>
      <c r="E102" s="11">
        <v>7.4035288103285524E-2</v>
      </c>
    </row>
    <row r="103" spans="1:5" x14ac:dyDescent="0.2">
      <c r="A103" s="10">
        <v>40279</v>
      </c>
      <c r="B103" s="4">
        <v>47</v>
      </c>
      <c r="C103" s="5">
        <v>232.35149999999999</v>
      </c>
      <c r="D103" s="4">
        <v>4</v>
      </c>
      <c r="E103" s="11">
        <v>1.9222625575615875</v>
      </c>
    </row>
    <row r="104" spans="1:5" x14ac:dyDescent="0.2">
      <c r="A104" s="10">
        <v>40280</v>
      </c>
      <c r="B104" s="4">
        <v>58</v>
      </c>
      <c r="C104" s="5">
        <v>465.7482</v>
      </c>
      <c r="D104" s="4">
        <v>8</v>
      </c>
      <c r="E104" s="11">
        <v>8.2972909783564711E-2</v>
      </c>
    </row>
    <row r="105" spans="1:5" x14ac:dyDescent="0.2">
      <c r="A105" s="10">
        <v>40281</v>
      </c>
      <c r="B105" s="4">
        <v>58</v>
      </c>
      <c r="C105" s="5">
        <v>594.02949999999998</v>
      </c>
      <c r="D105" s="4">
        <v>6</v>
      </c>
      <c r="E105" s="11">
        <v>2.3332126382763743E-3</v>
      </c>
    </row>
    <row r="106" spans="1:5" x14ac:dyDescent="0.2">
      <c r="A106" s="10">
        <v>40282</v>
      </c>
      <c r="B106" s="4">
        <v>48</v>
      </c>
      <c r="C106" s="5">
        <v>593.16909999999996</v>
      </c>
      <c r="D106" s="4">
        <v>9</v>
      </c>
      <c r="E106" s="11">
        <v>5.9426243382850436E-2</v>
      </c>
    </row>
    <row r="107" spans="1:5" x14ac:dyDescent="0.2">
      <c r="A107" s="10">
        <v>40283</v>
      </c>
      <c r="B107" s="4">
        <v>42</v>
      </c>
      <c r="C107" s="5">
        <v>490.29250000000002</v>
      </c>
      <c r="D107" s="4">
        <v>4</v>
      </c>
      <c r="E107" s="11">
        <v>0.19441195701503472</v>
      </c>
    </row>
    <row r="108" spans="1:5" x14ac:dyDescent="0.2">
      <c r="A108" s="10">
        <v>40284</v>
      </c>
      <c r="B108" s="4">
        <v>47</v>
      </c>
      <c r="C108" s="5">
        <v>388.0009</v>
      </c>
      <c r="D108" s="4">
        <v>7</v>
      </c>
      <c r="E108" s="11">
        <v>1.284271404183214E-2</v>
      </c>
    </row>
    <row r="109" spans="1:5" x14ac:dyDescent="0.2">
      <c r="A109" s="10">
        <v>40285</v>
      </c>
      <c r="B109" s="4">
        <v>46</v>
      </c>
      <c r="C109" s="5">
        <v>610.00429999999994</v>
      </c>
      <c r="D109" s="4">
        <v>5</v>
      </c>
      <c r="E109" s="11">
        <v>7.2543494377214732E-2</v>
      </c>
    </row>
    <row r="110" spans="1:5" x14ac:dyDescent="0.2">
      <c r="A110" s="10">
        <v>40286</v>
      </c>
      <c r="B110" s="4">
        <v>48</v>
      </c>
      <c r="C110" s="5">
        <v>582.56510000000003</v>
      </c>
      <c r="D110" s="4">
        <v>5</v>
      </c>
      <c r="E110" s="11">
        <v>1.9526972198510699</v>
      </c>
    </row>
    <row r="111" spans="1:5" x14ac:dyDescent="0.2">
      <c r="A111" s="10">
        <v>40287</v>
      </c>
      <c r="B111" s="4">
        <v>51</v>
      </c>
      <c r="C111" s="5">
        <v>604.90660000000003</v>
      </c>
      <c r="D111" s="4">
        <v>3</v>
      </c>
      <c r="E111" s="11">
        <v>0.15215464179381194</v>
      </c>
    </row>
    <row r="112" spans="1:5" x14ac:dyDescent="0.2">
      <c r="A112" s="10">
        <v>40288</v>
      </c>
      <c r="B112" s="4">
        <v>47</v>
      </c>
      <c r="C112" s="5">
        <v>661.303</v>
      </c>
      <c r="D112" s="4">
        <v>9</v>
      </c>
      <c r="E112" s="11">
        <v>4.0289998779648249E-2</v>
      </c>
    </row>
    <row r="113" spans="1:5" x14ac:dyDescent="0.2">
      <c r="A113" s="10">
        <v>40289</v>
      </c>
      <c r="B113" s="4">
        <v>49</v>
      </c>
      <c r="C113" s="5">
        <v>239.0772</v>
      </c>
      <c r="D113" s="4">
        <v>7</v>
      </c>
      <c r="E113" s="11">
        <v>1.4944243504914965E-2</v>
      </c>
    </row>
    <row r="114" spans="1:5" x14ac:dyDescent="0.2">
      <c r="A114" s="10">
        <v>40290</v>
      </c>
      <c r="B114" s="4">
        <v>42</v>
      </c>
      <c r="C114" s="5">
        <v>648.84230000000002</v>
      </c>
      <c r="D114" s="4">
        <v>2</v>
      </c>
      <c r="E114" s="11">
        <v>0.15357947307294076</v>
      </c>
    </row>
    <row r="115" spans="1:5" x14ac:dyDescent="0.2">
      <c r="A115" s="10">
        <v>40291</v>
      </c>
      <c r="B115" s="4">
        <v>42</v>
      </c>
      <c r="C115" s="5">
        <v>528.62049999999999</v>
      </c>
      <c r="D115" s="4">
        <v>3</v>
      </c>
      <c r="E115" s="11">
        <v>4.913130674175187E-3</v>
      </c>
    </row>
    <row r="116" spans="1:5" x14ac:dyDescent="0.2">
      <c r="A116" s="10">
        <v>40292</v>
      </c>
      <c r="B116" s="4">
        <v>43</v>
      </c>
      <c r="C116" s="5">
        <v>429.55329999999998</v>
      </c>
      <c r="D116" s="4">
        <v>4</v>
      </c>
      <c r="E116" s="11">
        <v>6.9777608379199257E-3</v>
      </c>
    </row>
    <row r="117" spans="1:5" x14ac:dyDescent="0.2">
      <c r="A117" s="10">
        <v>40293</v>
      </c>
      <c r="B117" s="4">
        <v>48</v>
      </c>
      <c r="C117" s="5">
        <v>543.83079999999995</v>
      </c>
      <c r="D117" s="4">
        <v>7</v>
      </c>
      <c r="E117" s="11">
        <v>2.8217262467187448E-2</v>
      </c>
    </row>
    <row r="118" spans="1:5" x14ac:dyDescent="0.2">
      <c r="A118" s="10">
        <v>40294</v>
      </c>
      <c r="B118" s="4">
        <v>49</v>
      </c>
      <c r="C118" s="5">
        <v>459.03440000000001</v>
      </c>
      <c r="D118" s="4">
        <v>4</v>
      </c>
      <c r="E118" s="11">
        <v>7.8834914364397768E-2</v>
      </c>
    </row>
    <row r="119" spans="1:5" x14ac:dyDescent="0.2">
      <c r="A119" s="10">
        <v>40295</v>
      </c>
      <c r="B119" s="4">
        <v>48</v>
      </c>
      <c r="C119" s="5">
        <v>196.7551</v>
      </c>
      <c r="D119" s="4">
        <v>2</v>
      </c>
      <c r="E119" s="11">
        <v>0.29171630231449414</v>
      </c>
    </row>
    <row r="120" spans="1:5" x14ac:dyDescent="0.2">
      <c r="A120" s="10">
        <v>40296</v>
      </c>
      <c r="B120" s="4">
        <v>44</v>
      </c>
      <c r="C120" s="5">
        <v>340.06689999999998</v>
      </c>
      <c r="D120" s="4">
        <v>4</v>
      </c>
      <c r="E120" s="11">
        <v>3.2048832123445878E-2</v>
      </c>
    </row>
    <row r="121" spans="1:5" x14ac:dyDescent="0.2">
      <c r="A121" s="10">
        <v>40297</v>
      </c>
      <c r="B121" s="4">
        <v>41</v>
      </c>
      <c r="C121" s="5">
        <v>541.44899999999996</v>
      </c>
      <c r="D121" s="4">
        <v>5</v>
      </c>
      <c r="E121" s="11">
        <v>9.1847778193778734E-2</v>
      </c>
    </row>
    <row r="122" spans="1:5" x14ac:dyDescent="0.2">
      <c r="A122" s="10">
        <v>40298</v>
      </c>
      <c r="B122" s="4">
        <v>47</v>
      </c>
      <c r="C122" s="5">
        <v>610.30579999999998</v>
      </c>
      <c r="D122" s="4">
        <v>3</v>
      </c>
      <c r="E122" s="11">
        <v>3.4886659593398435E-2</v>
      </c>
    </row>
    <row r="123" spans="1:5" x14ac:dyDescent="0.2">
      <c r="A123" s="10">
        <v>40299</v>
      </c>
      <c r="B123" s="4">
        <v>50</v>
      </c>
      <c r="C123" s="5">
        <v>680.57860000000005</v>
      </c>
      <c r="D123" s="4">
        <v>3</v>
      </c>
      <c r="E123" s="11">
        <v>0.49671546892739837</v>
      </c>
    </row>
    <row r="124" spans="1:5" x14ac:dyDescent="0.2">
      <c r="A124" s="10">
        <v>40300</v>
      </c>
      <c r="B124" s="4">
        <v>54</v>
      </c>
      <c r="C124" s="5">
        <v>461.83879999999999</v>
      </c>
      <c r="D124" s="4">
        <v>11</v>
      </c>
      <c r="E124" s="11">
        <v>4.9277582298476459E-2</v>
      </c>
    </row>
    <row r="125" spans="1:5" x14ac:dyDescent="0.2">
      <c r="A125" s="10">
        <v>40301</v>
      </c>
      <c r="B125" s="4">
        <v>42</v>
      </c>
      <c r="C125" s="5">
        <v>619.38620000000003</v>
      </c>
      <c r="D125" s="4">
        <v>8</v>
      </c>
      <c r="E125" s="11">
        <v>3.4516994899241184E-2</v>
      </c>
    </row>
    <row r="126" spans="1:5" x14ac:dyDescent="0.2">
      <c r="A126" s="10">
        <v>40302</v>
      </c>
      <c r="B126" s="4">
        <v>38</v>
      </c>
      <c r="C126" s="5">
        <v>513.80219999999997</v>
      </c>
      <c r="D126" s="4">
        <v>5</v>
      </c>
      <c r="E126" s="11">
        <v>0.17175974775010014</v>
      </c>
    </row>
    <row r="127" spans="1:5" x14ac:dyDescent="0.2">
      <c r="A127" s="10">
        <v>40303</v>
      </c>
      <c r="B127" s="4">
        <v>47</v>
      </c>
      <c r="C127" s="5">
        <v>626.72360000000003</v>
      </c>
      <c r="D127" s="4">
        <v>2</v>
      </c>
      <c r="E127" s="11">
        <v>1.9501391975996541E-3</v>
      </c>
    </row>
    <row r="128" spans="1:5" x14ac:dyDescent="0.2">
      <c r="A128" s="10">
        <v>40304</v>
      </c>
      <c r="B128" s="4">
        <v>51</v>
      </c>
      <c r="C128" s="5">
        <v>670.71100000000001</v>
      </c>
      <c r="D128" s="4">
        <v>3</v>
      </c>
      <c r="E128" s="11">
        <v>2.4203314857585537E-2</v>
      </c>
    </row>
    <row r="129" spans="1:5" x14ac:dyDescent="0.2">
      <c r="A129" s="10">
        <v>40305</v>
      </c>
      <c r="B129" s="4">
        <v>55</v>
      </c>
      <c r="C129" s="5">
        <v>566.60249999999996</v>
      </c>
      <c r="D129" s="4">
        <v>7</v>
      </c>
      <c r="E129" s="11">
        <v>2.7042655971911658E-2</v>
      </c>
    </row>
    <row r="130" spans="1:5" x14ac:dyDescent="0.2">
      <c r="A130" s="10">
        <v>40306</v>
      </c>
      <c r="B130" s="4">
        <v>52</v>
      </c>
      <c r="C130" s="5">
        <v>616.43700000000001</v>
      </c>
      <c r="D130" s="4">
        <v>6</v>
      </c>
      <c r="E130" s="11">
        <v>7.0144543605315784E-3</v>
      </c>
    </row>
    <row r="131" spans="1:5" x14ac:dyDescent="0.2">
      <c r="A131" s="10">
        <v>40307</v>
      </c>
      <c r="B131" s="4">
        <v>48</v>
      </c>
      <c r="C131" s="5">
        <v>525.10220000000004</v>
      </c>
      <c r="D131" s="4">
        <v>5</v>
      </c>
      <c r="E131" s="11">
        <v>8.0346037085755773E-2</v>
      </c>
    </row>
    <row r="132" spans="1:5" x14ac:dyDescent="0.2">
      <c r="A132" s="10">
        <v>40308</v>
      </c>
      <c r="B132" s="4">
        <v>61</v>
      </c>
      <c r="C132" s="5">
        <v>334.9178</v>
      </c>
      <c r="D132" s="4">
        <v>0</v>
      </c>
      <c r="E132" s="11">
        <v>4.6024993890450276E-2</v>
      </c>
    </row>
    <row r="133" spans="1:5" x14ac:dyDescent="0.2">
      <c r="A133" s="10">
        <v>40309</v>
      </c>
      <c r="B133" s="4">
        <v>41</v>
      </c>
      <c r="C133" s="5">
        <v>523.8306</v>
      </c>
      <c r="D133" s="4">
        <v>4</v>
      </c>
      <c r="E133" s="11">
        <v>4.6860909173821472E-3</v>
      </c>
    </row>
    <row r="134" spans="1:5" x14ac:dyDescent="0.2">
      <c r="A134" s="10">
        <v>40310</v>
      </c>
      <c r="B134" s="4">
        <v>55</v>
      </c>
      <c r="C134" s="5">
        <v>501.6567</v>
      </c>
      <c r="D134" s="4">
        <v>10</v>
      </c>
      <c r="E134" s="11">
        <v>0.12458449838890606</v>
      </c>
    </row>
    <row r="135" spans="1:5" x14ac:dyDescent="0.2">
      <c r="A135" s="10">
        <v>40311</v>
      </c>
      <c r="B135" s="4">
        <v>54</v>
      </c>
      <c r="C135" s="5">
        <v>282.75200000000001</v>
      </c>
      <c r="D135" s="4">
        <v>4</v>
      </c>
      <c r="E135" s="11">
        <v>1.9959360876712941E-2</v>
      </c>
    </row>
    <row r="136" spans="1:5" x14ac:dyDescent="0.2">
      <c r="A136" s="10">
        <v>40312</v>
      </c>
      <c r="B136" s="4">
        <v>45</v>
      </c>
      <c r="C136" s="5">
        <v>391.65429999999998</v>
      </c>
      <c r="D136" s="4">
        <v>9</v>
      </c>
      <c r="E136" s="11">
        <v>5.5506378322808456E-2</v>
      </c>
    </row>
    <row r="137" spans="1:5" x14ac:dyDescent="0.2">
      <c r="A137" s="10">
        <v>40313</v>
      </c>
      <c r="B137" s="4">
        <v>49</v>
      </c>
      <c r="C137" s="5">
        <v>593.1816</v>
      </c>
      <c r="D137" s="4">
        <v>5</v>
      </c>
      <c r="E137" s="11">
        <v>6.5006062134996462E-2</v>
      </c>
    </row>
    <row r="138" spans="1:5" x14ac:dyDescent="0.2">
      <c r="A138" s="10">
        <v>40314</v>
      </c>
      <c r="B138" s="4">
        <v>56</v>
      </c>
      <c r="C138" s="5">
        <v>684.8777</v>
      </c>
      <c r="D138" s="4">
        <v>4</v>
      </c>
      <c r="E138" s="11">
        <v>0.32743470102165945</v>
      </c>
    </row>
    <row r="139" spans="1:5" x14ac:dyDescent="0.2">
      <c r="A139" s="10">
        <v>40315</v>
      </c>
      <c r="B139" s="4">
        <v>61</v>
      </c>
      <c r="C139" s="5">
        <v>384.81939999999997</v>
      </c>
      <c r="D139" s="4">
        <v>2</v>
      </c>
      <c r="E139" s="11">
        <v>1.8870027635272235E-2</v>
      </c>
    </row>
    <row r="140" spans="1:5" x14ac:dyDescent="0.2">
      <c r="A140" s="10">
        <v>40316</v>
      </c>
      <c r="B140" s="4">
        <v>48</v>
      </c>
      <c r="C140" s="5">
        <v>634.09659999999997</v>
      </c>
      <c r="D140" s="4">
        <v>5</v>
      </c>
      <c r="E140" s="11">
        <v>4.8625242284985459</v>
      </c>
    </row>
    <row r="141" spans="1:5" x14ac:dyDescent="0.2">
      <c r="A141" s="10">
        <v>40317</v>
      </c>
      <c r="B141" s="4">
        <v>46</v>
      </c>
      <c r="C141" s="5">
        <v>369.80829999999997</v>
      </c>
      <c r="D141" s="4">
        <v>5</v>
      </c>
      <c r="E141" s="11">
        <v>1.849390304203824E-2</v>
      </c>
    </row>
    <row r="142" spans="1:5" x14ac:dyDescent="0.2">
      <c r="A142" s="10">
        <v>40318</v>
      </c>
      <c r="B142" s="4">
        <v>49</v>
      </c>
      <c r="C142" s="5">
        <v>617.19820000000004</v>
      </c>
      <c r="D142" s="4">
        <v>3</v>
      </c>
      <c r="E142" s="11">
        <v>3.3862693897786067E-2</v>
      </c>
    </row>
    <row r="143" spans="1:5" x14ac:dyDescent="0.2">
      <c r="A143" s="10">
        <v>40319</v>
      </c>
      <c r="B143" s="4">
        <v>50</v>
      </c>
      <c r="C143" s="5">
        <v>334.75810000000001</v>
      </c>
      <c r="D143" s="4">
        <v>10</v>
      </c>
      <c r="E143" s="11">
        <v>0.45158762974290917</v>
      </c>
    </row>
    <row r="144" spans="1:5" x14ac:dyDescent="0.2">
      <c r="A144" s="10">
        <v>40320</v>
      </c>
      <c r="B144" s="4">
        <v>42</v>
      </c>
      <c r="C144" s="5">
        <v>335.27710000000002</v>
      </c>
      <c r="D144" s="4">
        <v>4</v>
      </c>
      <c r="E144" s="11">
        <v>5.0678356258045099E-4</v>
      </c>
    </row>
    <row r="145" spans="1:5" x14ac:dyDescent="0.2">
      <c r="A145" s="10">
        <v>40321</v>
      </c>
      <c r="B145" s="4">
        <v>45</v>
      </c>
      <c r="C145" s="5">
        <v>547.03980000000001</v>
      </c>
      <c r="D145" s="4">
        <v>4</v>
      </c>
      <c r="E145" s="11">
        <v>6.0435309252029491E-3</v>
      </c>
    </row>
    <row r="146" spans="1:5" x14ac:dyDescent="0.2">
      <c r="A146" s="10">
        <v>40322</v>
      </c>
      <c r="B146" s="4">
        <v>58</v>
      </c>
      <c r="C146" s="5">
        <v>509.3494</v>
      </c>
      <c r="D146" s="4">
        <v>9</v>
      </c>
      <c r="E146" s="11">
        <v>3.5485559914112716E-2</v>
      </c>
    </row>
    <row r="147" spans="1:5" x14ac:dyDescent="0.2">
      <c r="A147" s="10">
        <v>40323</v>
      </c>
      <c r="B147" s="4">
        <v>52</v>
      </c>
      <c r="C147" s="5">
        <v>424.74770000000001</v>
      </c>
      <c r="D147" s="4">
        <v>10</v>
      </c>
      <c r="E147" s="11">
        <v>1.9666875376550146E-2</v>
      </c>
    </row>
    <row r="148" spans="1:5" x14ac:dyDescent="0.2">
      <c r="A148" s="10">
        <v>40324</v>
      </c>
      <c r="B148" s="4">
        <v>48</v>
      </c>
      <c r="C148" s="5">
        <v>426.57619999999997</v>
      </c>
      <c r="D148" s="4">
        <v>4</v>
      </c>
      <c r="E148" s="11">
        <v>1.4402868954066003E-2</v>
      </c>
    </row>
    <row r="149" spans="1:5" x14ac:dyDescent="0.2">
      <c r="A149" s="10">
        <v>40325</v>
      </c>
      <c r="B149" s="4">
        <v>51</v>
      </c>
      <c r="C149" s="5">
        <v>346.1121</v>
      </c>
      <c r="D149" s="4">
        <v>3</v>
      </c>
      <c r="E149" s="11">
        <v>6.0455768178956051E-2</v>
      </c>
    </row>
    <row r="150" spans="1:5" x14ac:dyDescent="0.2">
      <c r="A150" s="10">
        <v>40326</v>
      </c>
      <c r="B150" s="4">
        <v>71</v>
      </c>
      <c r="C150" s="5">
        <v>701.93700000000001</v>
      </c>
      <c r="D150" s="4">
        <v>5</v>
      </c>
      <c r="E150" s="11">
        <v>2.207199247094371E-2</v>
      </c>
    </row>
    <row r="151" spans="1:5" x14ac:dyDescent="0.2">
      <c r="A151" s="10">
        <v>40327</v>
      </c>
      <c r="B151" s="4">
        <v>57</v>
      </c>
      <c r="C151" s="5">
        <v>496.88440000000003</v>
      </c>
      <c r="D151" s="4">
        <v>5</v>
      </c>
      <c r="E151" s="11">
        <v>0.39382912466089792</v>
      </c>
    </row>
    <row r="152" spans="1:5" x14ac:dyDescent="0.2">
      <c r="A152" s="10">
        <v>40328</v>
      </c>
      <c r="B152" s="4">
        <v>40</v>
      </c>
      <c r="C152" s="5">
        <v>554.77549999999997</v>
      </c>
      <c r="D152" s="4">
        <v>8</v>
      </c>
      <c r="E152" s="11">
        <v>1.3698091461313688E-3</v>
      </c>
    </row>
    <row r="153" spans="1:5" x14ac:dyDescent="0.2">
      <c r="A153" s="10">
        <v>40329</v>
      </c>
      <c r="B153" s="4">
        <v>59</v>
      </c>
      <c r="C153" s="5">
        <v>486.5779</v>
      </c>
      <c r="D153" s="4">
        <v>4</v>
      </c>
      <c r="E153" s="11">
        <v>1.3002883298350092</v>
      </c>
    </row>
    <row r="154" spans="1:5" x14ac:dyDescent="0.2">
      <c r="A154" s="10">
        <v>40330</v>
      </c>
      <c r="B154" s="4">
        <v>51</v>
      </c>
      <c r="C154" s="5">
        <v>227.4674</v>
      </c>
      <c r="D154" s="4">
        <v>2</v>
      </c>
      <c r="E154" s="11">
        <v>5.4056348196117786E-2</v>
      </c>
    </row>
    <row r="155" spans="1:5" x14ac:dyDescent="0.2">
      <c r="A155" s="10">
        <v>40331</v>
      </c>
      <c r="B155" s="4">
        <v>50</v>
      </c>
      <c r="C155" s="5">
        <v>513.31359999999995</v>
      </c>
      <c r="D155" s="4">
        <v>2</v>
      </c>
      <c r="E155" s="11">
        <v>1.2787495545572207E-2</v>
      </c>
    </row>
    <row r="156" spans="1:5" x14ac:dyDescent="0.2">
      <c r="A156" s="10">
        <v>40332</v>
      </c>
      <c r="B156" s="4">
        <v>42</v>
      </c>
      <c r="C156" s="5">
        <v>236.62100000000001</v>
      </c>
      <c r="D156" s="4">
        <v>3</v>
      </c>
      <c r="E156" s="11">
        <v>0.244560104198775</v>
      </c>
    </row>
    <row r="157" spans="1:5" x14ac:dyDescent="0.2">
      <c r="A157" s="10">
        <v>40333</v>
      </c>
      <c r="B157" s="4">
        <v>49</v>
      </c>
      <c r="C157" s="5">
        <v>440.30079999999998</v>
      </c>
      <c r="D157" s="4">
        <v>7</v>
      </c>
      <c r="E157" s="11">
        <v>0.23888926543715969</v>
      </c>
    </row>
    <row r="158" spans="1:5" x14ac:dyDescent="0.2">
      <c r="A158" s="10">
        <v>40334</v>
      </c>
      <c r="B158" s="4">
        <v>37</v>
      </c>
      <c r="C158" s="5">
        <v>447.19869999999997</v>
      </c>
      <c r="D158" s="4">
        <v>6</v>
      </c>
      <c r="E158" s="11">
        <v>5.7245691863000638E-2</v>
      </c>
    </row>
    <row r="159" spans="1:5" x14ac:dyDescent="0.2">
      <c r="A159" s="10">
        <v>40335</v>
      </c>
      <c r="B159" s="4">
        <v>62</v>
      </c>
      <c r="C159" s="5">
        <v>417.9212</v>
      </c>
      <c r="D159" s="4">
        <v>9</v>
      </c>
      <c r="E159" s="11">
        <v>0.38843231763296943</v>
      </c>
    </row>
    <row r="160" spans="1:5" x14ac:dyDescent="0.2">
      <c r="A160" s="10">
        <v>40336</v>
      </c>
      <c r="B160" s="4">
        <v>44</v>
      </c>
      <c r="C160" s="5">
        <v>489.75540000000001</v>
      </c>
      <c r="D160" s="4">
        <v>8</v>
      </c>
      <c r="E160" s="11">
        <v>4.6986766001334911E-2</v>
      </c>
    </row>
    <row r="161" spans="1:5" x14ac:dyDescent="0.2">
      <c r="A161" s="10">
        <v>40337</v>
      </c>
      <c r="B161" s="4">
        <v>53</v>
      </c>
      <c r="C161" s="5">
        <v>562.16219999999998</v>
      </c>
      <c r="D161" s="4">
        <v>4</v>
      </c>
      <c r="E161" s="11">
        <v>2.3595690983883855E-2</v>
      </c>
    </row>
    <row r="162" spans="1:5" x14ac:dyDescent="0.2">
      <c r="A162" s="10">
        <v>40338</v>
      </c>
      <c r="B162" s="4">
        <v>40</v>
      </c>
      <c r="C162" s="5">
        <v>410.33</v>
      </c>
      <c r="D162" s="4">
        <v>4</v>
      </c>
      <c r="E162" s="11">
        <v>6.078644732717612E-2</v>
      </c>
    </row>
    <row r="163" spans="1:5" x14ac:dyDescent="0.2">
      <c r="A163" s="10">
        <v>40339</v>
      </c>
      <c r="B163" s="4">
        <v>54</v>
      </c>
      <c r="C163" s="5">
        <v>439.36219999999997</v>
      </c>
      <c r="D163" s="4">
        <v>3</v>
      </c>
      <c r="E163" s="11">
        <v>1.0028204654830799</v>
      </c>
    </row>
    <row r="164" spans="1:5" x14ac:dyDescent="0.2">
      <c r="A164" s="10">
        <v>40340</v>
      </c>
      <c r="B164" s="4">
        <v>45</v>
      </c>
      <c r="C164" s="5">
        <v>559.19680000000005</v>
      </c>
      <c r="D164" s="4">
        <v>5</v>
      </c>
      <c r="E164" s="11">
        <v>2.8598079036670786E-2</v>
      </c>
    </row>
    <row r="165" spans="1:5" x14ac:dyDescent="0.2">
      <c r="A165" s="10">
        <v>40341</v>
      </c>
      <c r="B165" s="4">
        <v>48</v>
      </c>
      <c r="C165" s="5">
        <v>529.7165</v>
      </c>
      <c r="D165" s="4">
        <v>5</v>
      </c>
      <c r="E165" s="11">
        <v>6.7966604148757728E-2</v>
      </c>
    </row>
    <row r="166" spans="1:5" x14ac:dyDescent="0.2">
      <c r="A166" s="10">
        <v>40342</v>
      </c>
      <c r="B166" s="4">
        <v>40</v>
      </c>
      <c r="C166" s="5">
        <v>633.57680000000005</v>
      </c>
      <c r="D166" s="4">
        <v>2</v>
      </c>
      <c r="E166" s="11">
        <v>2.2148861376038012E-2</v>
      </c>
    </row>
    <row r="167" spans="1:5" x14ac:dyDescent="0.2">
      <c r="A167" s="10">
        <v>40343</v>
      </c>
      <c r="B167" s="4">
        <v>54</v>
      </c>
      <c r="C167" s="5">
        <v>480.7303</v>
      </c>
      <c r="D167" s="4">
        <v>5</v>
      </c>
      <c r="E167" s="11">
        <v>3.7131136390076863E-3</v>
      </c>
    </row>
    <row r="168" spans="1:5" x14ac:dyDescent="0.2">
      <c r="A168" s="10">
        <v>40344</v>
      </c>
      <c r="B168" s="4">
        <v>47</v>
      </c>
      <c r="C168" s="5">
        <v>318.22669999999999</v>
      </c>
      <c r="D168" s="4">
        <v>6</v>
      </c>
      <c r="E168" s="11">
        <v>3.9005231414135595E-2</v>
      </c>
    </row>
    <row r="169" spans="1:5" x14ac:dyDescent="0.2">
      <c r="A169" s="10">
        <v>40345</v>
      </c>
      <c r="B169" s="4">
        <v>51</v>
      </c>
      <c r="C169" s="5">
        <v>420.17110000000002</v>
      </c>
      <c r="D169" s="4">
        <v>5</v>
      </c>
      <c r="E169" s="11">
        <v>5.9422368438286001E-2</v>
      </c>
    </row>
    <row r="170" spans="1:5" x14ac:dyDescent="0.2">
      <c r="A170" s="10">
        <v>40346</v>
      </c>
      <c r="B170" s="4">
        <v>42</v>
      </c>
      <c r="C170" s="5">
        <v>364.82850000000002</v>
      </c>
      <c r="D170" s="4">
        <v>5</v>
      </c>
      <c r="E170" s="11">
        <v>2.433062241110592E-2</v>
      </c>
    </row>
    <row r="171" spans="1:5" x14ac:dyDescent="0.2">
      <c r="A171" s="10">
        <v>40347</v>
      </c>
      <c r="B171" s="4">
        <v>54</v>
      </c>
      <c r="C171" s="5">
        <v>563.91570000000002</v>
      </c>
      <c r="D171" s="4">
        <v>6</v>
      </c>
      <c r="E171" s="11">
        <v>6.4253942756292764E-3</v>
      </c>
    </row>
    <row r="172" spans="1:5" x14ac:dyDescent="0.2">
      <c r="A172" s="10">
        <v>40348</v>
      </c>
      <c r="B172" s="4">
        <v>52</v>
      </c>
      <c r="C172" s="5">
        <v>548.46140000000003</v>
      </c>
      <c r="D172" s="4">
        <v>6</v>
      </c>
      <c r="E172" s="11">
        <v>0.12569804864556161</v>
      </c>
    </row>
    <row r="173" spans="1:5" x14ac:dyDescent="0.2">
      <c r="A173" s="10">
        <v>40349</v>
      </c>
      <c r="B173" s="4">
        <v>41</v>
      </c>
      <c r="C173" s="5">
        <v>496.70819999999998</v>
      </c>
      <c r="D173" s="4">
        <v>8</v>
      </c>
      <c r="E173" s="11">
        <v>0.17958098884603627</v>
      </c>
    </row>
    <row r="174" spans="1:5" x14ac:dyDescent="0.2">
      <c r="A174" s="10">
        <v>40350</v>
      </c>
      <c r="B174" s="4">
        <v>43</v>
      </c>
      <c r="C174" s="5">
        <v>424.60210000000001</v>
      </c>
      <c r="D174" s="4">
        <v>4</v>
      </c>
      <c r="E174" s="11">
        <v>1.3899704543378641E-2</v>
      </c>
    </row>
    <row r="175" spans="1:5" x14ac:dyDescent="0.2">
      <c r="A175" s="10">
        <v>40351</v>
      </c>
      <c r="B175" s="4">
        <v>48</v>
      </c>
      <c r="C175" s="5">
        <v>556.99469999999997</v>
      </c>
      <c r="D175" s="4">
        <v>5</v>
      </c>
      <c r="E175" s="11">
        <v>7.2019429942405358E-2</v>
      </c>
    </row>
    <row r="176" spans="1:5" x14ac:dyDescent="0.2">
      <c r="A176" s="10">
        <v>40352</v>
      </c>
      <c r="B176" s="4">
        <v>38</v>
      </c>
      <c r="C176" s="5">
        <v>362.43279999999999</v>
      </c>
      <c r="D176" s="4">
        <v>3</v>
      </c>
      <c r="E176" s="11">
        <v>1.2852194874299977E-2</v>
      </c>
    </row>
    <row r="177" spans="1:5" x14ac:dyDescent="0.2">
      <c r="A177" s="10">
        <v>40353</v>
      </c>
      <c r="B177" s="4">
        <v>45</v>
      </c>
      <c r="C177" s="5">
        <v>422.46780000000001</v>
      </c>
      <c r="D177" s="4">
        <v>3</v>
      </c>
      <c r="E177" s="11">
        <v>2.6888606255999845E-2</v>
      </c>
    </row>
    <row r="178" spans="1:5" x14ac:dyDescent="0.2">
      <c r="A178" s="10">
        <v>40354</v>
      </c>
      <c r="B178" s="4">
        <v>46</v>
      </c>
      <c r="C178" s="5">
        <v>582.15570000000002</v>
      </c>
      <c r="D178" s="4">
        <v>9</v>
      </c>
      <c r="E178" s="11">
        <v>2.5598507954190253</v>
      </c>
    </row>
    <row r="179" spans="1:5" x14ac:dyDescent="0.2">
      <c r="A179" s="10">
        <v>40355</v>
      </c>
      <c r="B179" s="4">
        <v>58</v>
      </c>
      <c r="C179" s="5">
        <v>721.46569999999997</v>
      </c>
      <c r="D179" s="4">
        <v>3</v>
      </c>
      <c r="E179" s="11">
        <v>5.2572914734504324E-2</v>
      </c>
    </row>
    <row r="180" spans="1:5" x14ac:dyDescent="0.2">
      <c r="A180" s="10">
        <v>40356</v>
      </c>
      <c r="B180" s="4">
        <v>52</v>
      </c>
      <c r="C180" s="5">
        <v>457.96260000000001</v>
      </c>
      <c r="D180" s="4">
        <v>3</v>
      </c>
      <c r="E180" s="11">
        <v>3.3145766448770542E-2</v>
      </c>
    </row>
    <row r="181" spans="1:5" x14ac:dyDescent="0.2">
      <c r="A181" s="10">
        <v>40357</v>
      </c>
      <c r="B181" s="4">
        <v>50</v>
      </c>
      <c r="C181" s="5">
        <v>509.16210000000001</v>
      </c>
      <c r="D181" s="4">
        <v>4</v>
      </c>
      <c r="E181" s="11">
        <v>0.3152515998468971</v>
      </c>
    </row>
    <row r="182" spans="1:5" x14ac:dyDescent="0.2">
      <c r="A182" s="10">
        <v>40358</v>
      </c>
      <c r="B182" s="4">
        <v>48</v>
      </c>
      <c r="C182" s="5">
        <v>358.24790000000002</v>
      </c>
      <c r="D182" s="4">
        <v>5</v>
      </c>
      <c r="E182" s="11">
        <v>5.6996745564433432E-2</v>
      </c>
    </row>
    <row r="183" spans="1:5" x14ac:dyDescent="0.2">
      <c r="A183" s="10">
        <v>40359</v>
      </c>
      <c r="B183" s="4">
        <v>51</v>
      </c>
      <c r="C183" s="5">
        <v>182.3331</v>
      </c>
      <c r="D183" s="4">
        <v>4</v>
      </c>
      <c r="E183" s="11">
        <v>0.32143153080543235</v>
      </c>
    </row>
    <row r="184" spans="1:5" x14ac:dyDescent="0.2">
      <c r="A184" s="10">
        <v>40360</v>
      </c>
      <c r="B184" s="4">
        <v>55</v>
      </c>
      <c r="C184" s="5">
        <v>543.96559999999999</v>
      </c>
      <c r="D184" s="4">
        <v>3</v>
      </c>
      <c r="E184" s="11">
        <v>1.4790614061070809E-2</v>
      </c>
    </row>
    <row r="185" spans="1:5" x14ac:dyDescent="0.2">
      <c r="A185" s="10">
        <v>40361</v>
      </c>
      <c r="B185" s="4">
        <v>55</v>
      </c>
      <c r="C185" s="5">
        <v>387.80059999999997</v>
      </c>
      <c r="D185" s="4">
        <v>7</v>
      </c>
      <c r="E185" s="11">
        <v>1.845340384631863E-2</v>
      </c>
    </row>
    <row r="186" spans="1:5" x14ac:dyDescent="0.2">
      <c r="A186" s="10">
        <v>40362</v>
      </c>
      <c r="B186" s="4">
        <v>54</v>
      </c>
      <c r="C186" s="5">
        <v>559.81970000000001</v>
      </c>
      <c r="D186" s="4">
        <v>5</v>
      </c>
      <c r="E186" s="11">
        <v>0.71039465901125032</v>
      </c>
    </row>
    <row r="187" spans="1:5" x14ac:dyDescent="0.2">
      <c r="A187" s="10">
        <v>40363</v>
      </c>
      <c r="B187" s="4">
        <v>50</v>
      </c>
      <c r="C187" s="5">
        <v>588.0702</v>
      </c>
      <c r="D187" s="4">
        <v>4</v>
      </c>
      <c r="E187" s="11">
        <v>6.844676695184744E-2</v>
      </c>
    </row>
    <row r="188" spans="1:5" x14ac:dyDescent="0.2">
      <c r="A188" s="10">
        <v>40364</v>
      </c>
      <c r="B188" s="4">
        <v>50</v>
      </c>
      <c r="C188" s="5">
        <v>354.98939999999999</v>
      </c>
      <c r="D188" s="4">
        <v>6</v>
      </c>
      <c r="E188" s="11">
        <v>0.35957501448437484</v>
      </c>
    </row>
    <row r="189" spans="1:5" x14ac:dyDescent="0.2">
      <c r="A189" s="10">
        <v>40365</v>
      </c>
      <c r="B189" s="4">
        <v>43</v>
      </c>
      <c r="C189" s="5">
        <v>452.75360000000001</v>
      </c>
      <c r="D189" s="4">
        <v>4</v>
      </c>
      <c r="E189" s="11">
        <v>0.58696633597037262</v>
      </c>
    </row>
    <row r="190" spans="1:5" x14ac:dyDescent="0.2">
      <c r="A190" s="10">
        <v>40366</v>
      </c>
      <c r="B190" s="4">
        <v>43</v>
      </c>
      <c r="C190" s="5">
        <v>473.05889999999999</v>
      </c>
      <c r="D190" s="4">
        <v>5</v>
      </c>
      <c r="E190" s="11">
        <v>1.9239019147858287</v>
      </c>
    </row>
    <row r="191" spans="1:5" x14ac:dyDescent="0.2">
      <c r="A191" s="10">
        <v>40367</v>
      </c>
      <c r="B191" s="4">
        <v>38</v>
      </c>
      <c r="C191" s="5">
        <v>459.10939999999999</v>
      </c>
      <c r="D191" s="4">
        <v>9</v>
      </c>
      <c r="E191" s="11">
        <v>2.1839698037803335E-2</v>
      </c>
    </row>
    <row r="192" spans="1:5" x14ac:dyDescent="0.2">
      <c r="A192" s="10">
        <v>40368</v>
      </c>
      <c r="B192" s="4">
        <v>52</v>
      </c>
      <c r="C192" s="5">
        <v>387.42570000000001</v>
      </c>
      <c r="D192" s="4">
        <v>7</v>
      </c>
      <c r="E192" s="11">
        <v>0.10790208373934625</v>
      </c>
    </row>
    <row r="193" spans="1:5" x14ac:dyDescent="0.2">
      <c r="A193" s="10">
        <v>40369</v>
      </c>
      <c r="B193" s="4">
        <v>55</v>
      </c>
      <c r="C193" s="5">
        <v>458.68310000000002</v>
      </c>
      <c r="D193" s="4">
        <v>4</v>
      </c>
      <c r="E193" s="11">
        <v>3.5942498966437524E-2</v>
      </c>
    </row>
    <row r="194" spans="1:5" x14ac:dyDescent="0.2">
      <c r="A194" s="10">
        <v>40370</v>
      </c>
      <c r="B194" s="4">
        <v>42</v>
      </c>
      <c r="C194" s="5">
        <v>577.58270000000005</v>
      </c>
      <c r="D194" s="4">
        <v>3</v>
      </c>
      <c r="E194" s="11">
        <v>4.4095390976543705E-2</v>
      </c>
    </row>
    <row r="195" spans="1:5" x14ac:dyDescent="0.2">
      <c r="A195" s="10">
        <v>40371</v>
      </c>
      <c r="B195" s="4">
        <v>41</v>
      </c>
      <c r="C195" s="5">
        <v>368.96980000000002</v>
      </c>
      <c r="D195" s="4">
        <v>4</v>
      </c>
      <c r="E195" s="11">
        <v>4.7134571296181281E-2</v>
      </c>
    </row>
    <row r="196" spans="1:5" x14ac:dyDescent="0.2">
      <c r="A196" s="10">
        <v>40372</v>
      </c>
      <c r="B196" s="4">
        <v>47</v>
      </c>
      <c r="C196" s="5">
        <v>287.69819999999999</v>
      </c>
      <c r="D196" s="4">
        <v>5</v>
      </c>
      <c r="E196" s="11">
        <v>0.43389603648957376</v>
      </c>
    </row>
    <row r="197" spans="1:5" x14ac:dyDescent="0.2">
      <c r="A197" s="10">
        <v>40373</v>
      </c>
      <c r="B197" s="4">
        <v>56</v>
      </c>
      <c r="C197" s="5">
        <v>553.94079999999997</v>
      </c>
      <c r="D197" s="4">
        <v>4</v>
      </c>
      <c r="E197" s="11">
        <v>5.5526368897968408E-2</v>
      </c>
    </row>
    <row r="198" spans="1:5" x14ac:dyDescent="0.2">
      <c r="A198" s="10">
        <v>40374</v>
      </c>
      <c r="B198" s="4">
        <v>56</v>
      </c>
      <c r="C198" s="5">
        <v>569.44899999999996</v>
      </c>
      <c r="D198" s="4">
        <v>5</v>
      </c>
      <c r="E198" s="11">
        <v>1.5457518170655189</v>
      </c>
    </row>
    <row r="199" spans="1:5" x14ac:dyDescent="0.2">
      <c r="A199" s="10">
        <v>40375</v>
      </c>
      <c r="B199" s="4">
        <v>48</v>
      </c>
      <c r="C199" s="5">
        <v>601.05250000000001</v>
      </c>
      <c r="D199" s="4">
        <v>4</v>
      </c>
      <c r="E199" s="11">
        <v>5.4994649794696056</v>
      </c>
    </row>
    <row r="200" spans="1:5" x14ac:dyDescent="0.2">
      <c r="A200" s="10">
        <v>40376</v>
      </c>
      <c r="B200" s="4">
        <v>66</v>
      </c>
      <c r="C200" s="5">
        <v>609.94550000000004</v>
      </c>
      <c r="D200" s="4">
        <v>5</v>
      </c>
      <c r="E200" s="11">
        <v>2.6115262025057429E-3</v>
      </c>
    </row>
    <row r="201" spans="1:5" x14ac:dyDescent="0.2">
      <c r="A201" s="10">
        <v>40377</v>
      </c>
      <c r="B201" s="4">
        <v>48</v>
      </c>
      <c r="C201" s="5">
        <v>640.59199999999998</v>
      </c>
      <c r="D201" s="4">
        <v>9</v>
      </c>
      <c r="E201" s="11">
        <v>3.0361482071794527E-2</v>
      </c>
    </row>
    <row r="202" spans="1:5" x14ac:dyDescent="0.2">
      <c r="A202" s="10">
        <v>40378</v>
      </c>
      <c r="B202" s="4">
        <v>47</v>
      </c>
      <c r="C202" s="5">
        <v>630.45910000000003</v>
      </c>
      <c r="D202" s="4">
        <v>5</v>
      </c>
      <c r="E202" s="11">
        <v>0.14854136096580431</v>
      </c>
    </row>
    <row r="203" spans="1:5" x14ac:dyDescent="0.2">
      <c r="A203" s="10">
        <v>40379</v>
      </c>
      <c r="B203" s="4">
        <v>36</v>
      </c>
      <c r="C203" s="5">
        <v>344.3922</v>
      </c>
      <c r="D203" s="4">
        <v>2</v>
      </c>
      <c r="E203" s="11">
        <v>0.23684624866013498</v>
      </c>
    </row>
    <row r="204" spans="1:5" x14ac:dyDescent="0.2">
      <c r="A204" s="10">
        <v>40380</v>
      </c>
      <c r="B204" s="4">
        <v>60</v>
      </c>
      <c r="C204" s="5">
        <v>491.30689999999998</v>
      </c>
      <c r="D204" s="4">
        <v>7</v>
      </c>
      <c r="E204" s="11">
        <v>0.29556430913816562</v>
      </c>
    </row>
    <row r="205" spans="1:5" x14ac:dyDescent="0.2">
      <c r="A205" s="10">
        <v>40381</v>
      </c>
      <c r="B205" s="4">
        <v>59</v>
      </c>
      <c r="C205" s="5">
        <v>509.62810000000002</v>
      </c>
      <c r="D205" s="4">
        <v>2</v>
      </c>
      <c r="E205" s="11">
        <v>5.2887724160644812E-3</v>
      </c>
    </row>
    <row r="206" spans="1:5" x14ac:dyDescent="0.2">
      <c r="A206" s="10">
        <v>40382</v>
      </c>
      <c r="B206" s="4">
        <v>56</v>
      </c>
      <c r="C206" s="5">
        <v>448.21120000000002</v>
      </c>
      <c r="D206" s="4">
        <v>4</v>
      </c>
      <c r="E206" s="11">
        <v>2.6163830983565077</v>
      </c>
    </row>
    <row r="207" spans="1:5" x14ac:dyDescent="0.2">
      <c r="A207" s="10">
        <v>40383</v>
      </c>
      <c r="B207" s="4">
        <v>56</v>
      </c>
      <c r="C207" s="5">
        <v>448.47280000000001</v>
      </c>
      <c r="D207" s="4">
        <v>6</v>
      </c>
      <c r="E207" s="11">
        <v>3.3752044911211906E-2</v>
      </c>
    </row>
    <row r="208" spans="1:5" x14ac:dyDescent="0.2">
      <c r="A208" s="10">
        <v>40384</v>
      </c>
      <c r="B208" s="4">
        <v>43</v>
      </c>
      <c r="C208" s="5">
        <v>532.61959999999999</v>
      </c>
      <c r="D208" s="4">
        <v>7</v>
      </c>
      <c r="E208" s="11">
        <v>3.5724888558414561E-2</v>
      </c>
    </row>
    <row r="209" spans="1:5" x14ac:dyDescent="0.2">
      <c r="A209" s="10">
        <v>40385</v>
      </c>
      <c r="B209" s="4">
        <v>62</v>
      </c>
      <c r="C209" s="5">
        <v>620.63699999999994</v>
      </c>
      <c r="D209" s="4">
        <v>2</v>
      </c>
      <c r="E209" s="11">
        <v>0.1889682591008649</v>
      </c>
    </row>
    <row r="210" spans="1:5" x14ac:dyDescent="0.2">
      <c r="A210" s="10">
        <v>40386</v>
      </c>
      <c r="B210" s="4">
        <v>48</v>
      </c>
      <c r="C210" s="5">
        <v>368.20299999999997</v>
      </c>
      <c r="D210" s="4">
        <v>5</v>
      </c>
      <c r="E210" s="11">
        <v>1.970947788390924E-2</v>
      </c>
    </row>
    <row r="211" spans="1:5" x14ac:dyDescent="0.2">
      <c r="A211" s="10">
        <v>40387</v>
      </c>
      <c r="B211" s="4">
        <v>57</v>
      </c>
      <c r="C211" s="5">
        <v>586.09630000000004</v>
      </c>
      <c r="D211" s="4">
        <v>5</v>
      </c>
      <c r="E211" s="11">
        <v>0.11391232086453704</v>
      </c>
    </row>
    <row r="212" spans="1:5" x14ac:dyDescent="0.2">
      <c r="A212" s="10">
        <v>40388</v>
      </c>
      <c r="B212" s="4">
        <v>54</v>
      </c>
      <c r="C212" s="5">
        <v>598.0761</v>
      </c>
      <c r="D212" s="4">
        <v>5</v>
      </c>
      <c r="E212" s="11">
        <v>4.9308061973638767E-2</v>
      </c>
    </row>
    <row r="213" spans="1:5" x14ac:dyDescent="0.2">
      <c r="A213" s="10">
        <v>40389</v>
      </c>
      <c r="B213" s="4">
        <v>33</v>
      </c>
      <c r="C213" s="5">
        <v>507.2346</v>
      </c>
      <c r="D213" s="4">
        <v>5</v>
      </c>
      <c r="E213" s="11">
        <v>0.50871656552244837</v>
      </c>
    </row>
    <row r="214" spans="1:5" x14ac:dyDescent="0.2">
      <c r="A214" s="10">
        <v>40390</v>
      </c>
      <c r="B214" s="4">
        <v>55</v>
      </c>
      <c r="C214" s="5">
        <v>641.83749999999998</v>
      </c>
      <c r="D214" s="4">
        <v>2</v>
      </c>
      <c r="E214" s="11">
        <v>0.22608044377525122</v>
      </c>
    </row>
    <row r="215" spans="1:5" x14ac:dyDescent="0.2">
      <c r="A215" s="10">
        <v>40391</v>
      </c>
      <c r="B215" s="4">
        <v>49</v>
      </c>
      <c r="C215" s="5">
        <v>497.84820000000002</v>
      </c>
      <c r="D215" s="4">
        <v>2</v>
      </c>
      <c r="E215" s="11">
        <v>6.0607578261757812E-2</v>
      </c>
    </row>
    <row r="216" spans="1:5" x14ac:dyDescent="0.2">
      <c r="A216" s="10">
        <v>40392</v>
      </c>
      <c r="B216" s="4">
        <v>56</v>
      </c>
      <c r="C216" s="5">
        <v>534.44799999999998</v>
      </c>
      <c r="D216" s="4">
        <v>4</v>
      </c>
      <c r="E216" s="11">
        <v>0.76230436666539347</v>
      </c>
    </row>
    <row r="217" spans="1:5" x14ac:dyDescent="0.2">
      <c r="A217" s="10">
        <v>40393</v>
      </c>
      <c r="B217" s="4">
        <v>41</v>
      </c>
      <c r="C217" s="5">
        <v>387.92669999999998</v>
      </c>
      <c r="D217" s="4">
        <v>6</v>
      </c>
      <c r="E217" s="11">
        <v>7.6191284311992059E-3</v>
      </c>
    </row>
    <row r="218" spans="1:5" x14ac:dyDescent="0.2">
      <c r="A218" s="10">
        <v>40394</v>
      </c>
      <c r="B218" s="4">
        <v>52</v>
      </c>
      <c r="C218" s="5">
        <v>365.0317</v>
      </c>
      <c r="D218" s="4">
        <v>3</v>
      </c>
      <c r="E218" s="11">
        <v>8.5740029606356915E-3</v>
      </c>
    </row>
    <row r="219" spans="1:5" x14ac:dyDescent="0.2">
      <c r="A219" s="10">
        <v>40395</v>
      </c>
      <c r="B219" s="4">
        <v>50</v>
      </c>
      <c r="C219" s="5">
        <v>634.52350000000001</v>
      </c>
      <c r="D219" s="4">
        <v>4</v>
      </c>
      <c r="E219" s="11">
        <v>5.0493218462417395E-2</v>
      </c>
    </row>
    <row r="220" spans="1:5" x14ac:dyDescent="0.2">
      <c r="A220" s="10">
        <v>40396</v>
      </c>
      <c r="B220" s="4">
        <v>53</v>
      </c>
      <c r="C220" s="5">
        <v>585.97649999999999</v>
      </c>
      <c r="D220" s="4">
        <v>1</v>
      </c>
      <c r="E220" s="11">
        <v>5.8961339375401258E-3</v>
      </c>
    </row>
    <row r="221" spans="1:5" x14ac:dyDescent="0.2">
      <c r="A221" s="10">
        <v>40397</v>
      </c>
      <c r="B221" s="4">
        <v>63</v>
      </c>
      <c r="C221" s="5">
        <v>585.68190000000004</v>
      </c>
      <c r="D221" s="4">
        <v>3</v>
      </c>
      <c r="E221" s="11">
        <v>5.8293404906492743</v>
      </c>
    </row>
    <row r="222" spans="1:5" x14ac:dyDescent="0.2">
      <c r="A222" s="10">
        <v>40398</v>
      </c>
      <c r="B222" s="4">
        <v>53</v>
      </c>
      <c r="C222" s="5">
        <v>732.19079999999997</v>
      </c>
      <c r="D222" s="4">
        <v>6</v>
      </c>
      <c r="E222" s="11">
        <v>7.7715178509193988E-2</v>
      </c>
    </row>
    <row r="223" spans="1:5" x14ac:dyDescent="0.2">
      <c r="A223" s="10">
        <v>40399</v>
      </c>
      <c r="B223" s="4">
        <v>53</v>
      </c>
      <c r="C223" s="5">
        <v>577.90700000000004</v>
      </c>
      <c r="D223" s="4">
        <v>5</v>
      </c>
      <c r="E223" s="11">
        <v>9.0216498999219158E-2</v>
      </c>
    </row>
    <row r="224" spans="1:5" x14ac:dyDescent="0.2">
      <c r="A224" s="10">
        <v>40400</v>
      </c>
      <c r="B224" s="4">
        <v>51</v>
      </c>
      <c r="C224" s="5">
        <v>421.12979999999999</v>
      </c>
      <c r="D224" s="4">
        <v>3</v>
      </c>
      <c r="E224" s="11">
        <v>9.6403939963903465E-2</v>
      </c>
    </row>
    <row r="225" spans="1:5" x14ac:dyDescent="0.2">
      <c r="A225" s="10">
        <v>40401</v>
      </c>
      <c r="B225" s="4">
        <v>50</v>
      </c>
      <c r="C225" s="5">
        <v>365.21570000000003</v>
      </c>
      <c r="D225" s="4">
        <v>4</v>
      </c>
      <c r="E225" s="11">
        <v>9.3310641038243491E-2</v>
      </c>
    </row>
    <row r="226" spans="1:5" x14ac:dyDescent="0.2">
      <c r="A226" s="10">
        <v>40402</v>
      </c>
      <c r="B226" s="4">
        <v>38</v>
      </c>
      <c r="C226" s="5">
        <v>307.49250000000001</v>
      </c>
      <c r="D226" s="4">
        <v>8</v>
      </c>
      <c r="E226" s="11">
        <v>9.7353609857773471E-3</v>
      </c>
    </row>
    <row r="227" spans="1:5" x14ac:dyDescent="0.2">
      <c r="A227" s="10">
        <v>40403</v>
      </c>
      <c r="B227" s="4">
        <v>49</v>
      </c>
      <c r="C227" s="5">
        <v>433.41059999999999</v>
      </c>
      <c r="D227" s="4">
        <v>5</v>
      </c>
      <c r="E227" s="11">
        <v>0.88003974973348942</v>
      </c>
    </row>
    <row r="228" spans="1:5" x14ac:dyDescent="0.2">
      <c r="A228" s="10">
        <v>40404</v>
      </c>
      <c r="B228" s="4">
        <v>47</v>
      </c>
      <c r="C228" s="5">
        <v>272.13569999999999</v>
      </c>
      <c r="D228" s="4">
        <v>5</v>
      </c>
      <c r="E228" s="11">
        <v>0.22274944289031806</v>
      </c>
    </row>
    <row r="229" spans="1:5" x14ac:dyDescent="0.2">
      <c r="A229" s="10">
        <v>40405</v>
      </c>
      <c r="B229" s="4">
        <v>39</v>
      </c>
      <c r="C229" s="5">
        <v>562.64369999999997</v>
      </c>
      <c r="D229" s="4">
        <v>2</v>
      </c>
      <c r="E229" s="11">
        <v>7.6934996502582859E-3</v>
      </c>
    </row>
    <row r="230" spans="1:5" x14ac:dyDescent="0.2">
      <c r="A230" s="10">
        <v>40406</v>
      </c>
      <c r="B230" s="4">
        <v>53</v>
      </c>
      <c r="C230" s="5">
        <v>466.14780000000002</v>
      </c>
      <c r="D230" s="4">
        <v>2</v>
      </c>
      <c r="E230" s="11">
        <v>9.0747889487625497E-3</v>
      </c>
    </row>
    <row r="231" spans="1:5" x14ac:dyDescent="0.2">
      <c r="A231" s="10">
        <v>40407</v>
      </c>
      <c r="B231" s="4">
        <v>49</v>
      </c>
      <c r="C231" s="5">
        <v>500.18060000000003</v>
      </c>
      <c r="D231" s="4">
        <v>3</v>
      </c>
      <c r="E231" s="11">
        <v>0.45742845424574941</v>
      </c>
    </row>
    <row r="232" spans="1:5" x14ac:dyDescent="0.2">
      <c r="A232" s="10">
        <v>40408</v>
      </c>
      <c r="B232" s="4">
        <v>42</v>
      </c>
      <c r="C232" s="5">
        <v>750.15219999999999</v>
      </c>
      <c r="D232" s="4">
        <v>1</v>
      </c>
      <c r="E232" s="11">
        <v>5.1698969582773924E-2</v>
      </c>
    </row>
    <row r="233" spans="1:5" x14ac:dyDescent="0.2">
      <c r="A233" s="10">
        <v>40409</v>
      </c>
      <c r="B233" s="4">
        <v>55</v>
      </c>
      <c r="C233" s="5">
        <v>472.35160000000002</v>
      </c>
      <c r="D233" s="4">
        <v>7</v>
      </c>
      <c r="E233" s="11">
        <v>0.12452847286407281</v>
      </c>
    </row>
    <row r="234" spans="1:5" x14ac:dyDescent="0.2">
      <c r="A234" s="10">
        <v>40410</v>
      </c>
      <c r="B234" s="4">
        <v>48</v>
      </c>
      <c r="C234" s="5">
        <v>401.77679999999998</v>
      </c>
      <c r="D234" s="4">
        <v>9</v>
      </c>
      <c r="E234" s="11">
        <v>2.8461805780917174E-2</v>
      </c>
    </row>
    <row r="235" spans="1:5" x14ac:dyDescent="0.2">
      <c r="A235" s="10">
        <v>40411</v>
      </c>
      <c r="B235" s="4">
        <v>55</v>
      </c>
      <c r="C235" s="5">
        <v>397.72329999999999</v>
      </c>
      <c r="D235" s="4">
        <v>2</v>
      </c>
      <c r="E235" s="11">
        <v>2.2043096694424748E-2</v>
      </c>
    </row>
    <row r="236" spans="1:5" x14ac:dyDescent="0.2">
      <c r="A236" s="10">
        <v>40412</v>
      </c>
      <c r="B236" s="4">
        <v>56</v>
      </c>
      <c r="C236" s="5">
        <v>602.44910000000004</v>
      </c>
      <c r="D236" s="4">
        <v>1</v>
      </c>
      <c r="E236" s="11">
        <v>9.3213111921387107E-2</v>
      </c>
    </row>
    <row r="237" spans="1:5" x14ac:dyDescent="0.2">
      <c r="A237" s="10">
        <v>40413</v>
      </c>
      <c r="B237" s="4">
        <v>34</v>
      </c>
      <c r="C237" s="5">
        <v>700.64980000000003</v>
      </c>
      <c r="D237" s="4">
        <v>4</v>
      </c>
      <c r="E237" s="11">
        <v>7.3100345529709138E-3</v>
      </c>
    </row>
    <row r="238" spans="1:5" x14ac:dyDescent="0.2">
      <c r="A238" s="10">
        <v>40414</v>
      </c>
      <c r="B238" s="4">
        <v>43</v>
      </c>
      <c r="C238" s="5">
        <v>327.45319999999998</v>
      </c>
      <c r="D238" s="4">
        <v>2</v>
      </c>
      <c r="E238" s="11">
        <v>0.10378738301504155</v>
      </c>
    </row>
    <row r="239" spans="1:5" x14ac:dyDescent="0.2">
      <c r="A239" s="10">
        <v>40415</v>
      </c>
      <c r="B239" s="4">
        <v>51</v>
      </c>
      <c r="C239" s="5">
        <v>583.9828</v>
      </c>
      <c r="D239" s="4">
        <v>5</v>
      </c>
      <c r="E239" s="11">
        <v>0.13068642853229015</v>
      </c>
    </row>
    <row r="240" spans="1:5" x14ac:dyDescent="0.2">
      <c r="A240" s="10">
        <v>40416</v>
      </c>
      <c r="B240" s="4">
        <v>57</v>
      </c>
      <c r="C240" s="5">
        <v>434.24549999999999</v>
      </c>
      <c r="D240" s="4">
        <v>4</v>
      </c>
      <c r="E240" s="11">
        <v>2.7708693618159492E-3</v>
      </c>
    </row>
    <row r="241" spans="1:5" x14ac:dyDescent="0.2">
      <c r="A241" s="10">
        <v>40417</v>
      </c>
      <c r="B241" s="4">
        <v>53</v>
      </c>
      <c r="C241" s="5">
        <v>575.07119999999998</v>
      </c>
      <c r="D241" s="4">
        <v>5</v>
      </c>
      <c r="E241" s="11">
        <v>0.24923641622357234</v>
      </c>
    </row>
    <row r="242" spans="1:5" x14ac:dyDescent="0.2">
      <c r="A242" s="10">
        <v>40418</v>
      </c>
      <c r="B242" s="4">
        <v>47</v>
      </c>
      <c r="C242" s="5">
        <v>375.233</v>
      </c>
      <c r="D242" s="4">
        <v>6</v>
      </c>
      <c r="E242" s="11">
        <v>5.6362738643922307E-2</v>
      </c>
    </row>
    <row r="243" spans="1:5" x14ac:dyDescent="0.2">
      <c r="A243" s="10">
        <v>40419</v>
      </c>
      <c r="B243" s="4">
        <v>45</v>
      </c>
      <c r="C243" s="5">
        <v>560.1472</v>
      </c>
      <c r="D243" s="4">
        <v>2</v>
      </c>
      <c r="E243" s="11">
        <v>0.16357355524667899</v>
      </c>
    </row>
    <row r="244" spans="1:5" x14ac:dyDescent="0.2">
      <c r="A244" s="10">
        <v>40420</v>
      </c>
      <c r="B244" s="4">
        <v>61</v>
      </c>
      <c r="C244" s="5">
        <v>637.33889999999997</v>
      </c>
      <c r="D244" s="4">
        <v>8</v>
      </c>
      <c r="E244" s="11">
        <v>3.2137623980575014E-2</v>
      </c>
    </row>
    <row r="245" spans="1:5" x14ac:dyDescent="0.2">
      <c r="A245" s="10">
        <v>40421</v>
      </c>
      <c r="B245" s="4">
        <v>56</v>
      </c>
      <c r="C245" s="5">
        <v>596.69240000000002</v>
      </c>
      <c r="D245" s="4">
        <v>9</v>
      </c>
      <c r="E245" s="11">
        <v>5.828120288919595E-2</v>
      </c>
    </row>
    <row r="246" spans="1:5" x14ac:dyDescent="0.2">
      <c r="A246" s="10">
        <v>40422</v>
      </c>
      <c r="B246" s="4">
        <v>42</v>
      </c>
      <c r="C246" s="5">
        <v>521.33979999999997</v>
      </c>
      <c r="D246" s="4">
        <v>5</v>
      </c>
      <c r="E246" s="11">
        <v>1.2332477343904636E-4</v>
      </c>
    </row>
    <row r="247" spans="1:5" x14ac:dyDescent="0.2">
      <c r="A247" s="10">
        <v>40423</v>
      </c>
      <c r="B247" s="4">
        <v>48</v>
      </c>
      <c r="C247" s="5">
        <v>525.09130000000005</v>
      </c>
      <c r="D247" s="4">
        <v>4</v>
      </c>
      <c r="E247" s="11">
        <v>0.63243085891196393</v>
      </c>
    </row>
    <row r="248" spans="1:5" x14ac:dyDescent="0.2">
      <c r="A248" s="10">
        <v>40424</v>
      </c>
      <c r="B248" s="4">
        <v>56</v>
      </c>
      <c r="C248" s="5">
        <v>468.50119999999998</v>
      </c>
      <c r="D248" s="4">
        <v>6</v>
      </c>
      <c r="E248" s="11">
        <v>0.13302117121985937</v>
      </c>
    </row>
    <row r="249" spans="1:5" x14ac:dyDescent="0.2">
      <c r="A249" s="10">
        <v>40425</v>
      </c>
      <c r="B249" s="4">
        <v>62</v>
      </c>
      <c r="C249" s="5">
        <v>620.99599999999998</v>
      </c>
      <c r="D249" s="4">
        <v>5</v>
      </c>
      <c r="E249" s="11">
        <v>0.15159184002723544</v>
      </c>
    </row>
    <row r="250" spans="1:5" x14ac:dyDescent="0.2">
      <c r="A250" s="10">
        <v>40426</v>
      </c>
      <c r="B250" s="4">
        <v>55</v>
      </c>
      <c r="C250" s="5">
        <v>664.62400000000002</v>
      </c>
      <c r="D250" s="4">
        <v>7</v>
      </c>
      <c r="E250" s="11">
        <v>2.3829447938850973E-2</v>
      </c>
    </row>
    <row r="251" spans="1:5" x14ac:dyDescent="0.2">
      <c r="A251" s="10">
        <v>40427</v>
      </c>
      <c r="B251" s="4">
        <v>56</v>
      </c>
      <c r="C251" s="5">
        <v>531.07950000000005</v>
      </c>
      <c r="D251" s="4">
        <v>4</v>
      </c>
      <c r="E251" s="11">
        <v>5.5838868549766232E-2</v>
      </c>
    </row>
    <row r="252" spans="1:5" x14ac:dyDescent="0.2">
      <c r="A252" s="10">
        <v>40428</v>
      </c>
      <c r="B252" s="4">
        <v>51</v>
      </c>
      <c r="C252" s="5">
        <v>436.74400000000003</v>
      </c>
      <c r="D252" s="4">
        <v>4</v>
      </c>
      <c r="E252" s="11">
        <v>0.41573712064552804</v>
      </c>
    </row>
    <row r="253" spans="1:5" x14ac:dyDescent="0.2">
      <c r="A253" s="10">
        <v>40429</v>
      </c>
      <c r="B253" s="4">
        <v>55</v>
      </c>
      <c r="C253" s="5">
        <v>530.74940000000004</v>
      </c>
      <c r="D253" s="4">
        <v>7</v>
      </c>
      <c r="E253" s="11">
        <v>0.29983418787657373</v>
      </c>
    </row>
    <row r="254" spans="1:5" x14ac:dyDescent="0.2">
      <c r="A254" s="10">
        <v>40430</v>
      </c>
      <c r="B254" s="4">
        <v>56</v>
      </c>
      <c r="C254" s="5">
        <v>657.29070000000002</v>
      </c>
      <c r="D254" s="4">
        <v>4</v>
      </c>
      <c r="E254" s="11">
        <v>8.511583254127689E-3</v>
      </c>
    </row>
    <row r="255" spans="1:5" x14ac:dyDescent="0.2">
      <c r="A255" s="10">
        <v>40431</v>
      </c>
      <c r="B255" s="4">
        <v>53</v>
      </c>
      <c r="C255" s="5">
        <v>474.98390000000001</v>
      </c>
      <c r="D255" s="4">
        <v>4</v>
      </c>
      <c r="E255" s="11">
        <v>3.470572400295506E-2</v>
      </c>
    </row>
    <row r="256" spans="1:5" x14ac:dyDescent="0.2">
      <c r="A256" s="10">
        <v>40432</v>
      </c>
      <c r="B256" s="4">
        <v>43</v>
      </c>
      <c r="C256" s="5">
        <v>366.36799999999999</v>
      </c>
      <c r="D256" s="4">
        <v>3</v>
      </c>
      <c r="E256" s="11">
        <v>0.63030610722988689</v>
      </c>
    </row>
    <row r="257" spans="1:5" x14ac:dyDescent="0.2">
      <c r="A257" s="10">
        <v>40433</v>
      </c>
      <c r="B257" s="4">
        <v>54</v>
      </c>
      <c r="C257" s="5">
        <v>524.7912</v>
      </c>
      <c r="D257" s="4">
        <v>3</v>
      </c>
      <c r="E257" s="11">
        <v>8.1828619790256296E-2</v>
      </c>
    </row>
    <row r="258" spans="1:5" x14ac:dyDescent="0.2">
      <c r="A258" s="10">
        <v>40434</v>
      </c>
      <c r="B258" s="4">
        <v>44</v>
      </c>
      <c r="C258" s="5">
        <v>624.04060000000004</v>
      </c>
      <c r="D258" s="4">
        <v>5</v>
      </c>
      <c r="E258" s="11">
        <v>9.8151730488201305E-2</v>
      </c>
    </row>
    <row r="259" spans="1:5" x14ac:dyDescent="0.2">
      <c r="A259" s="10">
        <v>40435</v>
      </c>
      <c r="B259" s="4">
        <v>46</v>
      </c>
      <c r="C259" s="5">
        <v>507.66520000000003</v>
      </c>
      <c r="D259" s="4">
        <v>2</v>
      </c>
      <c r="E259" s="11">
        <v>0.13038247187119481</v>
      </c>
    </row>
    <row r="260" spans="1:5" x14ac:dyDescent="0.2">
      <c r="A260" s="10">
        <v>40436</v>
      </c>
      <c r="B260" s="4">
        <v>62</v>
      </c>
      <c r="C260" s="5">
        <v>568.06820000000005</v>
      </c>
      <c r="D260" s="4">
        <v>1</v>
      </c>
      <c r="E260" s="11">
        <v>6.1202698196608847E-2</v>
      </c>
    </row>
    <row r="261" spans="1:5" x14ac:dyDescent="0.2">
      <c r="A261" s="10">
        <v>40437</v>
      </c>
      <c r="B261" s="4">
        <v>44</v>
      </c>
      <c r="C261" s="5">
        <v>440.39030000000002</v>
      </c>
      <c r="D261" s="4">
        <v>4</v>
      </c>
      <c r="E261" s="11">
        <v>0.13171599899010392</v>
      </c>
    </row>
    <row r="262" spans="1:5" x14ac:dyDescent="0.2">
      <c r="A262" s="10">
        <v>40438</v>
      </c>
      <c r="B262" s="4">
        <v>40</v>
      </c>
      <c r="C262" s="5">
        <v>431.75830000000002</v>
      </c>
      <c r="D262" s="4">
        <v>1</v>
      </c>
      <c r="E262" s="11">
        <v>0.17702710530139529</v>
      </c>
    </row>
    <row r="263" spans="1:5" x14ac:dyDescent="0.2">
      <c r="A263" s="10">
        <v>40439</v>
      </c>
      <c r="B263" s="4">
        <v>51</v>
      </c>
      <c r="C263" s="5">
        <v>316.10759999999999</v>
      </c>
      <c r="D263" s="4">
        <v>5</v>
      </c>
      <c r="E263" s="11">
        <v>4.054269183009785E-2</v>
      </c>
    </row>
    <row r="264" spans="1:5" x14ac:dyDescent="0.2">
      <c r="A264" s="10">
        <v>40440</v>
      </c>
      <c r="B264" s="4">
        <v>54</v>
      </c>
      <c r="C264" s="5">
        <v>394.81310000000002</v>
      </c>
      <c r="D264" s="4">
        <v>6</v>
      </c>
      <c r="E264" s="11">
        <v>4.3900118315941365E-2</v>
      </c>
    </row>
    <row r="265" spans="1:5" x14ac:dyDescent="0.2">
      <c r="A265" s="10">
        <v>40441</v>
      </c>
      <c r="B265" s="4">
        <v>48</v>
      </c>
      <c r="C265" s="5">
        <v>308.24259999999998</v>
      </c>
      <c r="D265" s="4">
        <v>5</v>
      </c>
      <c r="E265" s="11">
        <v>9.144084472695331E-2</v>
      </c>
    </row>
    <row r="266" spans="1:5" x14ac:dyDescent="0.2">
      <c r="A266" s="10">
        <v>40442</v>
      </c>
      <c r="B266" s="4">
        <v>43</v>
      </c>
      <c r="C266" s="5">
        <v>529.41830000000004</v>
      </c>
      <c r="D266" s="4">
        <v>11</v>
      </c>
      <c r="E266" s="11">
        <v>0.15720202080164658</v>
      </c>
    </row>
    <row r="267" spans="1:5" x14ac:dyDescent="0.2">
      <c r="A267" s="10">
        <v>40443</v>
      </c>
      <c r="B267" s="4">
        <v>42</v>
      </c>
      <c r="C267" s="5">
        <v>394.82380000000001</v>
      </c>
      <c r="D267" s="4">
        <v>4</v>
      </c>
      <c r="E267" s="11">
        <v>2.2368152567119218E-2</v>
      </c>
    </row>
    <row r="268" spans="1:5" x14ac:dyDescent="0.2">
      <c r="A268" s="10">
        <v>40444</v>
      </c>
      <c r="B268" s="4">
        <v>46</v>
      </c>
      <c r="C268" s="5">
        <v>323.73809999999997</v>
      </c>
      <c r="D268" s="4">
        <v>5</v>
      </c>
      <c r="E268" s="11">
        <v>4.3036629755184831E-2</v>
      </c>
    </row>
    <row r="269" spans="1:5" x14ac:dyDescent="0.2">
      <c r="A269" s="10">
        <v>40445</v>
      </c>
      <c r="B269" s="4">
        <v>54</v>
      </c>
      <c r="C269" s="5">
        <v>796.7192</v>
      </c>
      <c r="D269" s="4">
        <v>6</v>
      </c>
      <c r="E269" s="11">
        <v>0.128029825154969</v>
      </c>
    </row>
    <row r="270" spans="1:5" x14ac:dyDescent="0.2">
      <c r="A270" s="10">
        <v>40446</v>
      </c>
      <c r="B270" s="4">
        <v>52</v>
      </c>
      <c r="C270" s="5">
        <v>411.13760000000002</v>
      </c>
      <c r="D270" s="4">
        <v>7</v>
      </c>
      <c r="E270" s="11">
        <v>1.6057543932310181E-2</v>
      </c>
    </row>
    <row r="271" spans="1:5" x14ac:dyDescent="0.2">
      <c r="A271" s="10">
        <v>40447</v>
      </c>
      <c r="B271" s="4">
        <v>38</v>
      </c>
      <c r="C271" s="5">
        <v>619.45079999999996</v>
      </c>
      <c r="D271" s="4">
        <v>8</v>
      </c>
      <c r="E271" s="11">
        <v>2.8122065444431653E-2</v>
      </c>
    </row>
    <row r="272" spans="1:5" x14ac:dyDescent="0.2">
      <c r="A272" s="10">
        <v>40448</v>
      </c>
      <c r="B272" s="4">
        <v>51</v>
      </c>
      <c r="C272" s="5">
        <v>454.19869999999997</v>
      </c>
      <c r="D272" s="4">
        <v>2</v>
      </c>
      <c r="E272" s="11">
        <v>0.11611318547651944</v>
      </c>
    </row>
    <row r="273" spans="1:5" x14ac:dyDescent="0.2">
      <c r="A273" s="10">
        <v>40449</v>
      </c>
      <c r="B273" s="4">
        <v>43</v>
      </c>
      <c r="C273" s="5">
        <v>584.18529999999998</v>
      </c>
      <c r="D273" s="4">
        <v>3</v>
      </c>
      <c r="E273" s="11">
        <v>0.24897843025186123</v>
      </c>
    </row>
    <row r="274" spans="1:5" x14ac:dyDescent="0.2">
      <c r="A274" s="10">
        <v>40450</v>
      </c>
      <c r="B274" s="4">
        <v>56</v>
      </c>
      <c r="C274" s="5">
        <v>292.02499999999998</v>
      </c>
      <c r="D274" s="4">
        <v>2</v>
      </c>
      <c r="E274" s="11">
        <v>0.15023953060487541</v>
      </c>
    </row>
    <row r="275" spans="1:5" x14ac:dyDescent="0.2">
      <c r="A275" s="10">
        <v>40451</v>
      </c>
      <c r="B275" s="4">
        <v>49</v>
      </c>
      <c r="C275" s="5">
        <v>461.0034</v>
      </c>
      <c r="D275" s="4">
        <v>1</v>
      </c>
      <c r="E275" s="11">
        <v>7.4442769445674808E-2</v>
      </c>
    </row>
    <row r="276" spans="1:5" x14ac:dyDescent="0.2">
      <c r="A276" s="10">
        <v>40452</v>
      </c>
      <c r="B276" s="4">
        <v>49</v>
      </c>
      <c r="C276" s="5">
        <v>636.48929999999996</v>
      </c>
      <c r="D276" s="4">
        <v>5</v>
      </c>
      <c r="E276" s="11">
        <v>1.8261679386723607E-2</v>
      </c>
    </row>
    <row r="277" spans="1:5" x14ac:dyDescent="0.2">
      <c r="A277" s="10">
        <v>40453</v>
      </c>
      <c r="B277" s="4">
        <v>42</v>
      </c>
      <c r="C277" s="5">
        <v>467.86250000000001</v>
      </c>
      <c r="D277" s="4">
        <v>6</v>
      </c>
      <c r="E277" s="11">
        <v>2.6559460234405901E-2</v>
      </c>
    </row>
    <row r="278" spans="1:5" x14ac:dyDescent="0.2">
      <c r="A278" s="10">
        <v>40454</v>
      </c>
      <c r="B278" s="4">
        <v>65</v>
      </c>
      <c r="C278" s="5">
        <v>483.4905</v>
      </c>
      <c r="D278" s="4">
        <v>5</v>
      </c>
      <c r="E278" s="11">
        <v>9.3769990182632851E-2</v>
      </c>
    </row>
    <row r="279" spans="1:5" x14ac:dyDescent="0.2">
      <c r="A279" s="10">
        <v>40455</v>
      </c>
      <c r="B279" s="4">
        <v>44</v>
      </c>
      <c r="C279" s="5">
        <v>341.76209999999998</v>
      </c>
      <c r="D279" s="4">
        <v>5</v>
      </c>
      <c r="E279" s="11">
        <v>1.2553808329019254E-2</v>
      </c>
    </row>
    <row r="280" spans="1:5" x14ac:dyDescent="0.2">
      <c r="A280" s="10">
        <v>40456</v>
      </c>
      <c r="B280" s="4">
        <v>52</v>
      </c>
      <c r="C280" s="5">
        <v>779.74969999999996</v>
      </c>
      <c r="D280" s="4">
        <v>3</v>
      </c>
      <c r="E280" s="11">
        <v>0.24303603954576949</v>
      </c>
    </row>
    <row r="281" spans="1:5" x14ac:dyDescent="0.2">
      <c r="A281" s="10">
        <v>40457</v>
      </c>
      <c r="B281" s="4">
        <v>51</v>
      </c>
      <c r="C281" s="5">
        <v>417.78089999999997</v>
      </c>
      <c r="D281" s="4">
        <v>4</v>
      </c>
      <c r="E281" s="11">
        <v>1.9697800331181587E-2</v>
      </c>
    </row>
    <row r="282" spans="1:5" x14ac:dyDescent="0.2">
      <c r="A282" s="10">
        <v>40458</v>
      </c>
      <c r="B282" s="4">
        <v>42</v>
      </c>
      <c r="C282" s="5">
        <v>423.76940000000002</v>
      </c>
      <c r="D282" s="4">
        <v>5</v>
      </c>
      <c r="E282" s="11">
        <v>7.1837053120499969E-2</v>
      </c>
    </row>
    <row r="283" spans="1:5" x14ac:dyDescent="0.2">
      <c r="A283" s="10">
        <v>40459</v>
      </c>
      <c r="B283" s="4">
        <v>52</v>
      </c>
      <c r="C283" s="5">
        <v>714.27149999999995</v>
      </c>
      <c r="D283" s="4">
        <v>6</v>
      </c>
      <c r="E283" s="11">
        <v>1.0323758251269818E-2</v>
      </c>
    </row>
    <row r="284" spans="1:5" x14ac:dyDescent="0.2">
      <c r="A284" s="10">
        <v>40460</v>
      </c>
      <c r="B284" s="4">
        <v>42</v>
      </c>
      <c r="C284" s="5">
        <v>647.6866</v>
      </c>
      <c r="D284" s="4">
        <v>2</v>
      </c>
      <c r="E284" s="11">
        <v>3.5073442259618705E-2</v>
      </c>
    </row>
    <row r="285" spans="1:5" x14ac:dyDescent="0.2">
      <c r="A285" s="10">
        <v>40461</v>
      </c>
      <c r="B285" s="4">
        <v>49</v>
      </c>
      <c r="C285" s="5">
        <v>474.30950000000001</v>
      </c>
      <c r="D285" s="4">
        <v>2</v>
      </c>
      <c r="E285" s="11">
        <v>0.4251729467854572</v>
      </c>
    </row>
    <row r="286" spans="1:5" x14ac:dyDescent="0.2">
      <c r="A286" s="10">
        <v>40462</v>
      </c>
      <c r="B286" s="4">
        <v>55</v>
      </c>
      <c r="C286" s="5">
        <v>493.97489999999999</v>
      </c>
      <c r="D286" s="4">
        <v>3</v>
      </c>
      <c r="E286" s="11">
        <v>3.2289908292254497E-2</v>
      </c>
    </row>
    <row r="287" spans="1:5" x14ac:dyDescent="0.2">
      <c r="A287" s="10">
        <v>40463</v>
      </c>
      <c r="B287" s="4">
        <v>48</v>
      </c>
      <c r="C287" s="5">
        <v>594.76160000000004</v>
      </c>
      <c r="D287" s="4">
        <v>0</v>
      </c>
      <c r="E287" s="11">
        <v>0.21458860908017288</v>
      </c>
    </row>
    <row r="288" spans="1:5" x14ac:dyDescent="0.2">
      <c r="A288" s="10">
        <v>40464</v>
      </c>
      <c r="B288" s="4">
        <v>58</v>
      </c>
      <c r="C288" s="5">
        <v>670.52539999999999</v>
      </c>
      <c r="D288" s="4">
        <v>5</v>
      </c>
      <c r="E288" s="11">
        <v>0.19684673335128411</v>
      </c>
    </row>
    <row r="289" spans="1:5" x14ac:dyDescent="0.2">
      <c r="A289" s="10">
        <v>40465</v>
      </c>
      <c r="B289" s="4">
        <v>53</v>
      </c>
      <c r="C289" s="5">
        <v>529.22969999999998</v>
      </c>
      <c r="D289" s="4">
        <v>4</v>
      </c>
      <c r="E289" s="11">
        <v>1.3270329050234671E-2</v>
      </c>
    </row>
    <row r="290" spans="1:5" x14ac:dyDescent="0.2">
      <c r="A290" s="10">
        <v>40466</v>
      </c>
      <c r="B290" s="4">
        <v>54</v>
      </c>
      <c r="C290" s="5">
        <v>577.48249999999996</v>
      </c>
      <c r="D290" s="4">
        <v>6</v>
      </c>
      <c r="E290" s="11">
        <v>0.20662189052232219</v>
      </c>
    </row>
    <row r="291" spans="1:5" x14ac:dyDescent="0.2">
      <c r="A291" s="10">
        <v>40467</v>
      </c>
      <c r="B291" s="4">
        <v>47</v>
      </c>
      <c r="C291" s="5">
        <v>633.36210000000005</v>
      </c>
      <c r="D291" s="4">
        <v>3</v>
      </c>
      <c r="E291" s="11">
        <v>0.10054125609165358</v>
      </c>
    </row>
    <row r="292" spans="1:5" x14ac:dyDescent="0.2">
      <c r="A292" s="10">
        <v>40468</v>
      </c>
      <c r="B292" s="4">
        <v>56</v>
      </c>
      <c r="C292" s="5">
        <v>417.08280000000002</v>
      </c>
      <c r="D292" s="4">
        <v>6</v>
      </c>
      <c r="E292" s="11">
        <v>3.1082519351413367E-2</v>
      </c>
    </row>
    <row r="293" spans="1:5" x14ac:dyDescent="0.2">
      <c r="A293" s="10">
        <v>40469</v>
      </c>
      <c r="B293" s="4">
        <v>59</v>
      </c>
      <c r="C293" s="5">
        <v>757.13739999999996</v>
      </c>
      <c r="D293" s="4">
        <v>4</v>
      </c>
      <c r="E293" s="11">
        <v>0.22521724016182909</v>
      </c>
    </row>
    <row r="294" spans="1:5" x14ac:dyDescent="0.2">
      <c r="A294" s="10">
        <v>40470</v>
      </c>
      <c r="B294" s="4">
        <v>42</v>
      </c>
      <c r="C294" s="5">
        <v>680.77599999999995</v>
      </c>
      <c r="D294" s="4">
        <v>4</v>
      </c>
      <c r="E294" s="11">
        <v>0.11870414292949802</v>
      </c>
    </row>
    <row r="295" spans="1:5" x14ac:dyDescent="0.2">
      <c r="A295" s="10">
        <v>40471</v>
      </c>
      <c r="B295" s="4">
        <v>49</v>
      </c>
      <c r="C295" s="5">
        <v>500.79270000000002</v>
      </c>
      <c r="D295" s="4">
        <v>3</v>
      </c>
      <c r="E295" s="11">
        <v>0.31578772016311329</v>
      </c>
    </row>
    <row r="296" spans="1:5" x14ac:dyDescent="0.2">
      <c r="A296" s="10">
        <v>40472</v>
      </c>
      <c r="B296" s="4">
        <v>36</v>
      </c>
      <c r="C296" s="5">
        <v>328.8972</v>
      </c>
      <c r="D296" s="4">
        <v>4</v>
      </c>
      <c r="E296" s="11">
        <v>1.1266588108116591E-2</v>
      </c>
    </row>
    <row r="297" spans="1:5" x14ac:dyDescent="0.2">
      <c r="A297" s="10">
        <v>40473</v>
      </c>
      <c r="B297" s="4">
        <v>49</v>
      </c>
      <c r="C297" s="5">
        <v>547.2278</v>
      </c>
      <c r="D297" s="4">
        <v>6</v>
      </c>
      <c r="E297" s="11">
        <v>7.2170773039715669E-2</v>
      </c>
    </row>
    <row r="298" spans="1:5" x14ac:dyDescent="0.2">
      <c r="A298" s="10">
        <v>40474</v>
      </c>
      <c r="B298" s="4">
        <v>60</v>
      </c>
      <c r="C298" s="5">
        <v>453.71949999999998</v>
      </c>
      <c r="D298" s="4">
        <v>3</v>
      </c>
      <c r="E298" s="11">
        <v>3.2272170069646976E-3</v>
      </c>
    </row>
    <row r="299" spans="1:5" x14ac:dyDescent="0.2">
      <c r="A299" s="10">
        <v>40475</v>
      </c>
      <c r="B299" s="4">
        <v>48</v>
      </c>
      <c r="C299" s="5">
        <v>593.91909999999996</v>
      </c>
      <c r="D299" s="4">
        <v>8</v>
      </c>
      <c r="E299" s="11">
        <v>2.0439785430888904</v>
      </c>
    </row>
    <row r="300" spans="1:5" x14ac:dyDescent="0.2">
      <c r="A300" s="10">
        <v>40476</v>
      </c>
      <c r="B300" s="4">
        <v>42</v>
      </c>
      <c r="C300" s="5">
        <v>490.07</v>
      </c>
      <c r="D300" s="4">
        <v>6</v>
      </c>
      <c r="E300" s="11">
        <v>3.1274917487829172E-2</v>
      </c>
    </row>
    <row r="301" spans="1:5" x14ac:dyDescent="0.2">
      <c r="A301" s="10">
        <v>40477</v>
      </c>
      <c r="B301" s="4">
        <v>37</v>
      </c>
      <c r="C301" s="5">
        <v>488.39339999999999</v>
      </c>
      <c r="D301" s="4">
        <v>3</v>
      </c>
      <c r="E301" s="11">
        <v>4.0937997632998657E-2</v>
      </c>
    </row>
    <row r="302" spans="1:5" x14ac:dyDescent="0.2">
      <c r="A302" s="10">
        <v>40478</v>
      </c>
      <c r="B302" s="4">
        <v>43</v>
      </c>
      <c r="C302" s="5">
        <v>268.04559999999998</v>
      </c>
      <c r="D302" s="4">
        <v>3</v>
      </c>
      <c r="E302" s="11">
        <v>0.21851870638505727</v>
      </c>
    </row>
    <row r="303" spans="1:5" x14ac:dyDescent="0.2">
      <c r="A303" s="10">
        <v>40479</v>
      </c>
      <c r="B303" s="4">
        <v>46</v>
      </c>
      <c r="C303" s="5">
        <v>360.1506</v>
      </c>
      <c r="D303" s="4">
        <v>4</v>
      </c>
      <c r="E303" s="11">
        <v>2.630195822168381E-2</v>
      </c>
    </row>
    <row r="304" spans="1:5" x14ac:dyDescent="0.2">
      <c r="A304" s="10">
        <v>40480</v>
      </c>
      <c r="B304" s="4">
        <v>53</v>
      </c>
      <c r="C304" s="5">
        <v>267.01060000000001</v>
      </c>
      <c r="D304" s="4">
        <v>3</v>
      </c>
      <c r="E304" s="11">
        <v>3.103709892307395E-2</v>
      </c>
    </row>
    <row r="305" spans="1:5" x14ac:dyDescent="0.2">
      <c r="A305" s="10">
        <v>40481</v>
      </c>
      <c r="B305" s="4">
        <v>37</v>
      </c>
      <c r="C305" s="5">
        <v>455.16390000000001</v>
      </c>
      <c r="D305" s="4">
        <v>11</v>
      </c>
      <c r="E305" s="11">
        <v>0.32798827929959334</v>
      </c>
    </row>
    <row r="306" spans="1:5" x14ac:dyDescent="0.2">
      <c r="A306" s="10">
        <v>40482</v>
      </c>
      <c r="B306" s="4">
        <v>62</v>
      </c>
      <c r="C306" s="5">
        <v>570.0711</v>
      </c>
      <c r="D306" s="4">
        <v>6</v>
      </c>
      <c r="E306" s="11">
        <v>3.3179496130268292E-2</v>
      </c>
    </row>
    <row r="307" spans="1:5" x14ac:dyDescent="0.2">
      <c r="A307" s="10">
        <v>40483</v>
      </c>
      <c r="B307" s="4">
        <v>52</v>
      </c>
      <c r="C307" s="5">
        <v>307.90120000000002</v>
      </c>
      <c r="D307" s="4">
        <v>6</v>
      </c>
      <c r="E307" s="11">
        <v>5.2796148038820497E-2</v>
      </c>
    </row>
    <row r="308" spans="1:5" x14ac:dyDescent="0.2">
      <c r="A308" s="10">
        <v>40484</v>
      </c>
      <c r="B308" s="4">
        <v>58</v>
      </c>
      <c r="C308" s="5">
        <v>416.08390000000003</v>
      </c>
      <c r="D308" s="4">
        <v>1</v>
      </c>
      <c r="E308" s="11">
        <v>0.27948638146192117</v>
      </c>
    </row>
    <row r="309" spans="1:5" x14ac:dyDescent="0.2">
      <c r="A309" s="10">
        <v>40485</v>
      </c>
      <c r="B309" s="4">
        <v>47</v>
      </c>
      <c r="C309" s="5">
        <v>575.99710000000005</v>
      </c>
      <c r="D309" s="4">
        <v>5</v>
      </c>
      <c r="E309" s="11">
        <v>2.900074658469513E-2</v>
      </c>
    </row>
    <row r="310" spans="1:5" x14ac:dyDescent="0.2">
      <c r="A310" s="10">
        <v>40486</v>
      </c>
      <c r="B310" s="4">
        <v>47</v>
      </c>
      <c r="C310" s="5">
        <v>684.11540000000002</v>
      </c>
      <c r="D310" s="4">
        <v>1</v>
      </c>
      <c r="E310" s="11">
        <v>5.314119849184909E-2</v>
      </c>
    </row>
    <row r="311" spans="1:5" x14ac:dyDescent="0.2">
      <c r="A311" s="10">
        <v>40487</v>
      </c>
      <c r="B311" s="4">
        <v>51</v>
      </c>
      <c r="C311" s="5">
        <v>567.99120000000005</v>
      </c>
      <c r="D311" s="4">
        <v>9</v>
      </c>
      <c r="E311" s="11">
        <v>4.7063214510035305E-2</v>
      </c>
    </row>
    <row r="312" spans="1:5" x14ac:dyDescent="0.2">
      <c r="A312" s="10">
        <v>40488</v>
      </c>
      <c r="B312" s="4">
        <v>57</v>
      </c>
      <c r="C312" s="5">
        <v>560.18100000000004</v>
      </c>
      <c r="D312" s="4">
        <v>9</v>
      </c>
      <c r="E312" s="11">
        <v>3.0230985341188957E-2</v>
      </c>
    </row>
    <row r="313" spans="1:5" x14ac:dyDescent="0.2">
      <c r="A313" s="10">
        <v>40489</v>
      </c>
      <c r="B313" s="4">
        <v>60</v>
      </c>
      <c r="C313" s="5">
        <v>749.18420000000003</v>
      </c>
      <c r="D313" s="4">
        <v>10</v>
      </c>
      <c r="E313" s="11">
        <v>1.1568024505604555</v>
      </c>
    </row>
    <row r="314" spans="1:5" x14ac:dyDescent="0.2">
      <c r="A314" s="10">
        <v>40490</v>
      </c>
      <c r="B314" s="4">
        <v>55</v>
      </c>
      <c r="C314" s="5">
        <v>614.61559999999997</v>
      </c>
      <c r="D314" s="4">
        <v>3</v>
      </c>
      <c r="E314" s="11">
        <v>0.31061798247134714</v>
      </c>
    </row>
    <row r="315" spans="1:5" x14ac:dyDescent="0.2">
      <c r="A315" s="10">
        <v>40491</v>
      </c>
      <c r="B315" s="4">
        <v>44</v>
      </c>
      <c r="C315" s="5">
        <v>390.59449999999998</v>
      </c>
      <c r="D315" s="4">
        <v>4</v>
      </c>
      <c r="E315" s="11">
        <v>1.3177182398996781E-2</v>
      </c>
    </row>
    <row r="316" spans="1:5" x14ac:dyDescent="0.2">
      <c r="A316" s="10">
        <v>40492</v>
      </c>
      <c r="B316" s="4">
        <v>53</v>
      </c>
      <c r="C316" s="5">
        <v>644.59799999999996</v>
      </c>
      <c r="D316" s="4">
        <v>3</v>
      </c>
      <c r="E316" s="11">
        <v>1.616478470862024E-2</v>
      </c>
    </row>
    <row r="317" spans="1:5" x14ac:dyDescent="0.2">
      <c r="A317" s="10">
        <v>40493</v>
      </c>
      <c r="B317" s="4">
        <v>61</v>
      </c>
      <c r="C317" s="5">
        <v>476.18430000000001</v>
      </c>
      <c r="D317" s="4">
        <v>8</v>
      </c>
      <c r="E317" s="11">
        <v>0.56293637850318856</v>
      </c>
    </row>
    <row r="318" spans="1:5" x14ac:dyDescent="0.2">
      <c r="A318" s="10">
        <v>40494</v>
      </c>
      <c r="B318" s="4">
        <v>42</v>
      </c>
      <c r="C318" s="5">
        <v>648.49400000000003</v>
      </c>
      <c r="D318" s="4">
        <v>12</v>
      </c>
      <c r="E318" s="11">
        <v>2.9018463493119033</v>
      </c>
    </row>
    <row r="319" spans="1:5" x14ac:dyDescent="0.2">
      <c r="A319" s="10">
        <v>40495</v>
      </c>
      <c r="B319" s="4">
        <v>46</v>
      </c>
      <c r="C319" s="5">
        <v>694.80129999999997</v>
      </c>
      <c r="D319" s="4">
        <v>4</v>
      </c>
      <c r="E319" s="11">
        <v>3.0107849990218708E-2</v>
      </c>
    </row>
    <row r="320" spans="1:5" x14ac:dyDescent="0.2">
      <c r="A320" s="10">
        <v>40496</v>
      </c>
      <c r="B320" s="4">
        <v>56</v>
      </c>
      <c r="C320" s="5">
        <v>476.83710000000002</v>
      </c>
      <c r="D320" s="4">
        <v>3</v>
      </c>
      <c r="E320" s="11">
        <v>1.9530088181646511E-2</v>
      </c>
    </row>
    <row r="321" spans="1:5" x14ac:dyDescent="0.2">
      <c r="A321" s="10">
        <v>40497</v>
      </c>
      <c r="B321" s="4">
        <v>45</v>
      </c>
      <c r="C321" s="5">
        <v>440.33589999999998</v>
      </c>
      <c r="D321" s="4">
        <v>5</v>
      </c>
      <c r="E321" s="11">
        <v>0.18062678484412614</v>
      </c>
    </row>
    <row r="322" spans="1:5" x14ac:dyDescent="0.2">
      <c r="A322" s="10">
        <v>40498</v>
      </c>
      <c r="B322" s="4">
        <v>61</v>
      </c>
      <c r="C322" s="5">
        <v>326.17290000000003</v>
      </c>
      <c r="D322" s="4">
        <v>3</v>
      </c>
      <c r="E322" s="11">
        <v>9.1690596241792183E-2</v>
      </c>
    </row>
    <row r="323" spans="1:5" x14ac:dyDescent="0.2">
      <c r="A323" s="10">
        <v>40499</v>
      </c>
      <c r="B323" s="4">
        <v>64</v>
      </c>
      <c r="C323" s="5">
        <v>431.11720000000003</v>
      </c>
      <c r="D323" s="4">
        <v>8</v>
      </c>
      <c r="E323" s="11">
        <v>0.24242594147033653</v>
      </c>
    </row>
    <row r="324" spans="1:5" x14ac:dyDescent="0.2">
      <c r="A324" s="10">
        <v>40500</v>
      </c>
      <c r="B324" s="4">
        <v>56</v>
      </c>
      <c r="C324" s="5">
        <v>512.20450000000005</v>
      </c>
      <c r="D324" s="4">
        <v>3</v>
      </c>
      <c r="E324" s="11">
        <v>2.3282233328484978E-2</v>
      </c>
    </row>
    <row r="325" spans="1:5" x14ac:dyDescent="0.2">
      <c r="A325" s="10">
        <v>40501</v>
      </c>
      <c r="B325" s="4">
        <v>46</v>
      </c>
      <c r="C325" s="5">
        <v>309.76319999999998</v>
      </c>
      <c r="D325" s="4">
        <v>7</v>
      </c>
      <c r="E325" s="11">
        <v>4.9792209827097551E-3</v>
      </c>
    </row>
    <row r="326" spans="1:5" x14ac:dyDescent="0.2">
      <c r="A326" s="10">
        <v>40502</v>
      </c>
      <c r="B326" s="4">
        <v>53</v>
      </c>
      <c r="C326" s="5">
        <v>634.09220000000005</v>
      </c>
      <c r="D326" s="4">
        <v>4</v>
      </c>
      <c r="E326" s="11">
        <v>1.7489003049290477E-2</v>
      </c>
    </row>
    <row r="327" spans="1:5" x14ac:dyDescent="0.2">
      <c r="A327" s="10">
        <v>40503</v>
      </c>
      <c r="B327" s="4">
        <v>43</v>
      </c>
      <c r="C327" s="5">
        <v>420.0813</v>
      </c>
      <c r="D327" s="4">
        <v>9</v>
      </c>
      <c r="E327" s="11">
        <v>1.5646033818694227E-2</v>
      </c>
    </row>
    <row r="328" spans="1:5" x14ac:dyDescent="0.2">
      <c r="A328" s="10">
        <v>40504</v>
      </c>
      <c r="B328" s="4">
        <v>49</v>
      </c>
      <c r="C328" s="5">
        <v>461.39030000000002</v>
      </c>
      <c r="D328" s="4">
        <v>5</v>
      </c>
      <c r="E328" s="11">
        <v>3.4275154197741624E-2</v>
      </c>
    </row>
    <row r="329" spans="1:5" x14ac:dyDescent="0.2">
      <c r="A329" s="10">
        <v>40505</v>
      </c>
      <c r="B329" s="4">
        <v>61</v>
      </c>
      <c r="C329" s="5">
        <v>437.09769999999997</v>
      </c>
      <c r="D329" s="4">
        <v>6</v>
      </c>
      <c r="E329" s="11">
        <v>1.3324215627414522</v>
      </c>
    </row>
    <row r="330" spans="1:5" x14ac:dyDescent="0.2">
      <c r="A330" s="10">
        <v>40506</v>
      </c>
      <c r="B330" s="4">
        <v>52</v>
      </c>
      <c r="C330" s="5">
        <v>454.72969999999998</v>
      </c>
      <c r="D330" s="4">
        <v>3</v>
      </c>
      <c r="E330" s="11">
        <v>3.110510368801226E-2</v>
      </c>
    </row>
    <row r="331" spans="1:5" x14ac:dyDescent="0.2">
      <c r="A331" s="10">
        <v>40507</v>
      </c>
      <c r="B331" s="4">
        <v>44</v>
      </c>
      <c r="C331" s="5">
        <v>563.59979999999996</v>
      </c>
      <c r="D331" s="4">
        <v>10</v>
      </c>
      <c r="E331" s="11">
        <v>4.1933003223289946E-2</v>
      </c>
    </row>
    <row r="332" spans="1:5" x14ac:dyDescent="0.2">
      <c r="A332" s="10">
        <v>40508</v>
      </c>
      <c r="B332" s="4">
        <v>56</v>
      </c>
      <c r="C332" s="5">
        <v>431.63810000000001</v>
      </c>
      <c r="D332" s="4">
        <v>3</v>
      </c>
      <c r="E332" s="11">
        <v>3.0984026845113272E-2</v>
      </c>
    </row>
    <row r="333" spans="1:5" x14ac:dyDescent="0.2">
      <c r="A333" s="10">
        <v>40509</v>
      </c>
      <c r="B333" s="4">
        <v>42</v>
      </c>
      <c r="C333" s="5">
        <v>454.94850000000002</v>
      </c>
      <c r="D333" s="4">
        <v>2</v>
      </c>
      <c r="E333" s="11">
        <v>2.0407251824408102E-2</v>
      </c>
    </row>
    <row r="334" spans="1:5" x14ac:dyDescent="0.2">
      <c r="A334" s="10">
        <v>40510</v>
      </c>
      <c r="B334" s="4">
        <v>41</v>
      </c>
      <c r="C334" s="5">
        <v>499.31709999999998</v>
      </c>
      <c r="D334" s="4">
        <v>7</v>
      </c>
      <c r="E334" s="11">
        <v>5.5144937619824717E-2</v>
      </c>
    </row>
    <row r="335" spans="1:5" x14ac:dyDescent="0.2">
      <c r="A335" s="10">
        <v>40511</v>
      </c>
      <c r="B335" s="4">
        <v>45</v>
      </c>
      <c r="C335" s="5">
        <v>472.07010000000002</v>
      </c>
      <c r="D335" s="4">
        <v>3</v>
      </c>
      <c r="E335" s="11">
        <v>0.14163803007317913</v>
      </c>
    </row>
    <row r="336" spans="1:5" x14ac:dyDescent="0.2">
      <c r="A336" s="10">
        <v>40512</v>
      </c>
      <c r="B336" s="4">
        <v>60</v>
      </c>
      <c r="C336" s="5">
        <v>696.91539999999998</v>
      </c>
      <c r="D336" s="4">
        <v>6</v>
      </c>
      <c r="E336" s="11">
        <v>0.16694038010208692</v>
      </c>
    </row>
    <row r="337" spans="1:5" x14ac:dyDescent="0.2">
      <c r="A337" s="10">
        <v>40513</v>
      </c>
      <c r="B337" s="4">
        <v>36</v>
      </c>
      <c r="C337" s="5">
        <v>543.07569999999998</v>
      </c>
      <c r="D337" s="4">
        <v>3</v>
      </c>
      <c r="E337" s="11">
        <v>5.7487616958985917E-2</v>
      </c>
    </row>
    <row r="338" spans="1:5" x14ac:dyDescent="0.2">
      <c r="A338" s="10">
        <v>40514</v>
      </c>
      <c r="B338" s="4">
        <v>55</v>
      </c>
      <c r="C338" s="5">
        <v>611.77099999999996</v>
      </c>
      <c r="D338" s="4">
        <v>8</v>
      </c>
      <c r="E338" s="11">
        <v>2.4912838526657106E-2</v>
      </c>
    </row>
    <row r="339" spans="1:5" x14ac:dyDescent="0.2">
      <c r="A339" s="10">
        <v>40515</v>
      </c>
      <c r="B339" s="4">
        <v>54</v>
      </c>
      <c r="C339" s="5">
        <v>443.27949999999998</v>
      </c>
      <c r="D339" s="4">
        <v>3</v>
      </c>
      <c r="E339" s="11">
        <v>6.3339794250465084E-2</v>
      </c>
    </row>
    <row r="340" spans="1:5" x14ac:dyDescent="0.2">
      <c r="A340" s="10">
        <v>40516</v>
      </c>
      <c r="B340" s="4">
        <v>48</v>
      </c>
      <c r="C340" s="5">
        <v>715.45870000000002</v>
      </c>
      <c r="D340" s="4">
        <v>12</v>
      </c>
      <c r="E340" s="11">
        <v>5.2788263927657481E-2</v>
      </c>
    </row>
    <row r="341" spans="1:5" x14ac:dyDescent="0.2">
      <c r="A341" s="10">
        <v>40517</v>
      </c>
      <c r="B341" s="4">
        <v>69</v>
      </c>
      <c r="C341" s="5">
        <v>406.13420000000002</v>
      </c>
      <c r="D341" s="4">
        <v>8</v>
      </c>
      <c r="E341" s="11">
        <v>0.25820290710543797</v>
      </c>
    </row>
    <row r="342" spans="1:5" x14ac:dyDescent="0.2">
      <c r="A342" s="10">
        <v>40518</v>
      </c>
      <c r="B342" s="4">
        <v>49</v>
      </c>
      <c r="C342" s="5">
        <v>295.81229999999999</v>
      </c>
      <c r="D342" s="4">
        <v>4</v>
      </c>
      <c r="E342" s="11">
        <v>2.4350312748084586E-2</v>
      </c>
    </row>
    <row r="343" spans="1:5" x14ac:dyDescent="0.2">
      <c r="A343" s="10">
        <v>40519</v>
      </c>
      <c r="B343" s="4">
        <v>52</v>
      </c>
      <c r="C343" s="5">
        <v>521.62689999999998</v>
      </c>
      <c r="D343" s="4">
        <v>5</v>
      </c>
      <c r="E343" s="11">
        <v>5.7613790010616714E-2</v>
      </c>
    </row>
    <row r="344" spans="1:5" x14ac:dyDescent="0.2">
      <c r="A344" s="10">
        <v>40520</v>
      </c>
      <c r="B344" s="4">
        <v>59</v>
      </c>
      <c r="C344" s="5">
        <v>535.52880000000005</v>
      </c>
      <c r="D344" s="4">
        <v>4</v>
      </c>
      <c r="E344" s="11">
        <v>2.4712893671307076E-2</v>
      </c>
    </row>
    <row r="345" spans="1:5" x14ac:dyDescent="0.2">
      <c r="A345" s="10">
        <v>40521</v>
      </c>
      <c r="B345" s="4">
        <v>52</v>
      </c>
      <c r="C345" s="5">
        <v>535.07860000000005</v>
      </c>
      <c r="D345" s="4">
        <v>5</v>
      </c>
      <c r="E345" s="11">
        <v>8.6553501789931625E-2</v>
      </c>
    </row>
    <row r="346" spans="1:5" x14ac:dyDescent="0.2">
      <c r="A346" s="10">
        <v>40522</v>
      </c>
      <c r="B346" s="4">
        <v>40</v>
      </c>
      <c r="C346" s="5">
        <v>566.50070000000005</v>
      </c>
      <c r="D346" s="4">
        <v>7</v>
      </c>
      <c r="E346" s="11">
        <v>8.3083464619704103E-2</v>
      </c>
    </row>
    <row r="347" spans="1:5" x14ac:dyDescent="0.2">
      <c r="A347" s="10">
        <v>40523</v>
      </c>
      <c r="B347" s="4">
        <v>57</v>
      </c>
      <c r="C347" s="5">
        <v>407.9085</v>
      </c>
      <c r="D347" s="4">
        <v>3</v>
      </c>
      <c r="E347" s="11">
        <v>1.3457625714919224E-2</v>
      </c>
    </row>
    <row r="348" spans="1:5" x14ac:dyDescent="0.2">
      <c r="A348" s="10">
        <v>40524</v>
      </c>
      <c r="B348" s="4">
        <v>42</v>
      </c>
      <c r="C348" s="5">
        <v>392.7124</v>
      </c>
      <c r="D348" s="4">
        <v>7</v>
      </c>
      <c r="E348" s="11">
        <v>8.259612254244178E-2</v>
      </c>
    </row>
    <row r="349" spans="1:5" x14ac:dyDescent="0.2">
      <c r="A349" s="10">
        <v>40525</v>
      </c>
      <c r="B349" s="4">
        <v>47</v>
      </c>
      <c r="C349" s="5">
        <v>398.12279999999998</v>
      </c>
      <c r="D349" s="4">
        <v>2</v>
      </c>
      <c r="E349" s="11">
        <v>5.440852723079987E-2</v>
      </c>
    </row>
    <row r="350" spans="1:5" x14ac:dyDescent="0.2">
      <c r="A350" s="10">
        <v>40526</v>
      </c>
      <c r="B350" s="4">
        <v>48</v>
      </c>
      <c r="C350" s="5">
        <v>477.88749999999999</v>
      </c>
      <c r="D350" s="4">
        <v>7</v>
      </c>
      <c r="E350" s="11">
        <v>0.49820727539478948</v>
      </c>
    </row>
    <row r="351" spans="1:5" x14ac:dyDescent="0.2">
      <c r="A351" s="10">
        <v>40527</v>
      </c>
      <c r="B351" s="4">
        <v>54</v>
      </c>
      <c r="C351" s="5">
        <v>662.42070000000001</v>
      </c>
      <c r="D351" s="4">
        <v>7</v>
      </c>
      <c r="E351" s="11">
        <v>6.9449050039769788E-3</v>
      </c>
    </row>
    <row r="352" spans="1:5" ht="16" thickBot="1" x14ac:dyDescent="0.25">
      <c r="A352" s="12">
        <v>40528</v>
      </c>
      <c r="B352" s="13">
        <v>66</v>
      </c>
      <c r="C352" s="14">
        <v>572.56470000000002</v>
      </c>
      <c r="D352" s="13">
        <v>6</v>
      </c>
      <c r="E352" s="15">
        <v>9.3423869618861607E-2</v>
      </c>
    </row>
  </sheetData>
  <mergeCells count="1">
    <mergeCell ref="A1:E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65F2-87C3-A041-A264-1941085ABD15}">
  <dimension ref="A1:O351"/>
  <sheetViews>
    <sheetView tabSelected="1" topLeftCell="H14" zoomScale="150" workbookViewId="0">
      <selection activeCell="J23" sqref="J23"/>
    </sheetView>
  </sheetViews>
  <sheetFormatPr baseColWidth="10" defaultRowHeight="15" x14ac:dyDescent="0.2"/>
  <cols>
    <col min="2" max="2" width="12.5" customWidth="1"/>
    <col min="9" max="9" width="17" bestFit="1" customWidth="1"/>
    <col min="10" max="10" width="15" bestFit="1" customWidth="1"/>
    <col min="11" max="11" width="16.33203125" bestFit="1" customWidth="1"/>
    <col min="12" max="12" width="18.6640625" bestFit="1" customWidth="1"/>
    <col min="14" max="14" width="16.83203125" bestFit="1" customWidth="1"/>
  </cols>
  <sheetData>
    <row r="1" spans="1:15" ht="49" thickBot="1" x14ac:dyDescent="0.25">
      <c r="A1" s="31" t="s">
        <v>6</v>
      </c>
      <c r="B1" s="2" t="s">
        <v>3</v>
      </c>
      <c r="C1" s="19" t="s">
        <v>4</v>
      </c>
      <c r="D1" s="17" t="s">
        <v>7</v>
      </c>
    </row>
    <row r="2" spans="1:15" x14ac:dyDescent="0.2">
      <c r="A2" s="16">
        <v>1</v>
      </c>
      <c r="B2" s="7">
        <v>5</v>
      </c>
      <c r="C2" s="20">
        <v>7.9028746840088981E-2</v>
      </c>
      <c r="D2" s="16">
        <f>B2*C2</f>
        <v>0.39514373420044491</v>
      </c>
      <c r="F2" s="16"/>
      <c r="G2" s="17" t="str">
        <f>D1</f>
        <v>Perdida ($)</v>
      </c>
      <c r="I2" s="48" t="s">
        <v>13</v>
      </c>
      <c r="J2" s="49"/>
      <c r="K2" s="49"/>
      <c r="L2" s="49"/>
      <c r="M2" s="49"/>
      <c r="N2" s="49"/>
      <c r="O2" s="49"/>
    </row>
    <row r="3" spans="1:15" x14ac:dyDescent="0.2">
      <c r="A3" s="16">
        <v>2</v>
      </c>
      <c r="B3" s="4">
        <v>7</v>
      </c>
      <c r="C3" s="21">
        <v>2.1259345557416334E-2</v>
      </c>
      <c r="D3" s="16">
        <f t="shared" ref="D3:D66" si="0">B3*C3</f>
        <v>0.14881541890191435</v>
      </c>
      <c r="F3" s="18" t="s">
        <v>8</v>
      </c>
      <c r="G3" s="16">
        <f>+MAX(D2:D351)</f>
        <v>34.822156191742842</v>
      </c>
      <c r="I3" s="23"/>
      <c r="J3" s="24" t="s">
        <v>14</v>
      </c>
      <c r="K3" s="24" t="s">
        <v>15</v>
      </c>
      <c r="L3" s="24" t="s">
        <v>16</v>
      </c>
      <c r="M3" s="24" t="s">
        <v>17</v>
      </c>
      <c r="N3" s="25" t="s">
        <v>18</v>
      </c>
      <c r="O3" s="26" t="s">
        <v>19</v>
      </c>
    </row>
    <row r="4" spans="1:15" x14ac:dyDescent="0.2">
      <c r="A4" s="16">
        <v>3</v>
      </c>
      <c r="B4" s="4">
        <v>9</v>
      </c>
      <c r="C4" s="21">
        <v>3.8817974928006323E-2</v>
      </c>
      <c r="D4" s="16">
        <f t="shared" si="0"/>
        <v>0.3493617743520569</v>
      </c>
      <c r="F4" s="18" t="s">
        <v>9</v>
      </c>
      <c r="G4" s="16">
        <f>+MIN(D2:D351)</f>
        <v>0</v>
      </c>
      <c r="I4" s="27">
        <v>1</v>
      </c>
      <c r="J4" s="27">
        <f>+G4</f>
        <v>0</v>
      </c>
      <c r="K4" s="27">
        <f t="shared" ref="K4:K12" si="1">+J4+$G$7</f>
        <v>3.4822156191742843</v>
      </c>
      <c r="L4" s="28">
        <f>+COUNTIFS($D$2:$D$351,"&gt;="&amp;J4,$D$2:$D$351,"&lt;"&amp;K4)</f>
        <v>315</v>
      </c>
      <c r="M4" s="29">
        <f>L4/$L$14</f>
        <v>0.9</v>
      </c>
      <c r="N4" s="30">
        <f t="shared" ref="N4:N13" si="2">+(J4+K4)/2</f>
        <v>1.7411078095871422</v>
      </c>
      <c r="O4" s="30">
        <f t="shared" ref="O4:O13" si="3">+(N4-$J$18)^2</f>
        <v>0.83782031048423211</v>
      </c>
    </row>
    <row r="5" spans="1:15" x14ac:dyDescent="0.2">
      <c r="A5" s="16">
        <v>4</v>
      </c>
      <c r="B5" s="4">
        <v>3</v>
      </c>
      <c r="C5" s="21">
        <v>3.5956398125674763E-2</v>
      </c>
      <c r="D5" s="16">
        <f t="shared" si="0"/>
        <v>0.10786919437702429</v>
      </c>
      <c r="F5" s="18" t="s">
        <v>10</v>
      </c>
      <c r="G5" s="16">
        <f>G3-G4</f>
        <v>34.822156191742842</v>
      </c>
      <c r="I5" s="27">
        <v>2</v>
      </c>
      <c r="J5" s="27">
        <f t="shared" ref="J5:J13" si="4">+K4</f>
        <v>3.4822156191742843</v>
      </c>
      <c r="K5" s="27">
        <f t="shared" si="1"/>
        <v>6.9644312383485687</v>
      </c>
      <c r="L5" s="28">
        <f t="shared" ref="L5:L12" si="5">+COUNTIFS($D$2:$D$351,"&gt;="&amp;J5,$D$2:$D$351,"&lt;"&amp;K5)</f>
        <v>15</v>
      </c>
      <c r="M5" s="29">
        <f t="shared" ref="M5:M14" si="6">L5/$L$14</f>
        <v>4.2857142857142858E-2</v>
      </c>
      <c r="N5" s="30">
        <f t="shared" si="2"/>
        <v>5.223323428761427</v>
      </c>
      <c r="O5" s="30">
        <f t="shared" si="3"/>
        <v>6.5889261752212098</v>
      </c>
    </row>
    <row r="6" spans="1:15" x14ac:dyDescent="0.2">
      <c r="A6" s="16">
        <v>5</v>
      </c>
      <c r="B6" s="4">
        <v>4</v>
      </c>
      <c r="C6" s="21">
        <v>0.20495098749550139</v>
      </c>
      <c r="D6" s="16">
        <f t="shared" si="0"/>
        <v>0.81980394998200556</v>
      </c>
      <c r="F6" s="18" t="s">
        <v>11</v>
      </c>
      <c r="G6" s="16">
        <v>10</v>
      </c>
      <c r="I6" s="27">
        <v>3</v>
      </c>
      <c r="J6" s="27">
        <f t="shared" si="4"/>
        <v>6.9644312383485687</v>
      </c>
      <c r="K6" s="27">
        <f t="shared" si="1"/>
        <v>10.446646857522854</v>
      </c>
      <c r="L6" s="28">
        <f t="shared" si="5"/>
        <v>8</v>
      </c>
      <c r="M6" s="29">
        <f t="shared" si="6"/>
        <v>2.2857142857142857E-2</v>
      </c>
      <c r="N6" s="30">
        <f t="shared" si="2"/>
        <v>8.7055390479357122</v>
      </c>
      <c r="O6" s="30">
        <f t="shared" si="3"/>
        <v>36.591683276800879</v>
      </c>
    </row>
    <row r="7" spans="1:15" x14ac:dyDescent="0.2">
      <c r="A7" s="16">
        <v>6</v>
      </c>
      <c r="B7" s="4">
        <v>6</v>
      </c>
      <c r="C7" s="21">
        <v>5.0255634871752344E-2</v>
      </c>
      <c r="D7" s="16">
        <f t="shared" si="0"/>
        <v>0.30153380923051409</v>
      </c>
      <c r="F7" s="18" t="s">
        <v>12</v>
      </c>
      <c r="G7" s="16">
        <f>G5/G6</f>
        <v>3.4822156191742843</v>
      </c>
      <c r="I7" s="27">
        <v>4</v>
      </c>
      <c r="J7" s="27">
        <f t="shared" si="4"/>
        <v>10.446646857522854</v>
      </c>
      <c r="K7" s="27">
        <f t="shared" si="1"/>
        <v>13.928862476697137</v>
      </c>
      <c r="L7" s="28">
        <f t="shared" si="5"/>
        <v>4</v>
      </c>
      <c r="M7" s="29">
        <f t="shared" si="6"/>
        <v>1.1428571428571429E-2</v>
      </c>
      <c r="N7" s="30">
        <f t="shared" si="2"/>
        <v>12.187754667109996</v>
      </c>
      <c r="O7" s="30">
        <f t="shared" si="3"/>
        <v>90.84609161522323</v>
      </c>
    </row>
    <row r="8" spans="1:15" x14ac:dyDescent="0.2">
      <c r="A8" s="16">
        <v>7</v>
      </c>
      <c r="B8" s="4">
        <v>0</v>
      </c>
      <c r="C8" s="21">
        <v>4.9339416926099389E-2</v>
      </c>
      <c r="D8" s="16">
        <f t="shared" si="0"/>
        <v>0</v>
      </c>
      <c r="I8" s="27">
        <v>5</v>
      </c>
      <c r="J8" s="27">
        <f t="shared" si="4"/>
        <v>13.928862476697137</v>
      </c>
      <c r="K8" s="27">
        <f t="shared" si="1"/>
        <v>17.411078095871421</v>
      </c>
      <c r="L8" s="28">
        <f t="shared" si="5"/>
        <v>1</v>
      </c>
      <c r="M8" s="29">
        <f t="shared" si="6"/>
        <v>2.8571428571428571E-3</v>
      </c>
      <c r="N8" s="30">
        <f t="shared" si="2"/>
        <v>15.669970286284279</v>
      </c>
      <c r="O8" s="30">
        <f t="shared" si="3"/>
        <v>169.35215119048826</v>
      </c>
    </row>
    <row r="9" spans="1:15" x14ac:dyDescent="0.2">
      <c r="A9" s="16">
        <v>8</v>
      </c>
      <c r="B9" s="4">
        <v>4</v>
      </c>
      <c r="C9" s="21">
        <v>7.2840760234834503E-2</v>
      </c>
      <c r="D9" s="16">
        <f t="shared" si="0"/>
        <v>0.29136304093933801</v>
      </c>
      <c r="I9" s="27">
        <v>6</v>
      </c>
      <c r="J9" s="27">
        <f t="shared" si="4"/>
        <v>17.411078095871421</v>
      </c>
      <c r="K9" s="27">
        <f t="shared" si="1"/>
        <v>20.893293715045704</v>
      </c>
      <c r="L9" s="28">
        <f t="shared" si="5"/>
        <v>2</v>
      </c>
      <c r="M9" s="29">
        <f t="shared" si="6"/>
        <v>5.7142857142857143E-3</v>
      </c>
      <c r="N9" s="30">
        <f t="shared" si="2"/>
        <v>19.152185905458563</v>
      </c>
      <c r="O9" s="30">
        <f t="shared" si="3"/>
        <v>272.109862002596</v>
      </c>
    </row>
    <row r="10" spans="1:15" x14ac:dyDescent="0.2">
      <c r="A10" s="16">
        <v>9</v>
      </c>
      <c r="B10" s="4">
        <v>7</v>
      </c>
      <c r="C10" s="21">
        <v>6.3151730680659268E-2</v>
      </c>
      <c r="D10" s="16">
        <f t="shared" si="0"/>
        <v>0.44206211476461488</v>
      </c>
      <c r="I10" s="27">
        <v>7</v>
      </c>
      <c r="J10" s="27">
        <f t="shared" si="4"/>
        <v>20.893293715045704</v>
      </c>
      <c r="K10" s="27">
        <f t="shared" si="1"/>
        <v>24.375509334219988</v>
      </c>
      <c r="L10" s="28">
        <f t="shared" si="5"/>
        <v>3</v>
      </c>
      <c r="M10" s="29">
        <f t="shared" si="6"/>
        <v>8.5714285714285719E-3</v>
      </c>
      <c r="N10" s="30">
        <f t="shared" si="2"/>
        <v>22.634401524632846</v>
      </c>
      <c r="O10" s="30">
        <f t="shared" si="3"/>
        <v>399.11922405154638</v>
      </c>
    </row>
    <row r="11" spans="1:15" x14ac:dyDescent="0.2">
      <c r="A11" s="16">
        <v>10</v>
      </c>
      <c r="B11" s="4">
        <v>4</v>
      </c>
      <c r="C11" s="21">
        <v>4.3328754566565125E-2</v>
      </c>
      <c r="D11" s="16">
        <f t="shared" si="0"/>
        <v>0.1733150182662605</v>
      </c>
      <c r="I11" s="27">
        <v>8</v>
      </c>
      <c r="J11" s="27">
        <f t="shared" si="4"/>
        <v>24.375509334219988</v>
      </c>
      <c r="K11" s="27">
        <f t="shared" si="1"/>
        <v>27.857724953394271</v>
      </c>
      <c r="L11" s="28">
        <f t="shared" si="5"/>
        <v>0</v>
      </c>
      <c r="M11" s="29">
        <f t="shared" si="6"/>
        <v>0</v>
      </c>
      <c r="N11" s="30">
        <f t="shared" si="2"/>
        <v>26.11661714380713</v>
      </c>
      <c r="O11" s="30">
        <f t="shared" si="3"/>
        <v>550.38023733733939</v>
      </c>
    </row>
    <row r="12" spans="1:15" x14ac:dyDescent="0.2">
      <c r="A12" s="16">
        <v>11</v>
      </c>
      <c r="B12" s="4">
        <v>4</v>
      </c>
      <c r="C12" s="21">
        <v>8.2318223590636036E-2</v>
      </c>
      <c r="D12" s="16">
        <f t="shared" si="0"/>
        <v>0.32927289436254414</v>
      </c>
      <c r="I12" s="27">
        <v>9</v>
      </c>
      <c r="J12" s="27">
        <f t="shared" si="4"/>
        <v>27.857724953394271</v>
      </c>
      <c r="K12" s="27">
        <f t="shared" si="1"/>
        <v>31.339940572568555</v>
      </c>
      <c r="L12" s="28">
        <f t="shared" si="5"/>
        <v>1</v>
      </c>
      <c r="M12" s="29">
        <f t="shared" si="6"/>
        <v>2.8571428571428571E-3</v>
      </c>
      <c r="N12" s="30">
        <f t="shared" si="2"/>
        <v>29.598832762981413</v>
      </c>
      <c r="O12" s="30">
        <f t="shared" si="3"/>
        <v>725.89290185997515</v>
      </c>
    </row>
    <row r="13" spans="1:15" x14ac:dyDescent="0.2">
      <c r="A13" s="16">
        <v>12</v>
      </c>
      <c r="B13" s="4">
        <v>4</v>
      </c>
      <c r="C13" s="21">
        <v>4.9049172789826317E-2</v>
      </c>
      <c r="D13" s="16">
        <f t="shared" si="0"/>
        <v>0.19619669115930527</v>
      </c>
      <c r="I13" s="27">
        <v>10</v>
      </c>
      <c r="J13" s="27">
        <f t="shared" si="4"/>
        <v>31.339940572568555</v>
      </c>
      <c r="K13" s="27">
        <f>+G3</f>
        <v>34.822156191742842</v>
      </c>
      <c r="L13" s="28">
        <f>+COUNTIFS($D$2:$D$351,"&gt;="&amp;J13,$D$2:$D$351,"&lt;="&amp;K13)</f>
        <v>1</v>
      </c>
      <c r="M13" s="43">
        <f t="shared" si="6"/>
        <v>2.8571428571428571E-3</v>
      </c>
      <c r="N13" s="30">
        <f t="shared" si="2"/>
        <v>33.0810483821557</v>
      </c>
      <c r="O13" s="30">
        <f t="shared" si="3"/>
        <v>925.65721761945383</v>
      </c>
    </row>
    <row r="14" spans="1:15" x14ac:dyDescent="0.2">
      <c r="A14" s="16">
        <v>13</v>
      </c>
      <c r="B14" s="4">
        <v>6</v>
      </c>
      <c r="C14" s="21">
        <v>0.27815412244745863</v>
      </c>
      <c r="D14" s="16">
        <f t="shared" si="0"/>
        <v>1.6689247346847518</v>
      </c>
      <c r="L14" s="44">
        <f>SUM(L4:L13)</f>
        <v>350</v>
      </c>
      <c r="M14" s="45">
        <f t="shared" si="6"/>
        <v>1</v>
      </c>
    </row>
    <row r="15" spans="1:15" x14ac:dyDescent="0.2">
      <c r="A15" s="16">
        <v>14</v>
      </c>
      <c r="B15" s="4">
        <v>7</v>
      </c>
      <c r="C15" s="21">
        <v>9.3382709376573558E-2</v>
      </c>
      <c r="D15" s="16">
        <f t="shared" si="0"/>
        <v>0.65367896563601491</v>
      </c>
    </row>
    <row r="16" spans="1:15" x14ac:dyDescent="0.2">
      <c r="A16" s="16">
        <v>15</v>
      </c>
      <c r="B16" s="4">
        <v>0</v>
      </c>
      <c r="C16" s="21">
        <v>5.9032254963418379E-2</v>
      </c>
      <c r="D16" s="16">
        <f t="shared" si="0"/>
        <v>0</v>
      </c>
      <c r="I16" s="50" t="s">
        <v>20</v>
      </c>
      <c r="J16" s="51"/>
    </row>
    <row r="17" spans="1:14" x14ac:dyDescent="0.2">
      <c r="A17" s="16">
        <v>16</v>
      </c>
      <c r="B17" s="4">
        <v>3</v>
      </c>
      <c r="C17" s="21">
        <v>0.22888594099328916</v>
      </c>
      <c r="D17" s="16">
        <f t="shared" si="0"/>
        <v>0.68665782297986744</v>
      </c>
      <c r="I17" s="26" t="s">
        <v>21</v>
      </c>
      <c r="J17" s="27">
        <f>L14</f>
        <v>350</v>
      </c>
    </row>
    <row r="18" spans="1:14" x14ac:dyDescent="0.2">
      <c r="A18" s="16">
        <v>17</v>
      </c>
      <c r="B18" s="4">
        <v>5</v>
      </c>
      <c r="C18" s="21">
        <v>1.494804377183198E-2</v>
      </c>
      <c r="D18" s="16">
        <f t="shared" si="0"/>
        <v>7.4740218859159893E-2</v>
      </c>
      <c r="I18" s="26" t="s">
        <v>22</v>
      </c>
      <c r="J18" s="32">
        <f>+SUMPRODUCT(M4:M13,N4:N13)</f>
        <v>2.656433058055812</v>
      </c>
    </row>
    <row r="19" spans="1:14" x14ac:dyDescent="0.2">
      <c r="A19" s="16">
        <v>18</v>
      </c>
      <c r="B19" s="4">
        <v>6</v>
      </c>
      <c r="C19" s="21">
        <v>2.9628349375289707E-2</v>
      </c>
      <c r="D19" s="16">
        <f t="shared" si="0"/>
        <v>0.17777009625173823</v>
      </c>
      <c r="I19" s="26" t="s">
        <v>23</v>
      </c>
      <c r="J19" s="30">
        <f>AVERAGE(D2:D351)</f>
        <v>1.4691870401022347</v>
      </c>
    </row>
    <row r="20" spans="1:14" x14ac:dyDescent="0.2">
      <c r="A20" s="16">
        <v>19</v>
      </c>
      <c r="B20" s="4">
        <v>5</v>
      </c>
      <c r="C20" s="21">
        <v>6.8479998004470202E-2</v>
      </c>
      <c r="D20" s="16">
        <f t="shared" si="0"/>
        <v>0.342399990022351</v>
      </c>
      <c r="I20" s="26" t="s">
        <v>24</v>
      </c>
      <c r="J20" s="30">
        <f>+SUMPRODUCT(M4:M13,O4:O13)</f>
        <v>13.089556542674</v>
      </c>
    </row>
    <row r="21" spans="1:14" x14ac:dyDescent="0.2">
      <c r="A21" s="16">
        <v>20</v>
      </c>
      <c r="B21" s="4">
        <v>4</v>
      </c>
      <c r="C21" s="21">
        <v>0.16897303169069897</v>
      </c>
      <c r="D21" s="16">
        <f t="shared" si="0"/>
        <v>0.67589212676279586</v>
      </c>
      <c r="I21" s="25" t="s">
        <v>25</v>
      </c>
      <c r="J21" s="33">
        <f>SQRT(J20)</f>
        <v>3.6179492178130417</v>
      </c>
    </row>
    <row r="22" spans="1:14" x14ac:dyDescent="0.2">
      <c r="A22" s="16">
        <v>21</v>
      </c>
      <c r="B22" s="4">
        <v>6</v>
      </c>
      <c r="C22" s="21">
        <v>4.8658122186151745E-2</v>
      </c>
      <c r="D22" s="16">
        <f t="shared" si="0"/>
        <v>0.2919487331169105</v>
      </c>
      <c r="I22" s="26" t="s">
        <v>26</v>
      </c>
      <c r="J22" s="32">
        <f>+_xlfn.STDEV.P(D2:D351)</f>
        <v>4.0083504476387777</v>
      </c>
    </row>
    <row r="23" spans="1:14" x14ac:dyDescent="0.2">
      <c r="A23" s="16">
        <v>22</v>
      </c>
      <c r="B23" s="4">
        <v>8</v>
      </c>
      <c r="C23" s="21">
        <v>9.0015087113892903E-2</v>
      </c>
      <c r="D23" s="16">
        <f t="shared" si="0"/>
        <v>0.72012069691114322</v>
      </c>
    </row>
    <row r="24" spans="1:14" x14ac:dyDescent="0.2">
      <c r="A24" s="16">
        <v>23</v>
      </c>
      <c r="B24" s="4">
        <v>5</v>
      </c>
      <c r="C24" s="21">
        <v>3.5465653680867612E-2</v>
      </c>
      <c r="D24" s="16">
        <f t="shared" si="0"/>
        <v>0.17732826840433807</v>
      </c>
      <c r="I24" s="34" t="s">
        <v>27</v>
      </c>
      <c r="J24" s="34" t="s">
        <v>28</v>
      </c>
      <c r="K24" s="35" t="s">
        <v>29</v>
      </c>
      <c r="L24" s="35" t="s">
        <v>30</v>
      </c>
    </row>
    <row r="25" spans="1:14" x14ac:dyDescent="0.2">
      <c r="A25" s="16">
        <v>24</v>
      </c>
      <c r="B25" s="4">
        <v>4</v>
      </c>
      <c r="C25" s="21">
        <v>1.455956666024684E-3</v>
      </c>
      <c r="D25" s="16">
        <f t="shared" si="0"/>
        <v>5.8238266640987359E-3</v>
      </c>
      <c r="I25" s="36">
        <v>0.68300000000000005</v>
      </c>
      <c r="J25" s="27">
        <v>1</v>
      </c>
      <c r="K25" s="37">
        <f t="shared" ref="K25:K27" si="7">+$J$18-$J25*$J$21</f>
        <v>-0.9615161597572297</v>
      </c>
      <c r="L25" s="37">
        <f t="shared" ref="L25:L27" si="8">+$J$18+$J25*$J$21</f>
        <v>6.2743822758688541</v>
      </c>
    </row>
    <row r="26" spans="1:14" x14ac:dyDescent="0.2">
      <c r="A26" s="16">
        <v>25</v>
      </c>
      <c r="B26" s="4">
        <v>3</v>
      </c>
      <c r="C26" s="21">
        <v>6.8497545473239135E-2</v>
      </c>
      <c r="D26" s="16">
        <f t="shared" si="0"/>
        <v>0.20549263641971741</v>
      </c>
      <c r="I26" s="36">
        <v>0.95499999999999996</v>
      </c>
      <c r="J26" s="27">
        <v>2</v>
      </c>
      <c r="K26" s="37">
        <f t="shared" si="7"/>
        <v>-4.5794653775702709</v>
      </c>
      <c r="L26" s="37">
        <f t="shared" si="8"/>
        <v>9.8923314936818958</v>
      </c>
    </row>
    <row r="27" spans="1:14" x14ac:dyDescent="0.2">
      <c r="A27" s="16">
        <v>26</v>
      </c>
      <c r="B27" s="4">
        <v>8</v>
      </c>
      <c r="C27" s="21">
        <v>8.5691394111445357E-2</v>
      </c>
      <c r="D27" s="16">
        <f t="shared" si="0"/>
        <v>0.68553115289156286</v>
      </c>
      <c r="I27" s="36">
        <v>0.997</v>
      </c>
      <c r="J27" s="27">
        <v>3</v>
      </c>
      <c r="K27" s="37">
        <f t="shared" si="7"/>
        <v>-8.1974145953833126</v>
      </c>
      <c r="L27" s="37">
        <f t="shared" si="8"/>
        <v>13.510280711494937</v>
      </c>
    </row>
    <row r="28" spans="1:14" x14ac:dyDescent="0.2">
      <c r="A28" s="16">
        <v>27</v>
      </c>
      <c r="B28" s="4">
        <v>7</v>
      </c>
      <c r="C28" s="21">
        <v>0.43940512534462384</v>
      </c>
      <c r="D28" s="16">
        <f t="shared" si="0"/>
        <v>3.0758358774123669</v>
      </c>
    </row>
    <row r="29" spans="1:14" x14ac:dyDescent="0.2">
      <c r="A29" s="16">
        <v>28</v>
      </c>
      <c r="B29" s="4">
        <v>5</v>
      </c>
      <c r="C29" s="21">
        <v>1.4902554405777315</v>
      </c>
      <c r="D29" s="16">
        <f t="shared" si="0"/>
        <v>7.451277202888658</v>
      </c>
    </row>
    <row r="30" spans="1:14" x14ac:dyDescent="0.2">
      <c r="A30" s="16">
        <v>29</v>
      </c>
      <c r="B30" s="4">
        <v>7</v>
      </c>
      <c r="C30" s="21">
        <v>0.90159331314976499</v>
      </c>
      <c r="D30" s="16">
        <f t="shared" si="0"/>
        <v>6.311153192048355</v>
      </c>
      <c r="I30" s="38" t="s">
        <v>31</v>
      </c>
      <c r="J30" s="39" t="s">
        <v>32</v>
      </c>
      <c r="K30" s="38" t="s">
        <v>33</v>
      </c>
      <c r="L30" s="38" t="s">
        <v>27</v>
      </c>
      <c r="M30" s="38" t="s">
        <v>34</v>
      </c>
      <c r="N30" s="38" t="s">
        <v>21</v>
      </c>
    </row>
    <row r="31" spans="1:14" x14ac:dyDescent="0.2">
      <c r="A31" s="16">
        <v>30</v>
      </c>
      <c r="B31" s="4">
        <v>4</v>
      </c>
      <c r="C31" s="21">
        <v>0.16989639914713048</v>
      </c>
      <c r="D31" s="16">
        <f t="shared" si="0"/>
        <v>0.67958559658852191</v>
      </c>
      <c r="I31" s="27">
        <f>+(K31*L31*M31)/N31</f>
        <v>4.9114285714285753E-4</v>
      </c>
      <c r="J31" s="40">
        <f>SQRT(I31)</f>
        <v>2.2161743098024975E-2</v>
      </c>
      <c r="K31" s="27">
        <f>+J26^2</f>
        <v>4</v>
      </c>
      <c r="L31" s="29">
        <f>+I26</f>
        <v>0.95499999999999996</v>
      </c>
      <c r="M31" s="29">
        <f>1-L31</f>
        <v>4.500000000000004E-2</v>
      </c>
      <c r="N31" s="27">
        <f>+J17</f>
        <v>350</v>
      </c>
    </row>
    <row r="32" spans="1:14" x14ac:dyDescent="0.2">
      <c r="A32" s="16">
        <v>31</v>
      </c>
      <c r="B32" s="4">
        <v>6</v>
      </c>
      <c r="C32" s="21">
        <v>0.61304942659173167</v>
      </c>
      <c r="D32" s="16">
        <f t="shared" si="0"/>
        <v>3.67829655955039</v>
      </c>
    </row>
    <row r="33" spans="1:11" x14ac:dyDescent="0.2">
      <c r="A33" s="16">
        <v>32</v>
      </c>
      <c r="B33" s="4">
        <v>9</v>
      </c>
      <c r="C33" s="21">
        <v>0.86682225493976328</v>
      </c>
      <c r="D33" s="16">
        <f t="shared" si="0"/>
        <v>7.8014002944578698</v>
      </c>
      <c r="I33" s="52" t="s">
        <v>35</v>
      </c>
      <c r="J33" s="53"/>
      <c r="K33" s="51"/>
    </row>
    <row r="34" spans="1:11" x14ac:dyDescent="0.2">
      <c r="A34" s="16">
        <v>33</v>
      </c>
      <c r="B34" s="4">
        <v>3</v>
      </c>
      <c r="C34" s="21">
        <v>0.26696048988469606</v>
      </c>
      <c r="D34" s="16">
        <f t="shared" si="0"/>
        <v>0.80088146965408824</v>
      </c>
      <c r="I34" s="41" t="s">
        <v>36</v>
      </c>
      <c r="J34" s="41" t="s">
        <v>22</v>
      </c>
      <c r="K34" s="41" t="s">
        <v>37</v>
      </c>
    </row>
    <row r="35" spans="1:11" x14ac:dyDescent="0.2">
      <c r="A35" s="16">
        <v>34</v>
      </c>
      <c r="B35" s="4">
        <v>3</v>
      </c>
      <c r="C35" s="21">
        <v>2.279954724968309</v>
      </c>
      <c r="D35" s="16">
        <f t="shared" si="0"/>
        <v>6.8398641749049265</v>
      </c>
      <c r="I35" s="42">
        <f>+J35-J31</f>
        <v>2.634271314957787</v>
      </c>
      <c r="J35" s="30">
        <f>+J18</f>
        <v>2.656433058055812</v>
      </c>
      <c r="K35" s="42">
        <f>+J35+J31</f>
        <v>2.678594801153837</v>
      </c>
    </row>
    <row r="36" spans="1:11" x14ac:dyDescent="0.2">
      <c r="A36" s="16">
        <v>35</v>
      </c>
      <c r="B36" s="4">
        <v>5</v>
      </c>
      <c r="C36" s="21">
        <v>7.9889341194827948E-3</v>
      </c>
      <c r="D36" s="16">
        <f t="shared" si="0"/>
        <v>3.9944670597413974E-2</v>
      </c>
    </row>
    <row r="37" spans="1:11" x14ac:dyDescent="0.2">
      <c r="A37" s="16">
        <v>36</v>
      </c>
      <c r="B37" s="4">
        <v>2</v>
      </c>
      <c r="C37" s="21">
        <v>7.000931679504184E-2</v>
      </c>
      <c r="D37" s="16">
        <f t="shared" si="0"/>
        <v>0.14001863359008368</v>
      </c>
    </row>
    <row r="38" spans="1:11" x14ac:dyDescent="0.2">
      <c r="A38" s="16">
        <v>37</v>
      </c>
      <c r="B38" s="4">
        <v>8</v>
      </c>
      <c r="C38" s="21">
        <v>3.1192376281206073E-2</v>
      </c>
      <c r="D38" s="16">
        <f t="shared" si="0"/>
        <v>0.24953901024964859</v>
      </c>
    </row>
    <row r="39" spans="1:11" x14ac:dyDescent="0.2">
      <c r="A39" s="16">
        <v>38</v>
      </c>
      <c r="B39" s="4">
        <v>2</v>
      </c>
      <c r="C39" s="21">
        <v>0.11320243129765885</v>
      </c>
      <c r="D39" s="16">
        <f t="shared" si="0"/>
        <v>0.2264048625953177</v>
      </c>
    </row>
    <row r="40" spans="1:11" x14ac:dyDescent="0.2">
      <c r="A40" s="16">
        <v>39</v>
      </c>
      <c r="B40" s="4">
        <v>10</v>
      </c>
      <c r="C40" s="21">
        <v>4.2993729802935407E-2</v>
      </c>
      <c r="D40" s="16">
        <f t="shared" si="0"/>
        <v>0.4299372980293541</v>
      </c>
    </row>
    <row r="41" spans="1:11" x14ac:dyDescent="0.2">
      <c r="A41" s="16">
        <v>40</v>
      </c>
      <c r="B41" s="4">
        <v>2</v>
      </c>
      <c r="C41" s="21">
        <v>1.6418382706458567E-2</v>
      </c>
      <c r="D41" s="16">
        <f t="shared" si="0"/>
        <v>3.2836765412917135E-2</v>
      </c>
    </row>
    <row r="42" spans="1:11" x14ac:dyDescent="0.2">
      <c r="A42" s="16">
        <v>41</v>
      </c>
      <c r="B42" s="4">
        <v>4</v>
      </c>
      <c r="C42" s="21">
        <v>1.7808074810139005E-3</v>
      </c>
      <c r="D42" s="16">
        <f t="shared" si="0"/>
        <v>7.123229924055602E-3</v>
      </c>
    </row>
    <row r="43" spans="1:11" x14ac:dyDescent="0.2">
      <c r="A43" s="16">
        <v>42</v>
      </c>
      <c r="B43" s="4">
        <v>4</v>
      </c>
      <c r="C43" s="21">
        <v>1.9793891425925591E-2</v>
      </c>
      <c r="D43" s="16">
        <f t="shared" si="0"/>
        <v>7.9175565703702364E-2</v>
      </c>
    </row>
    <row r="44" spans="1:11" x14ac:dyDescent="0.2">
      <c r="A44" s="16">
        <v>43</v>
      </c>
      <c r="B44" s="4">
        <v>6</v>
      </c>
      <c r="C44" s="21">
        <v>3.8400814951250126E-2</v>
      </c>
      <c r="D44" s="16">
        <f t="shared" si="0"/>
        <v>0.23040488970750075</v>
      </c>
    </row>
    <row r="45" spans="1:11" x14ac:dyDescent="0.2">
      <c r="A45" s="16">
        <v>44</v>
      </c>
      <c r="B45" s="4">
        <v>4</v>
      </c>
      <c r="C45" s="21">
        <v>0.35753199105265987</v>
      </c>
      <c r="D45" s="16">
        <f t="shared" si="0"/>
        <v>1.4301279642106395</v>
      </c>
    </row>
    <row r="46" spans="1:11" x14ac:dyDescent="0.2">
      <c r="A46" s="16">
        <v>45</v>
      </c>
      <c r="B46" s="4">
        <v>5</v>
      </c>
      <c r="C46" s="21">
        <v>0.23593540084697059</v>
      </c>
      <c r="D46" s="16">
        <f t="shared" si="0"/>
        <v>1.179677004234853</v>
      </c>
    </row>
    <row r="47" spans="1:11" x14ac:dyDescent="0.2">
      <c r="A47" s="16">
        <v>46</v>
      </c>
      <c r="B47" s="4">
        <v>6</v>
      </c>
      <c r="C47" s="21">
        <v>3.6652271464075875E-2</v>
      </c>
      <c r="D47" s="16">
        <f t="shared" si="0"/>
        <v>0.21991362878445525</v>
      </c>
    </row>
    <row r="48" spans="1:11" x14ac:dyDescent="0.2">
      <c r="A48" s="16">
        <v>47</v>
      </c>
      <c r="B48" s="4">
        <v>5</v>
      </c>
      <c r="C48" s="21">
        <v>0.88143825952313293</v>
      </c>
      <c r="D48" s="16">
        <f t="shared" si="0"/>
        <v>4.4071912976156646</v>
      </c>
    </row>
    <row r="49" spans="1:4" x14ac:dyDescent="0.2">
      <c r="A49" s="16">
        <v>48</v>
      </c>
      <c r="B49" s="4">
        <v>6</v>
      </c>
      <c r="C49" s="21">
        <v>3.330010694064537E-2</v>
      </c>
      <c r="D49" s="16">
        <f t="shared" si="0"/>
        <v>0.19980064164387223</v>
      </c>
    </row>
    <row r="50" spans="1:4" x14ac:dyDescent="0.2">
      <c r="A50" s="16">
        <v>49</v>
      </c>
      <c r="B50" s="4">
        <v>3</v>
      </c>
      <c r="C50" s="21">
        <v>1.6909928292191439E-2</v>
      </c>
      <c r="D50" s="16">
        <f t="shared" si="0"/>
        <v>5.0729784876574313E-2</v>
      </c>
    </row>
    <row r="51" spans="1:4" x14ac:dyDescent="0.2">
      <c r="A51" s="16">
        <v>50</v>
      </c>
      <c r="B51" s="4">
        <v>0</v>
      </c>
      <c r="C51" s="21">
        <v>0.22322944201787406</v>
      </c>
      <c r="D51" s="16">
        <f t="shared" si="0"/>
        <v>0</v>
      </c>
    </row>
    <row r="52" spans="1:4" x14ac:dyDescent="0.2">
      <c r="A52" s="16">
        <v>51</v>
      </c>
      <c r="B52" s="4">
        <v>3</v>
      </c>
      <c r="C52" s="21">
        <v>1.5458320056144552</v>
      </c>
      <c r="D52" s="16">
        <f t="shared" si="0"/>
        <v>4.6374960168433654</v>
      </c>
    </row>
    <row r="53" spans="1:4" x14ac:dyDescent="0.2">
      <c r="A53" s="16">
        <v>52</v>
      </c>
      <c r="B53" s="4">
        <v>7</v>
      </c>
      <c r="C53" s="21">
        <v>8.9110094586360183E-2</v>
      </c>
      <c r="D53" s="16">
        <f t="shared" si="0"/>
        <v>0.62377066210452126</v>
      </c>
    </row>
    <row r="54" spans="1:4" x14ac:dyDescent="0.2">
      <c r="A54" s="16">
        <v>53</v>
      </c>
      <c r="B54" s="4">
        <v>7</v>
      </c>
      <c r="C54" s="21">
        <v>7.0214591838240496E-3</v>
      </c>
      <c r="D54" s="16">
        <f t="shared" si="0"/>
        <v>4.915021428676835E-2</v>
      </c>
    </row>
    <row r="55" spans="1:4" x14ac:dyDescent="0.2">
      <c r="A55" s="16">
        <v>54</v>
      </c>
      <c r="B55" s="4">
        <v>7</v>
      </c>
      <c r="C55" s="21">
        <v>3.2911368257145255E-3</v>
      </c>
      <c r="D55" s="16">
        <f t="shared" si="0"/>
        <v>2.3037957780001679E-2</v>
      </c>
    </row>
    <row r="56" spans="1:4" x14ac:dyDescent="0.2">
      <c r="A56" s="16">
        <v>55</v>
      </c>
      <c r="B56" s="4">
        <v>11</v>
      </c>
      <c r="C56" s="21">
        <v>3.4895504686607605E-2</v>
      </c>
      <c r="D56" s="16">
        <f t="shared" si="0"/>
        <v>0.38385055155268366</v>
      </c>
    </row>
    <row r="57" spans="1:4" x14ac:dyDescent="0.2">
      <c r="A57" s="16">
        <v>56</v>
      </c>
      <c r="B57" s="4">
        <v>7</v>
      </c>
      <c r="C57" s="21">
        <v>5.9667197088570163E-2</v>
      </c>
      <c r="D57" s="16">
        <f t="shared" si="0"/>
        <v>0.41767037961999115</v>
      </c>
    </row>
    <row r="58" spans="1:4" x14ac:dyDescent="0.2">
      <c r="A58" s="16">
        <v>57</v>
      </c>
      <c r="B58" s="4">
        <v>4</v>
      </c>
      <c r="C58" s="21">
        <v>7.2239699000349614E-2</v>
      </c>
      <c r="D58" s="16">
        <f t="shared" si="0"/>
        <v>0.28895879600139845</v>
      </c>
    </row>
    <row r="59" spans="1:4" x14ac:dyDescent="0.2">
      <c r="A59" s="16">
        <v>58</v>
      </c>
      <c r="B59" s="4">
        <v>4</v>
      </c>
      <c r="C59" s="21">
        <v>0.10363079865210052</v>
      </c>
      <c r="D59" s="16">
        <f t="shared" si="0"/>
        <v>0.41452319460840209</v>
      </c>
    </row>
    <row r="60" spans="1:4" x14ac:dyDescent="0.2">
      <c r="A60" s="16">
        <v>59</v>
      </c>
      <c r="B60" s="4">
        <v>5</v>
      </c>
      <c r="C60" s="21">
        <v>4.6571973305487832E-2</v>
      </c>
      <c r="D60" s="16">
        <f t="shared" si="0"/>
        <v>0.23285986652743917</v>
      </c>
    </row>
    <row r="61" spans="1:4" x14ac:dyDescent="0.2">
      <c r="A61" s="16">
        <v>60</v>
      </c>
      <c r="B61" s="4">
        <v>7</v>
      </c>
      <c r="C61" s="21">
        <v>4.7284349708729523E-2</v>
      </c>
      <c r="D61" s="16">
        <f t="shared" si="0"/>
        <v>0.33099044796110666</v>
      </c>
    </row>
    <row r="62" spans="1:4" x14ac:dyDescent="0.2">
      <c r="A62" s="16">
        <v>61</v>
      </c>
      <c r="B62" s="4">
        <v>7</v>
      </c>
      <c r="C62" s="21">
        <v>4.9579258042966631E-2</v>
      </c>
      <c r="D62" s="16">
        <f t="shared" si="0"/>
        <v>0.34705480630076641</v>
      </c>
    </row>
    <row r="63" spans="1:4" x14ac:dyDescent="0.2">
      <c r="A63" s="16">
        <v>62</v>
      </c>
      <c r="B63" s="4">
        <v>9</v>
      </c>
      <c r="C63" s="21">
        <v>0.12517270291511109</v>
      </c>
      <c r="D63" s="16">
        <f t="shared" si="0"/>
        <v>1.1265543262359998</v>
      </c>
    </row>
    <row r="64" spans="1:4" x14ac:dyDescent="0.2">
      <c r="A64" s="16">
        <v>63</v>
      </c>
      <c r="B64" s="4">
        <v>3</v>
      </c>
      <c r="C64" s="21">
        <v>0.76687712934184815</v>
      </c>
      <c r="D64" s="16">
        <f t="shared" si="0"/>
        <v>2.3006313880255442</v>
      </c>
    </row>
    <row r="65" spans="1:4" x14ac:dyDescent="0.2">
      <c r="A65" s="16">
        <v>64</v>
      </c>
      <c r="B65" s="4">
        <v>4</v>
      </c>
      <c r="C65" s="21">
        <v>2.4284245659205781</v>
      </c>
      <c r="D65" s="16">
        <f t="shared" si="0"/>
        <v>9.7136982636823124</v>
      </c>
    </row>
    <row r="66" spans="1:4" x14ac:dyDescent="0.2">
      <c r="A66" s="16">
        <v>65</v>
      </c>
      <c r="B66" s="4">
        <v>7</v>
      </c>
      <c r="C66" s="21">
        <v>4.4354741932219683</v>
      </c>
      <c r="D66" s="16">
        <f t="shared" si="0"/>
        <v>31.048319352553779</v>
      </c>
    </row>
    <row r="67" spans="1:4" x14ac:dyDescent="0.2">
      <c r="A67" s="16">
        <v>66</v>
      </c>
      <c r="B67" s="4">
        <v>8</v>
      </c>
      <c r="C67" s="21">
        <v>1.1880858774566998E-2</v>
      </c>
      <c r="D67" s="16">
        <f t="shared" ref="D67:D130" si="9">B67*C67</f>
        <v>9.5046870196535987E-2</v>
      </c>
    </row>
    <row r="68" spans="1:4" x14ac:dyDescent="0.2">
      <c r="A68" s="16">
        <v>67</v>
      </c>
      <c r="B68" s="4">
        <v>4</v>
      </c>
      <c r="C68" s="21">
        <v>8.3628594854214797E-2</v>
      </c>
      <c r="D68" s="16">
        <f t="shared" si="9"/>
        <v>0.33451437941685919</v>
      </c>
    </row>
    <row r="69" spans="1:4" x14ac:dyDescent="0.2">
      <c r="A69" s="16">
        <v>68</v>
      </c>
      <c r="B69" s="4">
        <v>2</v>
      </c>
      <c r="C69" s="21">
        <v>2.3235526480387847</v>
      </c>
      <c r="D69" s="16">
        <f t="shared" si="9"/>
        <v>4.6471052960775694</v>
      </c>
    </row>
    <row r="70" spans="1:4" x14ac:dyDescent="0.2">
      <c r="A70" s="16">
        <v>69</v>
      </c>
      <c r="B70" s="4">
        <v>7</v>
      </c>
      <c r="C70" s="21">
        <v>0.26501678564196607</v>
      </c>
      <c r="D70" s="16">
        <f t="shared" si="9"/>
        <v>1.8551174994937625</v>
      </c>
    </row>
    <row r="71" spans="1:4" x14ac:dyDescent="0.2">
      <c r="A71" s="16">
        <v>70</v>
      </c>
      <c r="B71" s="4">
        <v>6</v>
      </c>
      <c r="C71" s="21">
        <v>1.9408780263428366E-2</v>
      </c>
      <c r="D71" s="16">
        <f t="shared" si="9"/>
        <v>0.11645268158057021</v>
      </c>
    </row>
    <row r="72" spans="1:4" x14ac:dyDescent="0.2">
      <c r="A72" s="16">
        <v>71</v>
      </c>
      <c r="B72" s="4">
        <v>10</v>
      </c>
      <c r="C72" s="21">
        <v>0.54261040876667344</v>
      </c>
      <c r="D72" s="16">
        <f t="shared" si="9"/>
        <v>5.4261040876667348</v>
      </c>
    </row>
    <row r="73" spans="1:4" x14ac:dyDescent="0.2">
      <c r="A73" s="16">
        <v>72</v>
      </c>
      <c r="B73" s="4">
        <v>6</v>
      </c>
      <c r="C73" s="21">
        <v>2.7502923965776343E-2</v>
      </c>
      <c r="D73" s="16">
        <f t="shared" si="9"/>
        <v>0.16501754379465805</v>
      </c>
    </row>
    <row r="74" spans="1:4" x14ac:dyDescent="0.2">
      <c r="A74" s="16">
        <v>73</v>
      </c>
      <c r="B74" s="4">
        <v>4</v>
      </c>
      <c r="C74" s="21">
        <v>1.8837329086275549E-2</v>
      </c>
      <c r="D74" s="16">
        <f t="shared" si="9"/>
        <v>7.5349316345102196E-2</v>
      </c>
    </row>
    <row r="75" spans="1:4" x14ac:dyDescent="0.2">
      <c r="A75" s="16">
        <v>74</v>
      </c>
      <c r="B75" s="4">
        <v>6</v>
      </c>
      <c r="C75" s="21">
        <v>5.0315565302573454E-3</v>
      </c>
      <c r="D75" s="16">
        <f t="shared" si="9"/>
        <v>3.0189339181544074E-2</v>
      </c>
    </row>
    <row r="76" spans="1:4" x14ac:dyDescent="0.2">
      <c r="A76" s="16">
        <v>75</v>
      </c>
      <c r="B76" s="4">
        <v>5</v>
      </c>
      <c r="C76" s="21">
        <v>0.45295607815878502</v>
      </c>
      <c r="D76" s="16">
        <f t="shared" si="9"/>
        <v>2.2647803907939252</v>
      </c>
    </row>
    <row r="77" spans="1:4" x14ac:dyDescent="0.2">
      <c r="A77" s="16">
        <v>76</v>
      </c>
      <c r="B77" s="4">
        <v>6</v>
      </c>
      <c r="C77" s="21">
        <v>2.2938298559187236</v>
      </c>
      <c r="D77" s="16">
        <f t="shared" si="9"/>
        <v>13.762979135512342</v>
      </c>
    </row>
    <row r="78" spans="1:4" x14ac:dyDescent="0.2">
      <c r="A78" s="16">
        <v>77</v>
      </c>
      <c r="B78" s="4">
        <v>3</v>
      </c>
      <c r="C78" s="21">
        <v>2.4354873058014259E-2</v>
      </c>
      <c r="D78" s="16">
        <f t="shared" si="9"/>
        <v>7.3064619174042778E-2</v>
      </c>
    </row>
    <row r="79" spans="1:4" x14ac:dyDescent="0.2">
      <c r="A79" s="16">
        <v>78</v>
      </c>
      <c r="B79" s="4">
        <v>7</v>
      </c>
      <c r="C79" s="21">
        <v>2.6287605714438476</v>
      </c>
      <c r="D79" s="16">
        <f t="shared" si="9"/>
        <v>18.401324000106932</v>
      </c>
    </row>
    <row r="80" spans="1:4" x14ac:dyDescent="0.2">
      <c r="A80" s="16">
        <v>79</v>
      </c>
      <c r="B80" s="4">
        <v>5</v>
      </c>
      <c r="C80" s="21">
        <v>2.6262432147804131</v>
      </c>
      <c r="D80" s="16">
        <f t="shared" si="9"/>
        <v>13.131216073902065</v>
      </c>
    </row>
    <row r="81" spans="1:4" x14ac:dyDescent="0.2">
      <c r="A81" s="16">
        <v>80</v>
      </c>
      <c r="B81" s="4">
        <v>4</v>
      </c>
      <c r="C81" s="21">
        <v>0.24907698357986824</v>
      </c>
      <c r="D81" s="16">
        <f t="shared" si="9"/>
        <v>0.99630793431947295</v>
      </c>
    </row>
    <row r="82" spans="1:4" x14ac:dyDescent="0.2">
      <c r="A82" s="16">
        <v>81</v>
      </c>
      <c r="B82" s="4">
        <v>3</v>
      </c>
      <c r="C82" s="21">
        <v>0.11086926638091181</v>
      </c>
      <c r="D82" s="16">
        <f t="shared" si="9"/>
        <v>0.33260779914273542</v>
      </c>
    </row>
    <row r="83" spans="1:4" x14ac:dyDescent="0.2">
      <c r="A83" s="16">
        <v>82</v>
      </c>
      <c r="B83" s="4">
        <v>3</v>
      </c>
      <c r="C83" s="21">
        <v>0.40188314848430318</v>
      </c>
      <c r="D83" s="16">
        <f t="shared" si="9"/>
        <v>1.2056494454529094</v>
      </c>
    </row>
    <row r="84" spans="1:4" x14ac:dyDescent="0.2">
      <c r="A84" s="16">
        <v>83</v>
      </c>
      <c r="B84" s="4">
        <v>3</v>
      </c>
      <c r="C84" s="21">
        <v>0.13111623044458395</v>
      </c>
      <c r="D84" s="16">
        <f t="shared" si="9"/>
        <v>0.39334869133375183</v>
      </c>
    </row>
    <row r="85" spans="1:4" x14ac:dyDescent="0.2">
      <c r="A85" s="16">
        <v>84</v>
      </c>
      <c r="B85" s="4">
        <v>1</v>
      </c>
      <c r="C85" s="21">
        <v>1.6083915603779867E-2</v>
      </c>
      <c r="D85" s="16">
        <f t="shared" si="9"/>
        <v>1.6083915603779867E-2</v>
      </c>
    </row>
    <row r="86" spans="1:4" x14ac:dyDescent="0.2">
      <c r="A86" s="16">
        <v>85</v>
      </c>
      <c r="B86" s="4">
        <v>6</v>
      </c>
      <c r="C86" s="21">
        <v>2.1949938956369146E-2</v>
      </c>
      <c r="D86" s="16">
        <f t="shared" si="9"/>
        <v>0.13169963373821486</v>
      </c>
    </row>
    <row r="87" spans="1:4" x14ac:dyDescent="0.2">
      <c r="A87" s="16">
        <v>86</v>
      </c>
      <c r="B87" s="4">
        <v>2</v>
      </c>
      <c r="C87" s="21">
        <v>0.26852300114770905</v>
      </c>
      <c r="D87" s="16">
        <f t="shared" si="9"/>
        <v>0.5370460022954181</v>
      </c>
    </row>
    <row r="88" spans="1:4" x14ac:dyDescent="0.2">
      <c r="A88" s="16">
        <v>87</v>
      </c>
      <c r="B88" s="4">
        <v>2</v>
      </c>
      <c r="C88" s="21">
        <v>4.131010011309149E-2</v>
      </c>
      <c r="D88" s="16">
        <f t="shared" si="9"/>
        <v>8.262020022618298E-2</v>
      </c>
    </row>
    <row r="89" spans="1:4" x14ac:dyDescent="0.2">
      <c r="A89" s="16">
        <v>88</v>
      </c>
      <c r="B89" s="4">
        <v>7</v>
      </c>
      <c r="C89" s="21">
        <v>8.9407800493655529E-2</v>
      </c>
      <c r="D89" s="16">
        <f t="shared" si="9"/>
        <v>0.62585460345558874</v>
      </c>
    </row>
    <row r="90" spans="1:4" x14ac:dyDescent="0.2">
      <c r="A90" s="16">
        <v>89</v>
      </c>
      <c r="B90" s="4">
        <v>6</v>
      </c>
      <c r="C90" s="21">
        <v>4.1649569101857083E-2</v>
      </c>
      <c r="D90" s="16">
        <f t="shared" si="9"/>
        <v>0.24989741461114251</v>
      </c>
    </row>
    <row r="91" spans="1:4" x14ac:dyDescent="0.2">
      <c r="A91" s="16">
        <v>90</v>
      </c>
      <c r="B91" s="4">
        <v>6</v>
      </c>
      <c r="C91" s="21">
        <v>4.0952882302800413E-2</v>
      </c>
      <c r="D91" s="16">
        <f t="shared" si="9"/>
        <v>0.24571729381680246</v>
      </c>
    </row>
    <row r="92" spans="1:4" x14ac:dyDescent="0.2">
      <c r="A92" s="16">
        <v>91</v>
      </c>
      <c r="B92" s="4">
        <v>4</v>
      </c>
      <c r="C92" s="21">
        <v>2.7763510074189552E-2</v>
      </c>
      <c r="D92" s="16">
        <f t="shared" si="9"/>
        <v>0.11105404029675821</v>
      </c>
    </row>
    <row r="93" spans="1:4" x14ac:dyDescent="0.2">
      <c r="A93" s="16">
        <v>92</v>
      </c>
      <c r="B93" s="4">
        <v>5</v>
      </c>
      <c r="C93" s="21">
        <v>4.016584965811161E-2</v>
      </c>
      <c r="D93" s="16">
        <f t="shared" si="9"/>
        <v>0.20082924829055804</v>
      </c>
    </row>
    <row r="94" spans="1:4" x14ac:dyDescent="0.2">
      <c r="A94" s="16">
        <v>93</v>
      </c>
      <c r="B94" s="4">
        <v>4</v>
      </c>
      <c r="C94" s="21">
        <v>8.4124770699621709E-2</v>
      </c>
      <c r="D94" s="16">
        <f t="shared" si="9"/>
        <v>0.33649908279848684</v>
      </c>
    </row>
    <row r="95" spans="1:4" x14ac:dyDescent="0.2">
      <c r="A95" s="16">
        <v>94</v>
      </c>
      <c r="B95" s="4">
        <v>3</v>
      </c>
      <c r="C95" s="21">
        <v>5.6887599138436357E-2</v>
      </c>
      <c r="D95" s="16">
        <f t="shared" si="9"/>
        <v>0.17066279741530907</v>
      </c>
    </row>
    <row r="96" spans="1:4" x14ac:dyDescent="0.2">
      <c r="A96" s="16">
        <v>95</v>
      </c>
      <c r="B96" s="4">
        <v>6</v>
      </c>
      <c r="C96" s="21">
        <v>0.10176564721587159</v>
      </c>
      <c r="D96" s="16">
        <f t="shared" si="9"/>
        <v>0.61059388329522957</v>
      </c>
    </row>
    <row r="97" spans="1:4" x14ac:dyDescent="0.2">
      <c r="A97" s="16">
        <v>96</v>
      </c>
      <c r="B97" s="4">
        <v>10</v>
      </c>
      <c r="C97" s="21">
        <v>0.20623243414107678</v>
      </c>
      <c r="D97" s="16">
        <f t="shared" si="9"/>
        <v>2.0623243414107679</v>
      </c>
    </row>
    <row r="98" spans="1:4" x14ac:dyDescent="0.2">
      <c r="A98" s="16">
        <v>97</v>
      </c>
      <c r="B98" s="4">
        <v>7</v>
      </c>
      <c r="C98" s="21">
        <v>1.9811758887957734E-2</v>
      </c>
      <c r="D98" s="16">
        <f t="shared" si="9"/>
        <v>0.13868231221570415</v>
      </c>
    </row>
    <row r="99" spans="1:4" x14ac:dyDescent="0.2">
      <c r="A99" s="16">
        <v>98</v>
      </c>
      <c r="B99" s="4">
        <v>6</v>
      </c>
      <c r="C99" s="21">
        <v>5.4705052067403698E-2</v>
      </c>
      <c r="D99" s="16">
        <f t="shared" si="9"/>
        <v>0.32823031240442219</v>
      </c>
    </row>
    <row r="100" spans="1:4" x14ac:dyDescent="0.2">
      <c r="A100" s="16">
        <v>99</v>
      </c>
      <c r="B100" s="4">
        <v>6</v>
      </c>
      <c r="C100" s="21">
        <v>6.537179850982758E-3</v>
      </c>
      <c r="D100" s="16">
        <f t="shared" si="9"/>
        <v>3.9223079105896549E-2</v>
      </c>
    </row>
    <row r="101" spans="1:4" x14ac:dyDescent="0.2">
      <c r="A101" s="16">
        <v>100</v>
      </c>
      <c r="B101" s="4">
        <v>6</v>
      </c>
      <c r="C101" s="21">
        <v>7.4035288103285524E-2</v>
      </c>
      <c r="D101" s="16">
        <f t="shared" si="9"/>
        <v>0.44421172861971314</v>
      </c>
    </row>
    <row r="102" spans="1:4" x14ac:dyDescent="0.2">
      <c r="A102" s="16">
        <v>101</v>
      </c>
      <c r="B102" s="4">
        <v>4</v>
      </c>
      <c r="C102" s="21">
        <v>1.9222625575615875</v>
      </c>
      <c r="D102" s="16">
        <f t="shared" si="9"/>
        <v>7.6890502302463499</v>
      </c>
    </row>
    <row r="103" spans="1:4" x14ac:dyDescent="0.2">
      <c r="A103" s="16">
        <v>102</v>
      </c>
      <c r="B103" s="4">
        <v>8</v>
      </c>
      <c r="C103" s="21">
        <v>8.2972909783564711E-2</v>
      </c>
      <c r="D103" s="16">
        <f t="shared" si="9"/>
        <v>0.66378327826851768</v>
      </c>
    </row>
    <row r="104" spans="1:4" x14ac:dyDescent="0.2">
      <c r="A104" s="16">
        <v>103</v>
      </c>
      <c r="B104" s="4">
        <v>6</v>
      </c>
      <c r="C104" s="21">
        <v>2.3332126382763743E-3</v>
      </c>
      <c r="D104" s="16">
        <f t="shared" si="9"/>
        <v>1.3999275829658247E-2</v>
      </c>
    </row>
    <row r="105" spans="1:4" x14ac:dyDescent="0.2">
      <c r="A105" s="16">
        <v>104</v>
      </c>
      <c r="B105" s="4">
        <v>9</v>
      </c>
      <c r="C105" s="21">
        <v>5.9426243382850436E-2</v>
      </c>
      <c r="D105" s="16">
        <f t="shared" si="9"/>
        <v>0.53483619044565389</v>
      </c>
    </row>
    <row r="106" spans="1:4" x14ac:dyDescent="0.2">
      <c r="A106" s="16">
        <v>105</v>
      </c>
      <c r="B106" s="4">
        <v>4</v>
      </c>
      <c r="C106" s="21">
        <v>0.19441195701503472</v>
      </c>
      <c r="D106" s="16">
        <f t="shared" si="9"/>
        <v>0.77764782806013888</v>
      </c>
    </row>
    <row r="107" spans="1:4" x14ac:dyDescent="0.2">
      <c r="A107" s="16">
        <v>106</v>
      </c>
      <c r="B107" s="4">
        <v>7</v>
      </c>
      <c r="C107" s="21">
        <v>1.284271404183214E-2</v>
      </c>
      <c r="D107" s="16">
        <f t="shared" si="9"/>
        <v>8.989899829282498E-2</v>
      </c>
    </row>
    <row r="108" spans="1:4" x14ac:dyDescent="0.2">
      <c r="A108" s="16">
        <v>107</v>
      </c>
      <c r="B108" s="4">
        <v>5</v>
      </c>
      <c r="C108" s="21">
        <v>7.2543494377214732E-2</v>
      </c>
      <c r="D108" s="16">
        <f t="shared" si="9"/>
        <v>0.36271747188607367</v>
      </c>
    </row>
    <row r="109" spans="1:4" x14ac:dyDescent="0.2">
      <c r="A109" s="16">
        <v>108</v>
      </c>
      <c r="B109" s="4">
        <v>5</v>
      </c>
      <c r="C109" s="21">
        <v>1.9526972198510699</v>
      </c>
      <c r="D109" s="16">
        <f t="shared" si="9"/>
        <v>9.7634860992553492</v>
      </c>
    </row>
    <row r="110" spans="1:4" x14ac:dyDescent="0.2">
      <c r="A110" s="16">
        <v>109</v>
      </c>
      <c r="B110" s="4">
        <v>3</v>
      </c>
      <c r="C110" s="21">
        <v>0.15215464179381194</v>
      </c>
      <c r="D110" s="16">
        <f t="shared" si="9"/>
        <v>0.45646392538143582</v>
      </c>
    </row>
    <row r="111" spans="1:4" x14ac:dyDescent="0.2">
      <c r="A111" s="16">
        <v>110</v>
      </c>
      <c r="B111" s="4">
        <v>9</v>
      </c>
      <c r="C111" s="21">
        <v>4.0289998779648249E-2</v>
      </c>
      <c r="D111" s="16">
        <f t="shared" si="9"/>
        <v>0.36260998901683422</v>
      </c>
    </row>
    <row r="112" spans="1:4" x14ac:dyDescent="0.2">
      <c r="A112" s="16">
        <v>111</v>
      </c>
      <c r="B112" s="4">
        <v>7</v>
      </c>
      <c r="C112" s="21">
        <v>1.4944243504914965E-2</v>
      </c>
      <c r="D112" s="16">
        <f t="shared" si="9"/>
        <v>0.10460970453440475</v>
      </c>
    </row>
    <row r="113" spans="1:4" x14ac:dyDescent="0.2">
      <c r="A113" s="16">
        <v>112</v>
      </c>
      <c r="B113" s="4">
        <v>2</v>
      </c>
      <c r="C113" s="21">
        <v>0.15357947307294076</v>
      </c>
      <c r="D113" s="16">
        <f t="shared" si="9"/>
        <v>0.30715894614588152</v>
      </c>
    </row>
    <row r="114" spans="1:4" x14ac:dyDescent="0.2">
      <c r="A114" s="16">
        <v>113</v>
      </c>
      <c r="B114" s="4">
        <v>3</v>
      </c>
      <c r="C114" s="21">
        <v>4.913130674175187E-3</v>
      </c>
      <c r="D114" s="16">
        <f t="shared" si="9"/>
        <v>1.4739392022525562E-2</v>
      </c>
    </row>
    <row r="115" spans="1:4" x14ac:dyDescent="0.2">
      <c r="A115" s="16">
        <v>114</v>
      </c>
      <c r="B115" s="4">
        <v>4</v>
      </c>
      <c r="C115" s="21">
        <v>6.9777608379199257E-3</v>
      </c>
      <c r="D115" s="16">
        <f t="shared" si="9"/>
        <v>2.7911043351679703E-2</v>
      </c>
    </row>
    <row r="116" spans="1:4" x14ac:dyDescent="0.2">
      <c r="A116" s="16">
        <v>115</v>
      </c>
      <c r="B116" s="4">
        <v>7</v>
      </c>
      <c r="C116" s="21">
        <v>2.8217262467187448E-2</v>
      </c>
      <c r="D116" s="16">
        <f t="shared" si="9"/>
        <v>0.19752083727031214</v>
      </c>
    </row>
    <row r="117" spans="1:4" x14ac:dyDescent="0.2">
      <c r="A117" s="16">
        <v>116</v>
      </c>
      <c r="B117" s="4">
        <v>4</v>
      </c>
      <c r="C117" s="21">
        <v>7.8834914364397768E-2</v>
      </c>
      <c r="D117" s="16">
        <f t="shared" si="9"/>
        <v>0.31533965745759107</v>
      </c>
    </row>
    <row r="118" spans="1:4" x14ac:dyDescent="0.2">
      <c r="A118" s="16">
        <v>117</v>
      </c>
      <c r="B118" s="4">
        <v>2</v>
      </c>
      <c r="C118" s="21">
        <v>0.29171630231449414</v>
      </c>
      <c r="D118" s="16">
        <f t="shared" si="9"/>
        <v>0.58343260462898827</v>
      </c>
    </row>
    <row r="119" spans="1:4" x14ac:dyDescent="0.2">
      <c r="A119" s="16">
        <v>118</v>
      </c>
      <c r="B119" s="4">
        <v>4</v>
      </c>
      <c r="C119" s="21">
        <v>3.2048832123445878E-2</v>
      </c>
      <c r="D119" s="16">
        <f t="shared" si="9"/>
        <v>0.12819532849378351</v>
      </c>
    </row>
    <row r="120" spans="1:4" x14ac:dyDescent="0.2">
      <c r="A120" s="16">
        <v>119</v>
      </c>
      <c r="B120" s="4">
        <v>5</v>
      </c>
      <c r="C120" s="21">
        <v>9.1847778193778734E-2</v>
      </c>
      <c r="D120" s="16">
        <f t="shared" si="9"/>
        <v>0.4592388909688937</v>
      </c>
    </row>
    <row r="121" spans="1:4" x14ac:dyDescent="0.2">
      <c r="A121" s="16">
        <v>120</v>
      </c>
      <c r="B121" s="4">
        <v>3</v>
      </c>
      <c r="C121" s="21">
        <v>3.4886659593398435E-2</v>
      </c>
      <c r="D121" s="16">
        <f t="shared" si="9"/>
        <v>0.10465997878019531</v>
      </c>
    </row>
    <row r="122" spans="1:4" x14ac:dyDescent="0.2">
      <c r="A122" s="16">
        <v>121</v>
      </c>
      <c r="B122" s="4">
        <v>3</v>
      </c>
      <c r="C122" s="21">
        <v>0.49671546892739837</v>
      </c>
      <c r="D122" s="16">
        <f t="shared" si="9"/>
        <v>1.4901464067821952</v>
      </c>
    </row>
    <row r="123" spans="1:4" x14ac:dyDescent="0.2">
      <c r="A123" s="16">
        <v>122</v>
      </c>
      <c r="B123" s="4">
        <v>11</v>
      </c>
      <c r="C123" s="21">
        <v>4.9277582298476459E-2</v>
      </c>
      <c r="D123" s="16">
        <f t="shared" si="9"/>
        <v>0.54205340528324109</v>
      </c>
    </row>
    <row r="124" spans="1:4" x14ac:dyDescent="0.2">
      <c r="A124" s="16">
        <v>123</v>
      </c>
      <c r="B124" s="4">
        <v>8</v>
      </c>
      <c r="C124" s="21">
        <v>3.4516994899241184E-2</v>
      </c>
      <c r="D124" s="16">
        <f t="shared" si="9"/>
        <v>0.27613595919392947</v>
      </c>
    </row>
    <row r="125" spans="1:4" x14ac:dyDescent="0.2">
      <c r="A125" s="16">
        <v>124</v>
      </c>
      <c r="B125" s="4">
        <v>5</v>
      </c>
      <c r="C125" s="21">
        <v>0.17175974775010014</v>
      </c>
      <c r="D125" s="16">
        <f t="shared" si="9"/>
        <v>0.85879873875050072</v>
      </c>
    </row>
    <row r="126" spans="1:4" x14ac:dyDescent="0.2">
      <c r="A126" s="16">
        <v>125</v>
      </c>
      <c r="B126" s="4">
        <v>2</v>
      </c>
      <c r="C126" s="21">
        <v>1.9501391975996541E-3</v>
      </c>
      <c r="D126" s="16">
        <f t="shared" si="9"/>
        <v>3.9002783951993083E-3</v>
      </c>
    </row>
    <row r="127" spans="1:4" x14ac:dyDescent="0.2">
      <c r="A127" s="16">
        <v>126</v>
      </c>
      <c r="B127" s="4">
        <v>3</v>
      </c>
      <c r="C127" s="21">
        <v>2.4203314857585537E-2</v>
      </c>
      <c r="D127" s="16">
        <f t="shared" si="9"/>
        <v>7.2609944572756616E-2</v>
      </c>
    </row>
    <row r="128" spans="1:4" x14ac:dyDescent="0.2">
      <c r="A128" s="16">
        <v>127</v>
      </c>
      <c r="B128" s="4">
        <v>7</v>
      </c>
      <c r="C128" s="21">
        <v>2.7042655971911658E-2</v>
      </c>
      <c r="D128" s="16">
        <f t="shared" si="9"/>
        <v>0.1892985918033816</v>
      </c>
    </row>
    <row r="129" spans="1:4" x14ac:dyDescent="0.2">
      <c r="A129" s="16">
        <v>128</v>
      </c>
      <c r="B129" s="4">
        <v>6</v>
      </c>
      <c r="C129" s="21">
        <v>7.0144543605315784E-3</v>
      </c>
      <c r="D129" s="16">
        <f t="shared" si="9"/>
        <v>4.2086726163189467E-2</v>
      </c>
    </row>
    <row r="130" spans="1:4" x14ac:dyDescent="0.2">
      <c r="A130" s="16">
        <v>129</v>
      </c>
      <c r="B130" s="4">
        <v>5</v>
      </c>
      <c r="C130" s="21">
        <v>8.0346037085755773E-2</v>
      </c>
      <c r="D130" s="16">
        <f t="shared" si="9"/>
        <v>0.40173018542877886</v>
      </c>
    </row>
    <row r="131" spans="1:4" x14ac:dyDescent="0.2">
      <c r="A131" s="16">
        <v>130</v>
      </c>
      <c r="B131" s="4">
        <v>0</v>
      </c>
      <c r="C131" s="21">
        <v>4.6024993890450276E-2</v>
      </c>
      <c r="D131" s="16">
        <f t="shared" ref="D131:D194" si="10">B131*C131</f>
        <v>0</v>
      </c>
    </row>
    <row r="132" spans="1:4" x14ac:dyDescent="0.2">
      <c r="A132" s="16">
        <v>131</v>
      </c>
      <c r="B132" s="4">
        <v>4</v>
      </c>
      <c r="C132" s="21">
        <v>4.6860909173821472E-3</v>
      </c>
      <c r="D132" s="16">
        <f t="shared" si="10"/>
        <v>1.8744363669528589E-2</v>
      </c>
    </row>
    <row r="133" spans="1:4" x14ac:dyDescent="0.2">
      <c r="A133" s="16">
        <v>132</v>
      </c>
      <c r="B133" s="4">
        <v>10</v>
      </c>
      <c r="C133" s="21">
        <v>0.12458449838890606</v>
      </c>
      <c r="D133" s="16">
        <f t="shared" si="10"/>
        <v>1.2458449838890606</v>
      </c>
    </row>
    <row r="134" spans="1:4" x14ac:dyDescent="0.2">
      <c r="A134" s="16">
        <v>133</v>
      </c>
      <c r="B134" s="4">
        <v>4</v>
      </c>
      <c r="C134" s="21">
        <v>1.9959360876712941E-2</v>
      </c>
      <c r="D134" s="16">
        <f t="shared" si="10"/>
        <v>7.9837443506851763E-2</v>
      </c>
    </row>
    <row r="135" spans="1:4" x14ac:dyDescent="0.2">
      <c r="A135" s="16">
        <v>134</v>
      </c>
      <c r="B135" s="4">
        <v>9</v>
      </c>
      <c r="C135" s="21">
        <v>5.5506378322808456E-2</v>
      </c>
      <c r="D135" s="16">
        <f t="shared" si="10"/>
        <v>0.49955740490527611</v>
      </c>
    </row>
    <row r="136" spans="1:4" x14ac:dyDescent="0.2">
      <c r="A136" s="16">
        <v>135</v>
      </c>
      <c r="B136" s="4">
        <v>5</v>
      </c>
      <c r="C136" s="21">
        <v>6.5006062134996462E-2</v>
      </c>
      <c r="D136" s="16">
        <f t="shared" si="10"/>
        <v>0.32503031067498234</v>
      </c>
    </row>
    <row r="137" spans="1:4" x14ac:dyDescent="0.2">
      <c r="A137" s="16">
        <v>136</v>
      </c>
      <c r="B137" s="4">
        <v>4</v>
      </c>
      <c r="C137" s="21">
        <v>0.32743470102165945</v>
      </c>
      <c r="D137" s="16">
        <f t="shared" si="10"/>
        <v>1.3097388040866378</v>
      </c>
    </row>
    <row r="138" spans="1:4" x14ac:dyDescent="0.2">
      <c r="A138" s="16">
        <v>137</v>
      </c>
      <c r="B138" s="4">
        <v>2</v>
      </c>
      <c r="C138" s="21">
        <v>1.8870027635272235E-2</v>
      </c>
      <c r="D138" s="16">
        <f t="shared" si="10"/>
        <v>3.774005527054447E-2</v>
      </c>
    </row>
    <row r="139" spans="1:4" x14ac:dyDescent="0.2">
      <c r="A139" s="16">
        <v>138</v>
      </c>
      <c r="B139" s="4">
        <v>5</v>
      </c>
      <c r="C139" s="21">
        <v>4.8625242284985459</v>
      </c>
      <c r="D139" s="16">
        <f t="shared" si="10"/>
        <v>24.312621142492731</v>
      </c>
    </row>
    <row r="140" spans="1:4" x14ac:dyDescent="0.2">
      <c r="A140" s="16">
        <v>139</v>
      </c>
      <c r="B140" s="4">
        <v>5</v>
      </c>
      <c r="C140" s="21">
        <v>1.849390304203824E-2</v>
      </c>
      <c r="D140" s="16">
        <f t="shared" si="10"/>
        <v>9.24695152101912E-2</v>
      </c>
    </row>
    <row r="141" spans="1:4" x14ac:dyDescent="0.2">
      <c r="A141" s="16">
        <v>140</v>
      </c>
      <c r="B141" s="4">
        <v>3</v>
      </c>
      <c r="C141" s="21">
        <v>3.3862693897786067E-2</v>
      </c>
      <c r="D141" s="16">
        <f t="shared" si="10"/>
        <v>0.1015880816933582</v>
      </c>
    </row>
    <row r="142" spans="1:4" x14ac:dyDescent="0.2">
      <c r="A142" s="16">
        <v>141</v>
      </c>
      <c r="B142" s="4">
        <v>10</v>
      </c>
      <c r="C142" s="21">
        <v>0.45158762974290917</v>
      </c>
      <c r="D142" s="16">
        <f t="shared" si="10"/>
        <v>4.5158762974290916</v>
      </c>
    </row>
    <row r="143" spans="1:4" x14ac:dyDescent="0.2">
      <c r="A143" s="16">
        <v>142</v>
      </c>
      <c r="B143" s="4">
        <v>4</v>
      </c>
      <c r="C143" s="21">
        <v>5.0678356258045099E-4</v>
      </c>
      <c r="D143" s="16">
        <f t="shared" si="10"/>
        <v>2.027134250321804E-3</v>
      </c>
    </row>
    <row r="144" spans="1:4" x14ac:dyDescent="0.2">
      <c r="A144" s="16">
        <v>143</v>
      </c>
      <c r="B144" s="4">
        <v>4</v>
      </c>
      <c r="C144" s="21">
        <v>6.0435309252029491E-3</v>
      </c>
      <c r="D144" s="16">
        <f t="shared" si="10"/>
        <v>2.4174123700811796E-2</v>
      </c>
    </row>
    <row r="145" spans="1:4" x14ac:dyDescent="0.2">
      <c r="A145" s="16">
        <v>144</v>
      </c>
      <c r="B145" s="4">
        <v>9</v>
      </c>
      <c r="C145" s="21">
        <v>3.5485559914112716E-2</v>
      </c>
      <c r="D145" s="16">
        <f t="shared" si="10"/>
        <v>0.31937003922701446</v>
      </c>
    </row>
    <row r="146" spans="1:4" x14ac:dyDescent="0.2">
      <c r="A146" s="16">
        <v>145</v>
      </c>
      <c r="B146" s="4">
        <v>10</v>
      </c>
      <c r="C146" s="21">
        <v>1.9666875376550146E-2</v>
      </c>
      <c r="D146" s="16">
        <f t="shared" si="10"/>
        <v>0.19666875376550147</v>
      </c>
    </row>
    <row r="147" spans="1:4" x14ac:dyDescent="0.2">
      <c r="A147" s="16">
        <v>146</v>
      </c>
      <c r="B147" s="4">
        <v>4</v>
      </c>
      <c r="C147" s="21">
        <v>1.4402868954066003E-2</v>
      </c>
      <c r="D147" s="16">
        <f t="shared" si="10"/>
        <v>5.761147581626401E-2</v>
      </c>
    </row>
    <row r="148" spans="1:4" x14ac:dyDescent="0.2">
      <c r="A148" s="16">
        <v>147</v>
      </c>
      <c r="B148" s="4">
        <v>3</v>
      </c>
      <c r="C148" s="21">
        <v>6.0455768178956051E-2</v>
      </c>
      <c r="D148" s="16">
        <f t="shared" si="10"/>
        <v>0.18136730453686817</v>
      </c>
    </row>
    <row r="149" spans="1:4" x14ac:dyDescent="0.2">
      <c r="A149" s="16">
        <v>148</v>
      </c>
      <c r="B149" s="4">
        <v>5</v>
      </c>
      <c r="C149" s="21">
        <v>2.207199247094371E-2</v>
      </c>
      <c r="D149" s="16">
        <f t="shared" si="10"/>
        <v>0.11035996235471855</v>
      </c>
    </row>
    <row r="150" spans="1:4" x14ac:dyDescent="0.2">
      <c r="A150" s="16">
        <v>149</v>
      </c>
      <c r="B150" s="4">
        <v>5</v>
      </c>
      <c r="C150" s="21">
        <v>0.39382912466089792</v>
      </c>
      <c r="D150" s="16">
        <f t="shared" si="10"/>
        <v>1.9691456233044895</v>
      </c>
    </row>
    <row r="151" spans="1:4" x14ac:dyDescent="0.2">
      <c r="A151" s="16">
        <v>150</v>
      </c>
      <c r="B151" s="4">
        <v>8</v>
      </c>
      <c r="C151" s="21">
        <v>1.3698091461313688E-3</v>
      </c>
      <c r="D151" s="16">
        <f t="shared" si="10"/>
        <v>1.095847316905095E-2</v>
      </c>
    </row>
    <row r="152" spans="1:4" x14ac:dyDescent="0.2">
      <c r="A152" s="16">
        <v>151</v>
      </c>
      <c r="B152" s="4">
        <v>4</v>
      </c>
      <c r="C152" s="21">
        <v>1.3002883298350092</v>
      </c>
      <c r="D152" s="16">
        <f t="shared" si="10"/>
        <v>5.2011533193400368</v>
      </c>
    </row>
    <row r="153" spans="1:4" x14ac:dyDescent="0.2">
      <c r="A153" s="16">
        <v>152</v>
      </c>
      <c r="B153" s="4">
        <v>2</v>
      </c>
      <c r="C153" s="21">
        <v>5.4056348196117786E-2</v>
      </c>
      <c r="D153" s="16">
        <f t="shared" si="10"/>
        <v>0.10811269639223557</v>
      </c>
    </row>
    <row r="154" spans="1:4" x14ac:dyDescent="0.2">
      <c r="A154" s="16">
        <v>153</v>
      </c>
      <c r="B154" s="4">
        <v>2</v>
      </c>
      <c r="C154" s="21">
        <v>1.2787495545572207E-2</v>
      </c>
      <c r="D154" s="16">
        <f t="shared" si="10"/>
        <v>2.5574991091144413E-2</v>
      </c>
    </row>
    <row r="155" spans="1:4" x14ac:dyDescent="0.2">
      <c r="A155" s="16">
        <v>154</v>
      </c>
      <c r="B155" s="4">
        <v>3</v>
      </c>
      <c r="C155" s="21">
        <v>0.244560104198775</v>
      </c>
      <c r="D155" s="16">
        <f t="shared" si="10"/>
        <v>0.73368031259632494</v>
      </c>
    </row>
    <row r="156" spans="1:4" x14ac:dyDescent="0.2">
      <c r="A156" s="16">
        <v>155</v>
      </c>
      <c r="B156" s="4">
        <v>7</v>
      </c>
      <c r="C156" s="21">
        <v>0.23888926543715969</v>
      </c>
      <c r="D156" s="16">
        <f t="shared" si="10"/>
        <v>1.6722248580601178</v>
      </c>
    </row>
    <row r="157" spans="1:4" x14ac:dyDescent="0.2">
      <c r="A157" s="16">
        <v>156</v>
      </c>
      <c r="B157" s="4">
        <v>6</v>
      </c>
      <c r="C157" s="21">
        <v>5.7245691863000638E-2</v>
      </c>
      <c r="D157" s="16">
        <f t="shared" si="10"/>
        <v>0.34347415117800384</v>
      </c>
    </row>
    <row r="158" spans="1:4" x14ac:dyDescent="0.2">
      <c r="A158" s="16">
        <v>157</v>
      </c>
      <c r="B158" s="4">
        <v>9</v>
      </c>
      <c r="C158" s="21">
        <v>0.38843231763296943</v>
      </c>
      <c r="D158" s="16">
        <f t="shared" si="10"/>
        <v>3.495890858696725</v>
      </c>
    </row>
    <row r="159" spans="1:4" x14ac:dyDescent="0.2">
      <c r="A159" s="16">
        <v>158</v>
      </c>
      <c r="B159" s="4">
        <v>8</v>
      </c>
      <c r="C159" s="21">
        <v>4.6986766001334911E-2</v>
      </c>
      <c r="D159" s="16">
        <f t="shared" si="10"/>
        <v>0.37589412801067928</v>
      </c>
    </row>
    <row r="160" spans="1:4" x14ac:dyDescent="0.2">
      <c r="A160" s="16">
        <v>159</v>
      </c>
      <c r="B160" s="4">
        <v>4</v>
      </c>
      <c r="C160" s="21">
        <v>2.3595690983883855E-2</v>
      </c>
      <c r="D160" s="16">
        <f t="shared" si="10"/>
        <v>9.4382763935535421E-2</v>
      </c>
    </row>
    <row r="161" spans="1:4" x14ac:dyDescent="0.2">
      <c r="A161" s="16">
        <v>160</v>
      </c>
      <c r="B161" s="4">
        <v>4</v>
      </c>
      <c r="C161" s="21">
        <v>6.078644732717612E-2</v>
      </c>
      <c r="D161" s="16">
        <f t="shared" si="10"/>
        <v>0.24314578930870448</v>
      </c>
    </row>
    <row r="162" spans="1:4" x14ac:dyDescent="0.2">
      <c r="A162" s="16">
        <v>161</v>
      </c>
      <c r="B162" s="4">
        <v>3</v>
      </c>
      <c r="C162" s="21">
        <v>1.0028204654830799</v>
      </c>
      <c r="D162" s="16">
        <f t="shared" si="10"/>
        <v>3.0084613964492397</v>
      </c>
    </row>
    <row r="163" spans="1:4" x14ac:dyDescent="0.2">
      <c r="A163" s="16">
        <v>162</v>
      </c>
      <c r="B163" s="4">
        <v>5</v>
      </c>
      <c r="C163" s="21">
        <v>2.8598079036670786E-2</v>
      </c>
      <c r="D163" s="16">
        <f t="shared" si="10"/>
        <v>0.14299039518335394</v>
      </c>
    </row>
    <row r="164" spans="1:4" x14ac:dyDescent="0.2">
      <c r="A164" s="16">
        <v>163</v>
      </c>
      <c r="B164" s="4">
        <v>5</v>
      </c>
      <c r="C164" s="21">
        <v>6.7966604148757728E-2</v>
      </c>
      <c r="D164" s="16">
        <f t="shared" si="10"/>
        <v>0.33983302074378863</v>
      </c>
    </row>
    <row r="165" spans="1:4" x14ac:dyDescent="0.2">
      <c r="A165" s="16">
        <v>164</v>
      </c>
      <c r="B165" s="4">
        <v>2</v>
      </c>
      <c r="C165" s="21">
        <v>2.2148861376038012E-2</v>
      </c>
      <c r="D165" s="16">
        <f t="shared" si="10"/>
        <v>4.4297722752076024E-2</v>
      </c>
    </row>
    <row r="166" spans="1:4" x14ac:dyDescent="0.2">
      <c r="A166" s="16">
        <v>165</v>
      </c>
      <c r="B166" s="4">
        <v>5</v>
      </c>
      <c r="C166" s="21">
        <v>3.7131136390076863E-3</v>
      </c>
      <c r="D166" s="16">
        <f t="shared" si="10"/>
        <v>1.8565568195038431E-2</v>
      </c>
    </row>
    <row r="167" spans="1:4" x14ac:dyDescent="0.2">
      <c r="A167" s="16">
        <v>166</v>
      </c>
      <c r="B167" s="4">
        <v>6</v>
      </c>
      <c r="C167" s="21">
        <v>3.9005231414135595E-2</v>
      </c>
      <c r="D167" s="16">
        <f t="shared" si="10"/>
        <v>0.23403138848481359</v>
      </c>
    </row>
    <row r="168" spans="1:4" x14ac:dyDescent="0.2">
      <c r="A168" s="16">
        <v>167</v>
      </c>
      <c r="B168" s="4">
        <v>5</v>
      </c>
      <c r="C168" s="21">
        <v>5.9422368438286001E-2</v>
      </c>
      <c r="D168" s="16">
        <f t="shared" si="10"/>
        <v>0.29711184219143</v>
      </c>
    </row>
    <row r="169" spans="1:4" x14ac:dyDescent="0.2">
      <c r="A169" s="16">
        <v>168</v>
      </c>
      <c r="B169" s="4">
        <v>5</v>
      </c>
      <c r="C169" s="21">
        <v>2.433062241110592E-2</v>
      </c>
      <c r="D169" s="16">
        <f t="shared" si="10"/>
        <v>0.1216531120555296</v>
      </c>
    </row>
    <row r="170" spans="1:4" x14ac:dyDescent="0.2">
      <c r="A170" s="16">
        <v>169</v>
      </c>
      <c r="B170" s="4">
        <v>6</v>
      </c>
      <c r="C170" s="21">
        <v>6.4253942756292764E-3</v>
      </c>
      <c r="D170" s="16">
        <f t="shared" si="10"/>
        <v>3.8552365653775657E-2</v>
      </c>
    </row>
    <row r="171" spans="1:4" x14ac:dyDescent="0.2">
      <c r="A171" s="16">
        <v>170</v>
      </c>
      <c r="B171" s="4">
        <v>6</v>
      </c>
      <c r="C171" s="21">
        <v>0.12569804864556161</v>
      </c>
      <c r="D171" s="16">
        <f t="shared" si="10"/>
        <v>0.75418829187336967</v>
      </c>
    </row>
    <row r="172" spans="1:4" x14ac:dyDescent="0.2">
      <c r="A172" s="16">
        <v>171</v>
      </c>
      <c r="B172" s="4">
        <v>8</v>
      </c>
      <c r="C172" s="21">
        <v>0.17958098884603627</v>
      </c>
      <c r="D172" s="16">
        <f t="shared" si="10"/>
        <v>1.4366479107682901</v>
      </c>
    </row>
    <row r="173" spans="1:4" x14ac:dyDescent="0.2">
      <c r="A173" s="16">
        <v>172</v>
      </c>
      <c r="B173" s="4">
        <v>4</v>
      </c>
      <c r="C173" s="21">
        <v>1.3899704543378641E-2</v>
      </c>
      <c r="D173" s="16">
        <f t="shared" si="10"/>
        <v>5.5598818173514565E-2</v>
      </c>
    </row>
    <row r="174" spans="1:4" x14ac:dyDescent="0.2">
      <c r="A174" s="16">
        <v>173</v>
      </c>
      <c r="B174" s="4">
        <v>5</v>
      </c>
      <c r="C174" s="21">
        <v>7.2019429942405358E-2</v>
      </c>
      <c r="D174" s="16">
        <f t="shared" si="10"/>
        <v>0.36009714971202678</v>
      </c>
    </row>
    <row r="175" spans="1:4" x14ac:dyDescent="0.2">
      <c r="A175" s="16">
        <v>174</v>
      </c>
      <c r="B175" s="4">
        <v>3</v>
      </c>
      <c r="C175" s="21">
        <v>1.2852194874299977E-2</v>
      </c>
      <c r="D175" s="16">
        <f t="shared" si="10"/>
        <v>3.8556584622899931E-2</v>
      </c>
    </row>
    <row r="176" spans="1:4" x14ac:dyDescent="0.2">
      <c r="A176" s="16">
        <v>175</v>
      </c>
      <c r="B176" s="4">
        <v>3</v>
      </c>
      <c r="C176" s="21">
        <v>2.6888606255999845E-2</v>
      </c>
      <c r="D176" s="16">
        <f t="shared" si="10"/>
        <v>8.0665818767999539E-2</v>
      </c>
    </row>
    <row r="177" spans="1:4" x14ac:dyDescent="0.2">
      <c r="A177" s="16">
        <v>176</v>
      </c>
      <c r="B177" s="4">
        <v>9</v>
      </c>
      <c r="C177" s="21">
        <v>2.5598507954190253</v>
      </c>
      <c r="D177" s="16">
        <f t="shared" si="10"/>
        <v>23.038657158771226</v>
      </c>
    </row>
    <row r="178" spans="1:4" x14ac:dyDescent="0.2">
      <c r="A178" s="16">
        <v>177</v>
      </c>
      <c r="B178" s="4">
        <v>3</v>
      </c>
      <c r="C178" s="21">
        <v>5.2572914734504324E-2</v>
      </c>
      <c r="D178" s="16">
        <f t="shared" si="10"/>
        <v>0.15771874420351298</v>
      </c>
    </row>
    <row r="179" spans="1:4" x14ac:dyDescent="0.2">
      <c r="A179" s="16">
        <v>178</v>
      </c>
      <c r="B179" s="4">
        <v>3</v>
      </c>
      <c r="C179" s="21">
        <v>3.3145766448770542E-2</v>
      </c>
      <c r="D179" s="16">
        <f t="shared" si="10"/>
        <v>9.9437299346311625E-2</v>
      </c>
    </row>
    <row r="180" spans="1:4" x14ac:dyDescent="0.2">
      <c r="A180" s="16">
        <v>179</v>
      </c>
      <c r="B180" s="4">
        <v>4</v>
      </c>
      <c r="C180" s="21">
        <v>0.3152515998468971</v>
      </c>
      <c r="D180" s="16">
        <f t="shared" si="10"/>
        <v>1.2610063993875884</v>
      </c>
    </row>
    <row r="181" spans="1:4" x14ac:dyDescent="0.2">
      <c r="A181" s="16">
        <v>180</v>
      </c>
      <c r="B181" s="4">
        <v>5</v>
      </c>
      <c r="C181" s="21">
        <v>5.6996745564433432E-2</v>
      </c>
      <c r="D181" s="16">
        <f t="shared" si="10"/>
        <v>0.28498372782216719</v>
      </c>
    </row>
    <row r="182" spans="1:4" x14ac:dyDescent="0.2">
      <c r="A182" s="16">
        <v>181</v>
      </c>
      <c r="B182" s="4">
        <v>4</v>
      </c>
      <c r="C182" s="21">
        <v>0.32143153080543235</v>
      </c>
      <c r="D182" s="16">
        <f t="shared" si="10"/>
        <v>1.2857261232217294</v>
      </c>
    </row>
    <row r="183" spans="1:4" x14ac:dyDescent="0.2">
      <c r="A183" s="16">
        <v>182</v>
      </c>
      <c r="B183" s="4">
        <v>3</v>
      </c>
      <c r="C183" s="21">
        <v>1.4790614061070809E-2</v>
      </c>
      <c r="D183" s="16">
        <f t="shared" si="10"/>
        <v>4.4371842183212426E-2</v>
      </c>
    </row>
    <row r="184" spans="1:4" x14ac:dyDescent="0.2">
      <c r="A184" s="16">
        <v>183</v>
      </c>
      <c r="B184" s="4">
        <v>7</v>
      </c>
      <c r="C184" s="21">
        <v>1.845340384631863E-2</v>
      </c>
      <c r="D184" s="16">
        <f t="shared" si="10"/>
        <v>0.12917382692423041</v>
      </c>
    </row>
    <row r="185" spans="1:4" x14ac:dyDescent="0.2">
      <c r="A185" s="16">
        <v>184</v>
      </c>
      <c r="B185" s="4">
        <v>5</v>
      </c>
      <c r="C185" s="21">
        <v>0.71039465901125032</v>
      </c>
      <c r="D185" s="16">
        <f t="shared" si="10"/>
        <v>3.5519732950562517</v>
      </c>
    </row>
    <row r="186" spans="1:4" x14ac:dyDescent="0.2">
      <c r="A186" s="16">
        <v>185</v>
      </c>
      <c r="B186" s="4">
        <v>4</v>
      </c>
      <c r="C186" s="21">
        <v>6.844676695184744E-2</v>
      </c>
      <c r="D186" s="16">
        <f t="shared" si="10"/>
        <v>0.27378706780738976</v>
      </c>
    </row>
    <row r="187" spans="1:4" x14ac:dyDescent="0.2">
      <c r="A187" s="16">
        <v>186</v>
      </c>
      <c r="B187" s="4">
        <v>6</v>
      </c>
      <c r="C187" s="21">
        <v>0.35957501448437484</v>
      </c>
      <c r="D187" s="16">
        <f t="shared" si="10"/>
        <v>2.1574500869062492</v>
      </c>
    </row>
    <row r="188" spans="1:4" x14ac:dyDescent="0.2">
      <c r="A188" s="16">
        <v>187</v>
      </c>
      <c r="B188" s="4">
        <v>4</v>
      </c>
      <c r="C188" s="21">
        <v>0.58696633597037262</v>
      </c>
      <c r="D188" s="16">
        <f t="shared" si="10"/>
        <v>2.3478653438814905</v>
      </c>
    </row>
    <row r="189" spans="1:4" x14ac:dyDescent="0.2">
      <c r="A189" s="16">
        <v>188</v>
      </c>
      <c r="B189" s="4">
        <v>5</v>
      </c>
      <c r="C189" s="21">
        <v>1.9239019147858287</v>
      </c>
      <c r="D189" s="16">
        <f t="shared" si="10"/>
        <v>9.6195095739291432</v>
      </c>
    </row>
    <row r="190" spans="1:4" x14ac:dyDescent="0.2">
      <c r="A190" s="16">
        <v>189</v>
      </c>
      <c r="B190" s="4">
        <v>9</v>
      </c>
      <c r="C190" s="21">
        <v>2.1839698037803335E-2</v>
      </c>
      <c r="D190" s="16">
        <f t="shared" si="10"/>
        <v>0.19655728234023001</v>
      </c>
    </row>
    <row r="191" spans="1:4" x14ac:dyDescent="0.2">
      <c r="A191" s="16">
        <v>190</v>
      </c>
      <c r="B191" s="4">
        <v>7</v>
      </c>
      <c r="C191" s="21">
        <v>0.10790208373934625</v>
      </c>
      <c r="D191" s="16">
        <f t="shared" si="10"/>
        <v>0.75531458617542369</v>
      </c>
    </row>
    <row r="192" spans="1:4" x14ac:dyDescent="0.2">
      <c r="A192" s="16">
        <v>191</v>
      </c>
      <c r="B192" s="4">
        <v>4</v>
      </c>
      <c r="C192" s="21">
        <v>3.5942498966437524E-2</v>
      </c>
      <c r="D192" s="16">
        <f t="shared" si="10"/>
        <v>0.14376999586575009</v>
      </c>
    </row>
    <row r="193" spans="1:4" x14ac:dyDescent="0.2">
      <c r="A193" s="16">
        <v>192</v>
      </c>
      <c r="B193" s="4">
        <v>3</v>
      </c>
      <c r="C193" s="21">
        <v>4.4095390976543705E-2</v>
      </c>
      <c r="D193" s="16">
        <f t="shared" si="10"/>
        <v>0.13228617292963113</v>
      </c>
    </row>
    <row r="194" spans="1:4" x14ac:dyDescent="0.2">
      <c r="A194" s="16">
        <v>193</v>
      </c>
      <c r="B194" s="4">
        <v>4</v>
      </c>
      <c r="C194" s="21">
        <v>4.7134571296181281E-2</v>
      </c>
      <c r="D194" s="16">
        <f t="shared" si="10"/>
        <v>0.18853828518472512</v>
      </c>
    </row>
    <row r="195" spans="1:4" x14ac:dyDescent="0.2">
      <c r="A195" s="16">
        <v>194</v>
      </c>
      <c r="B195" s="4">
        <v>5</v>
      </c>
      <c r="C195" s="21">
        <v>0.43389603648957376</v>
      </c>
      <c r="D195" s="16">
        <f t="shared" ref="D195:D258" si="11">B195*C195</f>
        <v>2.1694801824478689</v>
      </c>
    </row>
    <row r="196" spans="1:4" x14ac:dyDescent="0.2">
      <c r="A196" s="16">
        <v>195</v>
      </c>
      <c r="B196" s="4">
        <v>4</v>
      </c>
      <c r="C196" s="21">
        <v>5.5526368897968408E-2</v>
      </c>
      <c r="D196" s="16">
        <f t="shared" si="11"/>
        <v>0.22210547559187363</v>
      </c>
    </row>
    <row r="197" spans="1:4" x14ac:dyDescent="0.2">
      <c r="A197" s="16">
        <v>196</v>
      </c>
      <c r="B197" s="4">
        <v>5</v>
      </c>
      <c r="C197" s="21">
        <v>1.5457518170655189</v>
      </c>
      <c r="D197" s="16">
        <f t="shared" si="11"/>
        <v>7.728759085327594</v>
      </c>
    </row>
    <row r="198" spans="1:4" x14ac:dyDescent="0.2">
      <c r="A198" s="16">
        <v>197</v>
      </c>
      <c r="B198" s="4">
        <v>4</v>
      </c>
      <c r="C198" s="21">
        <v>5.4994649794696056</v>
      </c>
      <c r="D198" s="16">
        <f t="shared" si="11"/>
        <v>21.997859917878422</v>
      </c>
    </row>
    <row r="199" spans="1:4" x14ac:dyDescent="0.2">
      <c r="A199" s="16">
        <v>198</v>
      </c>
      <c r="B199" s="4">
        <v>5</v>
      </c>
      <c r="C199" s="21">
        <v>2.6115262025057429E-3</v>
      </c>
      <c r="D199" s="16">
        <f t="shared" si="11"/>
        <v>1.3057631012528714E-2</v>
      </c>
    </row>
    <row r="200" spans="1:4" x14ac:dyDescent="0.2">
      <c r="A200" s="16">
        <v>199</v>
      </c>
      <c r="B200" s="4">
        <v>9</v>
      </c>
      <c r="C200" s="21">
        <v>3.0361482071794527E-2</v>
      </c>
      <c r="D200" s="16">
        <f t="shared" si="11"/>
        <v>0.27325333864615076</v>
      </c>
    </row>
    <row r="201" spans="1:4" x14ac:dyDescent="0.2">
      <c r="A201" s="16">
        <v>200</v>
      </c>
      <c r="B201" s="4">
        <v>5</v>
      </c>
      <c r="C201" s="21">
        <v>0.14854136096580431</v>
      </c>
      <c r="D201" s="16">
        <f t="shared" si="11"/>
        <v>0.74270680482902152</v>
      </c>
    </row>
    <row r="202" spans="1:4" x14ac:dyDescent="0.2">
      <c r="A202" s="16">
        <v>201</v>
      </c>
      <c r="B202" s="4">
        <v>2</v>
      </c>
      <c r="C202" s="21">
        <v>0.23684624866013498</v>
      </c>
      <c r="D202" s="16">
        <f t="shared" si="11"/>
        <v>0.47369249732026997</v>
      </c>
    </row>
    <row r="203" spans="1:4" x14ac:dyDescent="0.2">
      <c r="A203" s="16">
        <v>202</v>
      </c>
      <c r="B203" s="4">
        <v>7</v>
      </c>
      <c r="C203" s="21">
        <v>0.29556430913816562</v>
      </c>
      <c r="D203" s="16">
        <f t="shared" si="11"/>
        <v>2.0689501639671595</v>
      </c>
    </row>
    <row r="204" spans="1:4" x14ac:dyDescent="0.2">
      <c r="A204" s="16">
        <v>203</v>
      </c>
      <c r="B204" s="4">
        <v>2</v>
      </c>
      <c r="C204" s="21">
        <v>5.2887724160644812E-3</v>
      </c>
      <c r="D204" s="16">
        <f t="shared" si="11"/>
        <v>1.0577544832128962E-2</v>
      </c>
    </row>
    <row r="205" spans="1:4" x14ac:dyDescent="0.2">
      <c r="A205" s="16">
        <v>204</v>
      </c>
      <c r="B205" s="4">
        <v>4</v>
      </c>
      <c r="C205" s="21">
        <v>2.6163830983565077</v>
      </c>
      <c r="D205" s="16">
        <f t="shared" si="11"/>
        <v>10.465532393426031</v>
      </c>
    </row>
    <row r="206" spans="1:4" x14ac:dyDescent="0.2">
      <c r="A206" s="16">
        <v>205</v>
      </c>
      <c r="B206" s="4">
        <v>6</v>
      </c>
      <c r="C206" s="21">
        <v>3.3752044911211906E-2</v>
      </c>
      <c r="D206" s="16">
        <f t="shared" si="11"/>
        <v>0.20251226946727144</v>
      </c>
    </row>
    <row r="207" spans="1:4" x14ac:dyDescent="0.2">
      <c r="A207" s="16">
        <v>206</v>
      </c>
      <c r="B207" s="4">
        <v>7</v>
      </c>
      <c r="C207" s="21">
        <v>3.5724888558414561E-2</v>
      </c>
      <c r="D207" s="16">
        <f t="shared" si="11"/>
        <v>0.25007421990890194</v>
      </c>
    </row>
    <row r="208" spans="1:4" x14ac:dyDescent="0.2">
      <c r="A208" s="16">
        <v>207</v>
      </c>
      <c r="B208" s="4">
        <v>2</v>
      </c>
      <c r="C208" s="21">
        <v>0.1889682591008649</v>
      </c>
      <c r="D208" s="16">
        <f t="shared" si="11"/>
        <v>0.3779365182017298</v>
      </c>
    </row>
    <row r="209" spans="1:4" x14ac:dyDescent="0.2">
      <c r="A209" s="16">
        <v>208</v>
      </c>
      <c r="B209" s="4">
        <v>5</v>
      </c>
      <c r="C209" s="21">
        <v>1.970947788390924E-2</v>
      </c>
      <c r="D209" s="16">
        <f t="shared" si="11"/>
        <v>9.8547389419546202E-2</v>
      </c>
    </row>
    <row r="210" spans="1:4" x14ac:dyDescent="0.2">
      <c r="A210" s="16">
        <v>209</v>
      </c>
      <c r="B210" s="4">
        <v>5</v>
      </c>
      <c r="C210" s="21">
        <v>0.11391232086453704</v>
      </c>
      <c r="D210" s="16">
        <f t="shared" si="11"/>
        <v>0.56956160432268521</v>
      </c>
    </row>
    <row r="211" spans="1:4" x14ac:dyDescent="0.2">
      <c r="A211" s="16">
        <v>210</v>
      </c>
      <c r="B211" s="4">
        <v>5</v>
      </c>
      <c r="C211" s="21">
        <v>4.9308061973638767E-2</v>
      </c>
      <c r="D211" s="16">
        <f t="shared" si="11"/>
        <v>0.24654030986819384</v>
      </c>
    </row>
    <row r="212" spans="1:4" x14ac:dyDescent="0.2">
      <c r="A212" s="16">
        <v>211</v>
      </c>
      <c r="B212" s="4">
        <v>5</v>
      </c>
      <c r="C212" s="21">
        <v>0.50871656552244837</v>
      </c>
      <c r="D212" s="16">
        <f t="shared" si="11"/>
        <v>2.5435828276122416</v>
      </c>
    </row>
    <row r="213" spans="1:4" x14ac:dyDescent="0.2">
      <c r="A213" s="16">
        <v>212</v>
      </c>
      <c r="B213" s="4">
        <v>2</v>
      </c>
      <c r="C213" s="21">
        <v>0.22608044377525122</v>
      </c>
      <c r="D213" s="16">
        <f t="shared" si="11"/>
        <v>0.45216088755050243</v>
      </c>
    </row>
    <row r="214" spans="1:4" x14ac:dyDescent="0.2">
      <c r="A214" s="16">
        <v>213</v>
      </c>
      <c r="B214" s="4">
        <v>2</v>
      </c>
      <c r="C214" s="21">
        <v>6.0607578261757812E-2</v>
      </c>
      <c r="D214" s="16">
        <f t="shared" si="11"/>
        <v>0.12121515652351562</v>
      </c>
    </row>
    <row r="215" spans="1:4" x14ac:dyDescent="0.2">
      <c r="A215" s="16">
        <v>214</v>
      </c>
      <c r="B215" s="4">
        <v>4</v>
      </c>
      <c r="C215" s="21">
        <v>0.76230436666539347</v>
      </c>
      <c r="D215" s="16">
        <f t="shared" si="11"/>
        <v>3.0492174666615739</v>
      </c>
    </row>
    <row r="216" spans="1:4" x14ac:dyDescent="0.2">
      <c r="A216" s="16">
        <v>215</v>
      </c>
      <c r="B216" s="4">
        <v>6</v>
      </c>
      <c r="C216" s="21">
        <v>7.6191284311992059E-3</v>
      </c>
      <c r="D216" s="16">
        <f t="shared" si="11"/>
        <v>4.5714770587195239E-2</v>
      </c>
    </row>
    <row r="217" spans="1:4" x14ac:dyDescent="0.2">
      <c r="A217" s="16">
        <v>216</v>
      </c>
      <c r="B217" s="4">
        <v>3</v>
      </c>
      <c r="C217" s="21">
        <v>8.5740029606356915E-3</v>
      </c>
      <c r="D217" s="16">
        <f t="shared" si="11"/>
        <v>2.5722008881907073E-2</v>
      </c>
    </row>
    <row r="218" spans="1:4" x14ac:dyDescent="0.2">
      <c r="A218" s="16">
        <v>217</v>
      </c>
      <c r="B218" s="4">
        <v>4</v>
      </c>
      <c r="C218" s="21">
        <v>5.0493218462417395E-2</v>
      </c>
      <c r="D218" s="16">
        <f t="shared" si="11"/>
        <v>0.20197287384966958</v>
      </c>
    </row>
    <row r="219" spans="1:4" x14ac:dyDescent="0.2">
      <c r="A219" s="16">
        <v>218</v>
      </c>
      <c r="B219" s="4">
        <v>1</v>
      </c>
      <c r="C219" s="21">
        <v>5.8961339375401258E-3</v>
      </c>
      <c r="D219" s="16">
        <f t="shared" si="11"/>
        <v>5.8961339375401258E-3</v>
      </c>
    </row>
    <row r="220" spans="1:4" x14ac:dyDescent="0.2">
      <c r="A220" s="16">
        <v>219</v>
      </c>
      <c r="B220" s="4">
        <v>3</v>
      </c>
      <c r="C220" s="21">
        <v>5.8293404906492743</v>
      </c>
      <c r="D220" s="16">
        <f t="shared" si="11"/>
        <v>17.488021471947825</v>
      </c>
    </row>
    <row r="221" spans="1:4" x14ac:dyDescent="0.2">
      <c r="A221" s="16">
        <v>220</v>
      </c>
      <c r="B221" s="4">
        <v>6</v>
      </c>
      <c r="C221" s="21">
        <v>7.7715178509193988E-2</v>
      </c>
      <c r="D221" s="16">
        <f t="shared" si="11"/>
        <v>0.46629107105516393</v>
      </c>
    </row>
    <row r="222" spans="1:4" x14ac:dyDescent="0.2">
      <c r="A222" s="16">
        <v>221</v>
      </c>
      <c r="B222" s="4">
        <v>5</v>
      </c>
      <c r="C222" s="21">
        <v>9.0216498999219158E-2</v>
      </c>
      <c r="D222" s="16">
        <f t="shared" si="11"/>
        <v>0.45108249499609576</v>
      </c>
    </row>
    <row r="223" spans="1:4" x14ac:dyDescent="0.2">
      <c r="A223" s="16">
        <v>222</v>
      </c>
      <c r="B223" s="4">
        <v>3</v>
      </c>
      <c r="C223" s="21">
        <v>9.6403939963903465E-2</v>
      </c>
      <c r="D223" s="16">
        <f t="shared" si="11"/>
        <v>0.28921181989171041</v>
      </c>
    </row>
    <row r="224" spans="1:4" x14ac:dyDescent="0.2">
      <c r="A224" s="16">
        <v>223</v>
      </c>
      <c r="B224" s="4">
        <v>4</v>
      </c>
      <c r="C224" s="21">
        <v>9.3310641038243491E-2</v>
      </c>
      <c r="D224" s="16">
        <f t="shared" si="11"/>
        <v>0.37324256415297397</v>
      </c>
    </row>
    <row r="225" spans="1:4" x14ac:dyDescent="0.2">
      <c r="A225" s="16">
        <v>224</v>
      </c>
      <c r="B225" s="4">
        <v>8</v>
      </c>
      <c r="C225" s="21">
        <v>9.7353609857773471E-3</v>
      </c>
      <c r="D225" s="16">
        <f t="shared" si="11"/>
        <v>7.7882887886218777E-2</v>
      </c>
    </row>
    <row r="226" spans="1:4" x14ac:dyDescent="0.2">
      <c r="A226" s="16">
        <v>225</v>
      </c>
      <c r="B226" s="4">
        <v>5</v>
      </c>
      <c r="C226" s="21">
        <v>0.88003974973348942</v>
      </c>
      <c r="D226" s="16">
        <f t="shared" si="11"/>
        <v>4.4001987486674468</v>
      </c>
    </row>
    <row r="227" spans="1:4" x14ac:dyDescent="0.2">
      <c r="A227" s="16">
        <v>226</v>
      </c>
      <c r="B227" s="4">
        <v>5</v>
      </c>
      <c r="C227" s="21">
        <v>0.22274944289031806</v>
      </c>
      <c r="D227" s="16">
        <f t="shared" si="11"/>
        <v>1.1137472144515903</v>
      </c>
    </row>
    <row r="228" spans="1:4" x14ac:dyDescent="0.2">
      <c r="A228" s="16">
        <v>227</v>
      </c>
      <c r="B228" s="4">
        <v>2</v>
      </c>
      <c r="C228" s="21">
        <v>7.6934996502582859E-3</v>
      </c>
      <c r="D228" s="16">
        <f t="shared" si="11"/>
        <v>1.5386999300516572E-2</v>
      </c>
    </row>
    <row r="229" spans="1:4" x14ac:dyDescent="0.2">
      <c r="A229" s="16">
        <v>228</v>
      </c>
      <c r="B229" s="4">
        <v>2</v>
      </c>
      <c r="C229" s="21">
        <v>9.0747889487625497E-3</v>
      </c>
      <c r="D229" s="16">
        <f t="shared" si="11"/>
        <v>1.8149577897525099E-2</v>
      </c>
    </row>
    <row r="230" spans="1:4" x14ac:dyDescent="0.2">
      <c r="A230" s="16">
        <v>229</v>
      </c>
      <c r="B230" s="4">
        <v>3</v>
      </c>
      <c r="C230" s="21">
        <v>0.45742845424574941</v>
      </c>
      <c r="D230" s="16">
        <f t="shared" si="11"/>
        <v>1.3722853627372482</v>
      </c>
    </row>
    <row r="231" spans="1:4" x14ac:dyDescent="0.2">
      <c r="A231" s="16">
        <v>230</v>
      </c>
      <c r="B231" s="4">
        <v>1</v>
      </c>
      <c r="C231" s="21">
        <v>5.1698969582773924E-2</v>
      </c>
      <c r="D231" s="16">
        <f t="shared" si="11"/>
        <v>5.1698969582773924E-2</v>
      </c>
    </row>
    <row r="232" spans="1:4" x14ac:dyDescent="0.2">
      <c r="A232" s="16">
        <v>231</v>
      </c>
      <c r="B232" s="4">
        <v>7</v>
      </c>
      <c r="C232" s="21">
        <v>0.12452847286407281</v>
      </c>
      <c r="D232" s="16">
        <f t="shared" si="11"/>
        <v>0.87169931004850976</v>
      </c>
    </row>
    <row r="233" spans="1:4" x14ac:dyDescent="0.2">
      <c r="A233" s="16">
        <v>232</v>
      </c>
      <c r="B233" s="4">
        <v>9</v>
      </c>
      <c r="C233" s="21">
        <v>2.8461805780917174E-2</v>
      </c>
      <c r="D233" s="16">
        <f t="shared" si="11"/>
        <v>0.25615625202825459</v>
      </c>
    </row>
    <row r="234" spans="1:4" x14ac:dyDescent="0.2">
      <c r="A234" s="16">
        <v>233</v>
      </c>
      <c r="B234" s="4">
        <v>2</v>
      </c>
      <c r="C234" s="21">
        <v>2.2043096694424748E-2</v>
      </c>
      <c r="D234" s="16">
        <f t="shared" si="11"/>
        <v>4.4086193388849497E-2</v>
      </c>
    </row>
    <row r="235" spans="1:4" x14ac:dyDescent="0.2">
      <c r="A235" s="16">
        <v>234</v>
      </c>
      <c r="B235" s="4">
        <v>1</v>
      </c>
      <c r="C235" s="21">
        <v>9.3213111921387107E-2</v>
      </c>
      <c r="D235" s="16">
        <f t="shared" si="11"/>
        <v>9.3213111921387107E-2</v>
      </c>
    </row>
    <row r="236" spans="1:4" x14ac:dyDescent="0.2">
      <c r="A236" s="16">
        <v>235</v>
      </c>
      <c r="B236" s="4">
        <v>4</v>
      </c>
      <c r="C236" s="21">
        <v>7.3100345529709138E-3</v>
      </c>
      <c r="D236" s="16">
        <f t="shared" si="11"/>
        <v>2.9240138211883655E-2</v>
      </c>
    </row>
    <row r="237" spans="1:4" x14ac:dyDescent="0.2">
      <c r="A237" s="16">
        <v>236</v>
      </c>
      <c r="B237" s="4">
        <v>2</v>
      </c>
      <c r="C237" s="21">
        <v>0.10378738301504155</v>
      </c>
      <c r="D237" s="16">
        <f t="shared" si="11"/>
        <v>0.2075747660300831</v>
      </c>
    </row>
    <row r="238" spans="1:4" x14ac:dyDescent="0.2">
      <c r="A238" s="16">
        <v>237</v>
      </c>
      <c r="B238" s="4">
        <v>5</v>
      </c>
      <c r="C238" s="21">
        <v>0.13068642853229015</v>
      </c>
      <c r="D238" s="16">
        <f t="shared" si="11"/>
        <v>0.65343214266145078</v>
      </c>
    </row>
    <row r="239" spans="1:4" x14ac:dyDescent="0.2">
      <c r="A239" s="16">
        <v>238</v>
      </c>
      <c r="B239" s="4">
        <v>4</v>
      </c>
      <c r="C239" s="21">
        <v>2.7708693618159492E-3</v>
      </c>
      <c r="D239" s="16">
        <f t="shared" si="11"/>
        <v>1.1083477447263797E-2</v>
      </c>
    </row>
    <row r="240" spans="1:4" x14ac:dyDescent="0.2">
      <c r="A240" s="16">
        <v>239</v>
      </c>
      <c r="B240" s="4">
        <v>5</v>
      </c>
      <c r="C240" s="21">
        <v>0.24923641622357234</v>
      </c>
      <c r="D240" s="16">
        <f t="shared" si="11"/>
        <v>1.2461820811178617</v>
      </c>
    </row>
    <row r="241" spans="1:4" x14ac:dyDescent="0.2">
      <c r="A241" s="16">
        <v>240</v>
      </c>
      <c r="B241" s="4">
        <v>6</v>
      </c>
      <c r="C241" s="21">
        <v>5.6362738643922307E-2</v>
      </c>
      <c r="D241" s="16">
        <f t="shared" si="11"/>
        <v>0.33817643186353386</v>
      </c>
    </row>
    <row r="242" spans="1:4" x14ac:dyDescent="0.2">
      <c r="A242" s="16">
        <v>241</v>
      </c>
      <c r="B242" s="4">
        <v>2</v>
      </c>
      <c r="C242" s="21">
        <v>0.16357355524667899</v>
      </c>
      <c r="D242" s="16">
        <f t="shared" si="11"/>
        <v>0.32714711049335798</v>
      </c>
    </row>
    <row r="243" spans="1:4" x14ac:dyDescent="0.2">
      <c r="A243" s="16">
        <v>242</v>
      </c>
      <c r="B243" s="4">
        <v>8</v>
      </c>
      <c r="C243" s="21">
        <v>3.2137623980575014E-2</v>
      </c>
      <c r="D243" s="16">
        <f t="shared" si="11"/>
        <v>0.25710099184460011</v>
      </c>
    </row>
    <row r="244" spans="1:4" x14ac:dyDescent="0.2">
      <c r="A244" s="16">
        <v>243</v>
      </c>
      <c r="B244" s="4">
        <v>9</v>
      </c>
      <c r="C244" s="21">
        <v>5.828120288919595E-2</v>
      </c>
      <c r="D244" s="16">
        <f t="shared" si="11"/>
        <v>0.52453082600276357</v>
      </c>
    </row>
    <row r="245" spans="1:4" x14ac:dyDescent="0.2">
      <c r="A245" s="16">
        <v>244</v>
      </c>
      <c r="B245" s="4">
        <v>5</v>
      </c>
      <c r="C245" s="21">
        <v>1.2332477343904636E-4</v>
      </c>
      <c r="D245" s="16">
        <f t="shared" si="11"/>
        <v>6.1662386719523181E-4</v>
      </c>
    </row>
    <row r="246" spans="1:4" x14ac:dyDescent="0.2">
      <c r="A246" s="16">
        <v>245</v>
      </c>
      <c r="B246" s="4">
        <v>4</v>
      </c>
      <c r="C246" s="21">
        <v>0.63243085891196393</v>
      </c>
      <c r="D246" s="16">
        <f t="shared" si="11"/>
        <v>2.5297234356478557</v>
      </c>
    </row>
    <row r="247" spans="1:4" x14ac:dyDescent="0.2">
      <c r="A247" s="16">
        <v>246</v>
      </c>
      <c r="B247" s="4">
        <v>6</v>
      </c>
      <c r="C247" s="21">
        <v>0.13302117121985937</v>
      </c>
      <c r="D247" s="16">
        <f t="shared" si="11"/>
        <v>0.7981270273191563</v>
      </c>
    </row>
    <row r="248" spans="1:4" x14ac:dyDescent="0.2">
      <c r="A248" s="16">
        <v>247</v>
      </c>
      <c r="B248" s="4">
        <v>5</v>
      </c>
      <c r="C248" s="21">
        <v>0.15159184002723544</v>
      </c>
      <c r="D248" s="16">
        <f t="shared" si="11"/>
        <v>0.75795920013617724</v>
      </c>
    </row>
    <row r="249" spans="1:4" x14ac:dyDescent="0.2">
      <c r="A249" s="16">
        <v>248</v>
      </c>
      <c r="B249" s="4">
        <v>7</v>
      </c>
      <c r="C249" s="21">
        <v>2.3829447938850973E-2</v>
      </c>
      <c r="D249" s="16">
        <f t="shared" si="11"/>
        <v>0.16680613557195681</v>
      </c>
    </row>
    <row r="250" spans="1:4" x14ac:dyDescent="0.2">
      <c r="A250" s="16">
        <v>249</v>
      </c>
      <c r="B250" s="4">
        <v>4</v>
      </c>
      <c r="C250" s="21">
        <v>5.5838868549766232E-2</v>
      </c>
      <c r="D250" s="16">
        <f t="shared" si="11"/>
        <v>0.22335547419906493</v>
      </c>
    </row>
    <row r="251" spans="1:4" x14ac:dyDescent="0.2">
      <c r="A251" s="16">
        <v>250</v>
      </c>
      <c r="B251" s="4">
        <v>4</v>
      </c>
      <c r="C251" s="21">
        <v>0.41573712064552804</v>
      </c>
      <c r="D251" s="16">
        <f t="shared" si="11"/>
        <v>1.6629484825821121</v>
      </c>
    </row>
    <row r="252" spans="1:4" x14ac:dyDescent="0.2">
      <c r="A252" s="16">
        <v>251</v>
      </c>
      <c r="B252" s="4">
        <v>7</v>
      </c>
      <c r="C252" s="21">
        <v>0.29983418787657373</v>
      </c>
      <c r="D252" s="16">
        <f t="shared" si="11"/>
        <v>2.0988393151360163</v>
      </c>
    </row>
    <row r="253" spans="1:4" x14ac:dyDescent="0.2">
      <c r="A253" s="16">
        <v>252</v>
      </c>
      <c r="B253" s="4">
        <v>4</v>
      </c>
      <c r="C253" s="21">
        <v>8.511583254127689E-3</v>
      </c>
      <c r="D253" s="16">
        <f t="shared" si="11"/>
        <v>3.4046333016510756E-2</v>
      </c>
    </row>
    <row r="254" spans="1:4" x14ac:dyDescent="0.2">
      <c r="A254" s="16">
        <v>253</v>
      </c>
      <c r="B254" s="4">
        <v>4</v>
      </c>
      <c r="C254" s="21">
        <v>3.470572400295506E-2</v>
      </c>
      <c r="D254" s="16">
        <f t="shared" si="11"/>
        <v>0.13882289601182024</v>
      </c>
    </row>
    <row r="255" spans="1:4" x14ac:dyDescent="0.2">
      <c r="A255" s="16">
        <v>254</v>
      </c>
      <c r="B255" s="4">
        <v>3</v>
      </c>
      <c r="C255" s="21">
        <v>0.63030610722988689</v>
      </c>
      <c r="D255" s="16">
        <f t="shared" si="11"/>
        <v>1.8909183216896608</v>
      </c>
    </row>
    <row r="256" spans="1:4" x14ac:dyDescent="0.2">
      <c r="A256" s="16">
        <v>255</v>
      </c>
      <c r="B256" s="4">
        <v>3</v>
      </c>
      <c r="C256" s="21">
        <v>8.1828619790256296E-2</v>
      </c>
      <c r="D256" s="16">
        <f t="shared" si="11"/>
        <v>0.24548585937076889</v>
      </c>
    </row>
    <row r="257" spans="1:4" x14ac:dyDescent="0.2">
      <c r="A257" s="16">
        <v>256</v>
      </c>
      <c r="B257" s="4">
        <v>5</v>
      </c>
      <c r="C257" s="21">
        <v>9.8151730488201305E-2</v>
      </c>
      <c r="D257" s="16">
        <f t="shared" si="11"/>
        <v>0.49075865244100653</v>
      </c>
    </row>
    <row r="258" spans="1:4" x14ac:dyDescent="0.2">
      <c r="A258" s="16">
        <v>257</v>
      </c>
      <c r="B258" s="4">
        <v>2</v>
      </c>
      <c r="C258" s="21">
        <v>0.13038247187119481</v>
      </c>
      <c r="D258" s="16">
        <f t="shared" si="11"/>
        <v>0.26076494374238962</v>
      </c>
    </row>
    <row r="259" spans="1:4" x14ac:dyDescent="0.2">
      <c r="A259" s="16">
        <v>258</v>
      </c>
      <c r="B259" s="4">
        <v>1</v>
      </c>
      <c r="C259" s="21">
        <v>6.1202698196608847E-2</v>
      </c>
      <c r="D259" s="16">
        <f t="shared" ref="D259:D322" si="12">B259*C259</f>
        <v>6.1202698196608847E-2</v>
      </c>
    </row>
    <row r="260" spans="1:4" x14ac:dyDescent="0.2">
      <c r="A260" s="16">
        <v>259</v>
      </c>
      <c r="B260" s="4">
        <v>4</v>
      </c>
      <c r="C260" s="21">
        <v>0.13171599899010392</v>
      </c>
      <c r="D260" s="16">
        <f t="shared" si="12"/>
        <v>0.52686399596041567</v>
      </c>
    </row>
    <row r="261" spans="1:4" x14ac:dyDescent="0.2">
      <c r="A261" s="16">
        <v>260</v>
      </c>
      <c r="B261" s="4">
        <v>1</v>
      </c>
      <c r="C261" s="21">
        <v>0.17702710530139529</v>
      </c>
      <c r="D261" s="16">
        <f t="shared" si="12"/>
        <v>0.17702710530139529</v>
      </c>
    </row>
    <row r="262" spans="1:4" x14ac:dyDescent="0.2">
      <c r="A262" s="16">
        <v>261</v>
      </c>
      <c r="B262" s="4">
        <v>5</v>
      </c>
      <c r="C262" s="21">
        <v>4.054269183009785E-2</v>
      </c>
      <c r="D262" s="16">
        <f t="shared" si="12"/>
        <v>0.20271345915048924</v>
      </c>
    </row>
    <row r="263" spans="1:4" x14ac:dyDescent="0.2">
      <c r="A263" s="16">
        <v>262</v>
      </c>
      <c r="B263" s="4">
        <v>6</v>
      </c>
      <c r="C263" s="21">
        <v>4.3900118315941365E-2</v>
      </c>
      <c r="D263" s="16">
        <f t="shared" si="12"/>
        <v>0.26340070989564818</v>
      </c>
    </row>
    <row r="264" spans="1:4" x14ac:dyDescent="0.2">
      <c r="A264" s="16">
        <v>263</v>
      </c>
      <c r="B264" s="4">
        <v>5</v>
      </c>
      <c r="C264" s="21">
        <v>9.144084472695331E-2</v>
      </c>
      <c r="D264" s="16">
        <f t="shared" si="12"/>
        <v>0.45720422363476654</v>
      </c>
    </row>
    <row r="265" spans="1:4" x14ac:dyDescent="0.2">
      <c r="A265" s="16">
        <v>264</v>
      </c>
      <c r="B265" s="4">
        <v>11</v>
      </c>
      <c r="C265" s="21">
        <v>0.15720202080164658</v>
      </c>
      <c r="D265" s="16">
        <f t="shared" si="12"/>
        <v>1.7292222288181125</v>
      </c>
    </row>
    <row r="266" spans="1:4" x14ac:dyDescent="0.2">
      <c r="A266" s="16">
        <v>265</v>
      </c>
      <c r="B266" s="4">
        <v>4</v>
      </c>
      <c r="C266" s="21">
        <v>2.2368152567119218E-2</v>
      </c>
      <c r="D266" s="16">
        <f t="shared" si="12"/>
        <v>8.9472610268476874E-2</v>
      </c>
    </row>
    <row r="267" spans="1:4" x14ac:dyDescent="0.2">
      <c r="A267" s="16">
        <v>266</v>
      </c>
      <c r="B267" s="4">
        <v>5</v>
      </c>
      <c r="C267" s="21">
        <v>4.3036629755184831E-2</v>
      </c>
      <c r="D267" s="16">
        <f t="shared" si="12"/>
        <v>0.21518314877592415</v>
      </c>
    </row>
    <row r="268" spans="1:4" x14ac:dyDescent="0.2">
      <c r="A268" s="16">
        <v>267</v>
      </c>
      <c r="B268" s="4">
        <v>6</v>
      </c>
      <c r="C268" s="21">
        <v>0.128029825154969</v>
      </c>
      <c r="D268" s="16">
        <f t="shared" si="12"/>
        <v>0.76817895092981403</v>
      </c>
    </row>
    <row r="269" spans="1:4" x14ac:dyDescent="0.2">
      <c r="A269" s="16">
        <v>268</v>
      </c>
      <c r="B269" s="4">
        <v>7</v>
      </c>
      <c r="C269" s="21">
        <v>1.6057543932310181E-2</v>
      </c>
      <c r="D269" s="16">
        <f t="shared" si="12"/>
        <v>0.11240280752617127</v>
      </c>
    </row>
    <row r="270" spans="1:4" x14ac:dyDescent="0.2">
      <c r="A270" s="16">
        <v>269</v>
      </c>
      <c r="B270" s="4">
        <v>8</v>
      </c>
      <c r="C270" s="21">
        <v>2.8122065444431653E-2</v>
      </c>
      <c r="D270" s="16">
        <f t="shared" si="12"/>
        <v>0.22497652355545322</v>
      </c>
    </row>
    <row r="271" spans="1:4" x14ac:dyDescent="0.2">
      <c r="A271" s="16">
        <v>270</v>
      </c>
      <c r="B271" s="4">
        <v>2</v>
      </c>
      <c r="C271" s="21">
        <v>0.11611318547651944</v>
      </c>
      <c r="D271" s="16">
        <f t="shared" si="12"/>
        <v>0.23222637095303889</v>
      </c>
    </row>
    <row r="272" spans="1:4" x14ac:dyDescent="0.2">
      <c r="A272" s="16">
        <v>271</v>
      </c>
      <c r="B272" s="4">
        <v>3</v>
      </c>
      <c r="C272" s="21">
        <v>0.24897843025186123</v>
      </c>
      <c r="D272" s="16">
        <f t="shared" si="12"/>
        <v>0.74693529075558374</v>
      </c>
    </row>
    <row r="273" spans="1:4" x14ac:dyDescent="0.2">
      <c r="A273" s="16">
        <v>272</v>
      </c>
      <c r="B273" s="4">
        <v>2</v>
      </c>
      <c r="C273" s="21">
        <v>0.15023953060487541</v>
      </c>
      <c r="D273" s="16">
        <f t="shared" si="12"/>
        <v>0.30047906120975082</v>
      </c>
    </row>
    <row r="274" spans="1:4" x14ac:dyDescent="0.2">
      <c r="A274" s="16">
        <v>273</v>
      </c>
      <c r="B274" s="4">
        <v>1</v>
      </c>
      <c r="C274" s="21">
        <v>7.4442769445674808E-2</v>
      </c>
      <c r="D274" s="16">
        <f t="shared" si="12"/>
        <v>7.4442769445674808E-2</v>
      </c>
    </row>
    <row r="275" spans="1:4" x14ac:dyDescent="0.2">
      <c r="A275" s="16">
        <v>274</v>
      </c>
      <c r="B275" s="4">
        <v>5</v>
      </c>
      <c r="C275" s="21">
        <v>1.8261679386723607E-2</v>
      </c>
      <c r="D275" s="16">
        <f t="shared" si="12"/>
        <v>9.130839693361803E-2</v>
      </c>
    </row>
    <row r="276" spans="1:4" x14ac:dyDescent="0.2">
      <c r="A276" s="16">
        <v>275</v>
      </c>
      <c r="B276" s="4">
        <v>6</v>
      </c>
      <c r="C276" s="21">
        <v>2.6559460234405901E-2</v>
      </c>
      <c r="D276" s="16">
        <f t="shared" si="12"/>
        <v>0.1593567614064354</v>
      </c>
    </row>
    <row r="277" spans="1:4" x14ac:dyDescent="0.2">
      <c r="A277" s="16">
        <v>276</v>
      </c>
      <c r="B277" s="4">
        <v>5</v>
      </c>
      <c r="C277" s="21">
        <v>9.3769990182632851E-2</v>
      </c>
      <c r="D277" s="16">
        <f t="shared" si="12"/>
        <v>0.46884995091316428</v>
      </c>
    </row>
    <row r="278" spans="1:4" x14ac:dyDescent="0.2">
      <c r="A278" s="16">
        <v>277</v>
      </c>
      <c r="B278" s="4">
        <v>5</v>
      </c>
      <c r="C278" s="21">
        <v>1.2553808329019254E-2</v>
      </c>
      <c r="D278" s="16">
        <f t="shared" si="12"/>
        <v>6.2769041645096266E-2</v>
      </c>
    </row>
    <row r="279" spans="1:4" x14ac:dyDescent="0.2">
      <c r="A279" s="16">
        <v>278</v>
      </c>
      <c r="B279" s="4">
        <v>3</v>
      </c>
      <c r="C279" s="21">
        <v>0.24303603954576949</v>
      </c>
      <c r="D279" s="16">
        <f t="shared" si="12"/>
        <v>0.72910811863730851</v>
      </c>
    </row>
    <row r="280" spans="1:4" x14ac:dyDescent="0.2">
      <c r="A280" s="16">
        <v>279</v>
      </c>
      <c r="B280" s="4">
        <v>4</v>
      </c>
      <c r="C280" s="21">
        <v>1.9697800331181587E-2</v>
      </c>
      <c r="D280" s="16">
        <f t="shared" si="12"/>
        <v>7.8791201324726348E-2</v>
      </c>
    </row>
    <row r="281" spans="1:4" x14ac:dyDescent="0.2">
      <c r="A281" s="16">
        <v>280</v>
      </c>
      <c r="B281" s="4">
        <v>5</v>
      </c>
      <c r="C281" s="21">
        <v>7.1837053120499969E-2</v>
      </c>
      <c r="D281" s="16">
        <f t="shared" si="12"/>
        <v>0.35918526560249986</v>
      </c>
    </row>
    <row r="282" spans="1:4" x14ac:dyDescent="0.2">
      <c r="A282" s="16">
        <v>281</v>
      </c>
      <c r="B282" s="4">
        <v>6</v>
      </c>
      <c r="C282" s="21">
        <v>1.0323758251269818E-2</v>
      </c>
      <c r="D282" s="16">
        <f t="shared" si="12"/>
        <v>6.1942549507618905E-2</v>
      </c>
    </row>
    <row r="283" spans="1:4" x14ac:dyDescent="0.2">
      <c r="A283" s="16">
        <v>282</v>
      </c>
      <c r="B283" s="4">
        <v>2</v>
      </c>
      <c r="C283" s="21">
        <v>3.5073442259618705E-2</v>
      </c>
      <c r="D283" s="16">
        <f t="shared" si="12"/>
        <v>7.014688451923741E-2</v>
      </c>
    </row>
    <row r="284" spans="1:4" x14ac:dyDescent="0.2">
      <c r="A284" s="16">
        <v>283</v>
      </c>
      <c r="B284" s="4">
        <v>2</v>
      </c>
      <c r="C284" s="21">
        <v>0.4251729467854572</v>
      </c>
      <c r="D284" s="16">
        <f t="shared" si="12"/>
        <v>0.85034589357091439</v>
      </c>
    </row>
    <row r="285" spans="1:4" x14ac:dyDescent="0.2">
      <c r="A285" s="16">
        <v>284</v>
      </c>
      <c r="B285" s="4">
        <v>3</v>
      </c>
      <c r="C285" s="21">
        <v>3.2289908292254497E-2</v>
      </c>
      <c r="D285" s="16">
        <f t="shared" si="12"/>
        <v>9.6869724876763486E-2</v>
      </c>
    </row>
    <row r="286" spans="1:4" x14ac:dyDescent="0.2">
      <c r="A286" s="16">
        <v>285</v>
      </c>
      <c r="B286" s="4">
        <v>0</v>
      </c>
      <c r="C286" s="21">
        <v>0.21458860908017288</v>
      </c>
      <c r="D286" s="16">
        <f t="shared" si="12"/>
        <v>0</v>
      </c>
    </row>
    <row r="287" spans="1:4" x14ac:dyDescent="0.2">
      <c r="A287" s="16">
        <v>286</v>
      </c>
      <c r="B287" s="4">
        <v>5</v>
      </c>
      <c r="C287" s="21">
        <v>0.19684673335128411</v>
      </c>
      <c r="D287" s="16">
        <f t="shared" si="12"/>
        <v>0.98423366675642054</v>
      </c>
    </row>
    <row r="288" spans="1:4" x14ac:dyDescent="0.2">
      <c r="A288" s="16">
        <v>287</v>
      </c>
      <c r="B288" s="4">
        <v>4</v>
      </c>
      <c r="C288" s="21">
        <v>1.3270329050234671E-2</v>
      </c>
      <c r="D288" s="16">
        <f t="shared" si="12"/>
        <v>5.3081316200938686E-2</v>
      </c>
    </row>
    <row r="289" spans="1:4" x14ac:dyDescent="0.2">
      <c r="A289" s="16">
        <v>288</v>
      </c>
      <c r="B289" s="4">
        <v>6</v>
      </c>
      <c r="C289" s="21">
        <v>0.20662189052232219</v>
      </c>
      <c r="D289" s="16">
        <f t="shared" si="12"/>
        <v>1.2397313431339332</v>
      </c>
    </row>
    <row r="290" spans="1:4" x14ac:dyDescent="0.2">
      <c r="A290" s="16">
        <v>289</v>
      </c>
      <c r="B290" s="4">
        <v>3</v>
      </c>
      <c r="C290" s="21">
        <v>0.10054125609165358</v>
      </c>
      <c r="D290" s="16">
        <f t="shared" si="12"/>
        <v>0.30162376827496074</v>
      </c>
    </row>
    <row r="291" spans="1:4" x14ac:dyDescent="0.2">
      <c r="A291" s="16">
        <v>290</v>
      </c>
      <c r="B291" s="4">
        <v>6</v>
      </c>
      <c r="C291" s="21">
        <v>3.1082519351413367E-2</v>
      </c>
      <c r="D291" s="16">
        <f t="shared" si="12"/>
        <v>0.18649511610848019</v>
      </c>
    </row>
    <row r="292" spans="1:4" x14ac:dyDescent="0.2">
      <c r="A292" s="16">
        <v>291</v>
      </c>
      <c r="B292" s="4">
        <v>4</v>
      </c>
      <c r="C292" s="21">
        <v>0.22521724016182909</v>
      </c>
      <c r="D292" s="16">
        <f t="shared" si="12"/>
        <v>0.90086896064731636</v>
      </c>
    </row>
    <row r="293" spans="1:4" x14ac:dyDescent="0.2">
      <c r="A293" s="16">
        <v>292</v>
      </c>
      <c r="B293" s="4">
        <v>4</v>
      </c>
      <c r="C293" s="21">
        <v>0.11870414292949802</v>
      </c>
      <c r="D293" s="16">
        <f t="shared" si="12"/>
        <v>0.47481657171799208</v>
      </c>
    </row>
    <row r="294" spans="1:4" x14ac:dyDescent="0.2">
      <c r="A294" s="16">
        <v>293</v>
      </c>
      <c r="B294" s="4">
        <v>3</v>
      </c>
      <c r="C294" s="21">
        <v>0.31578772016311329</v>
      </c>
      <c r="D294" s="16">
        <f t="shared" si="12"/>
        <v>0.94736316048933988</v>
      </c>
    </row>
    <row r="295" spans="1:4" x14ac:dyDescent="0.2">
      <c r="A295" s="16">
        <v>294</v>
      </c>
      <c r="B295" s="4">
        <v>4</v>
      </c>
      <c r="C295" s="21">
        <v>1.1266588108116591E-2</v>
      </c>
      <c r="D295" s="16">
        <f t="shared" si="12"/>
        <v>4.5066352432466365E-2</v>
      </c>
    </row>
    <row r="296" spans="1:4" x14ac:dyDescent="0.2">
      <c r="A296" s="16">
        <v>295</v>
      </c>
      <c r="B296" s="4">
        <v>6</v>
      </c>
      <c r="C296" s="21">
        <v>7.2170773039715669E-2</v>
      </c>
      <c r="D296" s="16">
        <f t="shared" si="12"/>
        <v>0.43302463823829401</v>
      </c>
    </row>
    <row r="297" spans="1:4" x14ac:dyDescent="0.2">
      <c r="A297" s="16">
        <v>296</v>
      </c>
      <c r="B297" s="4">
        <v>3</v>
      </c>
      <c r="C297" s="21">
        <v>3.2272170069646976E-3</v>
      </c>
      <c r="D297" s="16">
        <f t="shared" si="12"/>
        <v>9.6816510208940932E-3</v>
      </c>
    </row>
    <row r="298" spans="1:4" x14ac:dyDescent="0.2">
      <c r="A298" s="16">
        <v>297</v>
      </c>
      <c r="B298" s="4">
        <v>8</v>
      </c>
      <c r="C298" s="21">
        <v>2.0439785430888904</v>
      </c>
      <c r="D298" s="16">
        <f t="shared" si="12"/>
        <v>16.351828344711123</v>
      </c>
    </row>
    <row r="299" spans="1:4" x14ac:dyDescent="0.2">
      <c r="A299" s="16">
        <v>298</v>
      </c>
      <c r="B299" s="4">
        <v>6</v>
      </c>
      <c r="C299" s="21">
        <v>3.1274917487829172E-2</v>
      </c>
      <c r="D299" s="16">
        <f t="shared" si="12"/>
        <v>0.18764950492697502</v>
      </c>
    </row>
    <row r="300" spans="1:4" x14ac:dyDescent="0.2">
      <c r="A300" s="16">
        <v>299</v>
      </c>
      <c r="B300" s="4">
        <v>3</v>
      </c>
      <c r="C300" s="21">
        <v>4.0937997632998657E-2</v>
      </c>
      <c r="D300" s="16">
        <f t="shared" si="12"/>
        <v>0.12281399289899597</v>
      </c>
    </row>
    <row r="301" spans="1:4" x14ac:dyDescent="0.2">
      <c r="A301" s="16">
        <v>300</v>
      </c>
      <c r="B301" s="4">
        <v>3</v>
      </c>
      <c r="C301" s="21">
        <v>0.21851870638505727</v>
      </c>
      <c r="D301" s="16">
        <f t="shared" si="12"/>
        <v>0.65555611915517176</v>
      </c>
    </row>
    <row r="302" spans="1:4" x14ac:dyDescent="0.2">
      <c r="A302" s="16">
        <v>301</v>
      </c>
      <c r="B302" s="4">
        <v>4</v>
      </c>
      <c r="C302" s="21">
        <v>2.630195822168381E-2</v>
      </c>
      <c r="D302" s="16">
        <f t="shared" si="12"/>
        <v>0.10520783288673524</v>
      </c>
    </row>
    <row r="303" spans="1:4" x14ac:dyDescent="0.2">
      <c r="A303" s="16">
        <v>302</v>
      </c>
      <c r="B303" s="4">
        <v>3</v>
      </c>
      <c r="C303" s="21">
        <v>3.103709892307395E-2</v>
      </c>
      <c r="D303" s="16">
        <f t="shared" si="12"/>
        <v>9.3111296769221849E-2</v>
      </c>
    </row>
    <row r="304" spans="1:4" x14ac:dyDescent="0.2">
      <c r="A304" s="16">
        <v>303</v>
      </c>
      <c r="B304" s="4">
        <v>11</v>
      </c>
      <c r="C304" s="21">
        <v>0.32798827929959334</v>
      </c>
      <c r="D304" s="16">
        <f t="shared" si="12"/>
        <v>3.6078710722955267</v>
      </c>
    </row>
    <row r="305" spans="1:4" x14ac:dyDescent="0.2">
      <c r="A305" s="16">
        <v>304</v>
      </c>
      <c r="B305" s="4">
        <v>6</v>
      </c>
      <c r="C305" s="21">
        <v>3.3179496130268292E-2</v>
      </c>
      <c r="D305" s="16">
        <f t="shared" si="12"/>
        <v>0.19907697678160974</v>
      </c>
    </row>
    <row r="306" spans="1:4" x14ac:dyDescent="0.2">
      <c r="A306" s="16">
        <v>305</v>
      </c>
      <c r="B306" s="4">
        <v>6</v>
      </c>
      <c r="C306" s="21">
        <v>5.2796148038820497E-2</v>
      </c>
      <c r="D306" s="16">
        <f t="shared" si="12"/>
        <v>0.31677688823292299</v>
      </c>
    </row>
    <row r="307" spans="1:4" x14ac:dyDescent="0.2">
      <c r="A307" s="16">
        <v>306</v>
      </c>
      <c r="B307" s="4">
        <v>1</v>
      </c>
      <c r="C307" s="21">
        <v>0.27948638146192117</v>
      </c>
      <c r="D307" s="16">
        <f t="shared" si="12"/>
        <v>0.27948638146192117</v>
      </c>
    </row>
    <row r="308" spans="1:4" x14ac:dyDescent="0.2">
      <c r="A308" s="16">
        <v>307</v>
      </c>
      <c r="B308" s="4">
        <v>5</v>
      </c>
      <c r="C308" s="21">
        <v>2.900074658469513E-2</v>
      </c>
      <c r="D308" s="16">
        <f t="shared" si="12"/>
        <v>0.14500373292347565</v>
      </c>
    </row>
    <row r="309" spans="1:4" x14ac:dyDescent="0.2">
      <c r="A309" s="16">
        <v>308</v>
      </c>
      <c r="B309" s="4">
        <v>1</v>
      </c>
      <c r="C309" s="21">
        <v>5.314119849184909E-2</v>
      </c>
      <c r="D309" s="16">
        <f t="shared" si="12"/>
        <v>5.314119849184909E-2</v>
      </c>
    </row>
    <row r="310" spans="1:4" x14ac:dyDescent="0.2">
      <c r="A310" s="16">
        <v>309</v>
      </c>
      <c r="B310" s="4">
        <v>9</v>
      </c>
      <c r="C310" s="21">
        <v>4.7063214510035305E-2</v>
      </c>
      <c r="D310" s="16">
        <f t="shared" si="12"/>
        <v>0.42356893059031775</v>
      </c>
    </row>
    <row r="311" spans="1:4" x14ac:dyDescent="0.2">
      <c r="A311" s="16">
        <v>310</v>
      </c>
      <c r="B311" s="4">
        <v>9</v>
      </c>
      <c r="C311" s="21">
        <v>3.0230985341188957E-2</v>
      </c>
      <c r="D311" s="16">
        <f t="shared" si="12"/>
        <v>0.27207886807070064</v>
      </c>
    </row>
    <row r="312" spans="1:4" x14ac:dyDescent="0.2">
      <c r="A312" s="16">
        <v>311</v>
      </c>
      <c r="B312" s="4">
        <v>10</v>
      </c>
      <c r="C312" s="21">
        <v>1.1568024505604555</v>
      </c>
      <c r="D312" s="16">
        <f t="shared" si="12"/>
        <v>11.568024505604555</v>
      </c>
    </row>
    <row r="313" spans="1:4" x14ac:dyDescent="0.2">
      <c r="A313" s="16">
        <v>312</v>
      </c>
      <c r="B313" s="4">
        <v>3</v>
      </c>
      <c r="C313" s="21">
        <v>0.31061798247134714</v>
      </c>
      <c r="D313" s="16">
        <f t="shared" si="12"/>
        <v>0.93185394741404148</v>
      </c>
    </row>
    <row r="314" spans="1:4" x14ac:dyDescent="0.2">
      <c r="A314" s="16">
        <v>313</v>
      </c>
      <c r="B314" s="4">
        <v>4</v>
      </c>
      <c r="C314" s="21">
        <v>1.3177182398996781E-2</v>
      </c>
      <c r="D314" s="16">
        <f t="shared" si="12"/>
        <v>5.2708729595987124E-2</v>
      </c>
    </row>
    <row r="315" spans="1:4" x14ac:dyDescent="0.2">
      <c r="A315" s="16">
        <v>314</v>
      </c>
      <c r="B315" s="4">
        <v>3</v>
      </c>
      <c r="C315" s="21">
        <v>1.616478470862024E-2</v>
      </c>
      <c r="D315" s="16">
        <f t="shared" si="12"/>
        <v>4.8494354125860721E-2</v>
      </c>
    </row>
    <row r="316" spans="1:4" x14ac:dyDescent="0.2">
      <c r="A316" s="16">
        <v>315</v>
      </c>
      <c r="B316" s="4">
        <v>8</v>
      </c>
      <c r="C316" s="21">
        <v>0.56293637850318856</v>
      </c>
      <c r="D316" s="16">
        <f t="shared" si="12"/>
        <v>4.5034910280255085</v>
      </c>
    </row>
    <row r="317" spans="1:4" x14ac:dyDescent="0.2">
      <c r="A317" s="16">
        <v>316</v>
      </c>
      <c r="B317" s="4">
        <v>12</v>
      </c>
      <c r="C317" s="21">
        <v>2.9018463493119033</v>
      </c>
      <c r="D317" s="16">
        <f t="shared" si="12"/>
        <v>34.822156191742842</v>
      </c>
    </row>
    <row r="318" spans="1:4" x14ac:dyDescent="0.2">
      <c r="A318" s="16">
        <v>317</v>
      </c>
      <c r="B318" s="4">
        <v>4</v>
      </c>
      <c r="C318" s="21">
        <v>3.0107849990218708E-2</v>
      </c>
      <c r="D318" s="16">
        <f t="shared" si="12"/>
        <v>0.12043139996087483</v>
      </c>
    </row>
    <row r="319" spans="1:4" x14ac:dyDescent="0.2">
      <c r="A319" s="16">
        <v>318</v>
      </c>
      <c r="B319" s="4">
        <v>3</v>
      </c>
      <c r="C319" s="21">
        <v>1.9530088181646511E-2</v>
      </c>
      <c r="D319" s="16">
        <f t="shared" si="12"/>
        <v>5.8590264544939534E-2</v>
      </c>
    </row>
    <row r="320" spans="1:4" x14ac:dyDescent="0.2">
      <c r="A320" s="16">
        <v>319</v>
      </c>
      <c r="B320" s="4">
        <v>5</v>
      </c>
      <c r="C320" s="21">
        <v>0.18062678484412614</v>
      </c>
      <c r="D320" s="16">
        <f t="shared" si="12"/>
        <v>0.90313392422063066</v>
      </c>
    </row>
    <row r="321" spans="1:4" x14ac:dyDescent="0.2">
      <c r="A321" s="16">
        <v>320</v>
      </c>
      <c r="B321" s="4">
        <v>3</v>
      </c>
      <c r="C321" s="21">
        <v>9.1690596241792183E-2</v>
      </c>
      <c r="D321" s="16">
        <f t="shared" si="12"/>
        <v>0.27507178872537652</v>
      </c>
    </row>
    <row r="322" spans="1:4" x14ac:dyDescent="0.2">
      <c r="A322" s="16">
        <v>321</v>
      </c>
      <c r="B322" s="4">
        <v>8</v>
      </c>
      <c r="C322" s="21">
        <v>0.24242594147033653</v>
      </c>
      <c r="D322" s="16">
        <f t="shared" si="12"/>
        <v>1.9394075317626922</v>
      </c>
    </row>
    <row r="323" spans="1:4" x14ac:dyDescent="0.2">
      <c r="A323" s="16">
        <v>322</v>
      </c>
      <c r="B323" s="4">
        <v>3</v>
      </c>
      <c r="C323" s="21">
        <v>2.3282233328484978E-2</v>
      </c>
      <c r="D323" s="16">
        <f t="shared" ref="D323:D351" si="13">B323*C323</f>
        <v>6.9846699985454938E-2</v>
      </c>
    </row>
    <row r="324" spans="1:4" x14ac:dyDescent="0.2">
      <c r="A324" s="16">
        <v>323</v>
      </c>
      <c r="B324" s="4">
        <v>7</v>
      </c>
      <c r="C324" s="21">
        <v>4.9792209827097551E-3</v>
      </c>
      <c r="D324" s="16">
        <f t="shared" si="13"/>
        <v>3.4854546878968287E-2</v>
      </c>
    </row>
    <row r="325" spans="1:4" x14ac:dyDescent="0.2">
      <c r="A325" s="16">
        <v>324</v>
      </c>
      <c r="B325" s="4">
        <v>4</v>
      </c>
      <c r="C325" s="21">
        <v>1.7489003049290477E-2</v>
      </c>
      <c r="D325" s="16">
        <f t="shared" si="13"/>
        <v>6.995601219716191E-2</v>
      </c>
    </row>
    <row r="326" spans="1:4" x14ac:dyDescent="0.2">
      <c r="A326" s="16">
        <v>325</v>
      </c>
      <c r="B326" s="4">
        <v>9</v>
      </c>
      <c r="C326" s="21">
        <v>1.5646033818694227E-2</v>
      </c>
      <c r="D326" s="16">
        <f t="shared" si="13"/>
        <v>0.14081430436824804</v>
      </c>
    </row>
    <row r="327" spans="1:4" x14ac:dyDescent="0.2">
      <c r="A327" s="16">
        <v>326</v>
      </c>
      <c r="B327" s="4">
        <v>5</v>
      </c>
      <c r="C327" s="21">
        <v>3.4275154197741624E-2</v>
      </c>
      <c r="D327" s="16">
        <f t="shared" si="13"/>
        <v>0.17137577098870813</v>
      </c>
    </row>
    <row r="328" spans="1:4" x14ac:dyDescent="0.2">
      <c r="A328" s="16">
        <v>327</v>
      </c>
      <c r="B328" s="4">
        <v>6</v>
      </c>
      <c r="C328" s="21">
        <v>1.3324215627414522</v>
      </c>
      <c r="D328" s="16">
        <f t="shared" si="13"/>
        <v>7.9945293764487131</v>
      </c>
    </row>
    <row r="329" spans="1:4" x14ac:dyDescent="0.2">
      <c r="A329" s="16">
        <v>328</v>
      </c>
      <c r="B329" s="4">
        <v>3</v>
      </c>
      <c r="C329" s="21">
        <v>3.110510368801226E-2</v>
      </c>
      <c r="D329" s="16">
        <f t="shared" si="13"/>
        <v>9.3315311064036788E-2</v>
      </c>
    </row>
    <row r="330" spans="1:4" x14ac:dyDescent="0.2">
      <c r="A330" s="16">
        <v>329</v>
      </c>
      <c r="B330" s="4">
        <v>10</v>
      </c>
      <c r="C330" s="21">
        <v>4.1933003223289946E-2</v>
      </c>
      <c r="D330" s="16">
        <f t="shared" si="13"/>
        <v>0.41933003223289944</v>
      </c>
    </row>
    <row r="331" spans="1:4" x14ac:dyDescent="0.2">
      <c r="A331" s="16">
        <v>330</v>
      </c>
      <c r="B331" s="4">
        <v>3</v>
      </c>
      <c r="C331" s="21">
        <v>3.0984026845113272E-2</v>
      </c>
      <c r="D331" s="16">
        <f t="shared" si="13"/>
        <v>9.2952080535339821E-2</v>
      </c>
    </row>
    <row r="332" spans="1:4" x14ac:dyDescent="0.2">
      <c r="A332" s="16">
        <v>331</v>
      </c>
      <c r="B332" s="4">
        <v>2</v>
      </c>
      <c r="C332" s="21">
        <v>2.0407251824408102E-2</v>
      </c>
      <c r="D332" s="16">
        <f t="shared" si="13"/>
        <v>4.0814503648816204E-2</v>
      </c>
    </row>
    <row r="333" spans="1:4" x14ac:dyDescent="0.2">
      <c r="A333" s="16">
        <v>332</v>
      </c>
      <c r="B333" s="4">
        <v>7</v>
      </c>
      <c r="C333" s="21">
        <v>5.5144937619824717E-2</v>
      </c>
      <c r="D333" s="16">
        <f t="shared" si="13"/>
        <v>0.38601456333877304</v>
      </c>
    </row>
    <row r="334" spans="1:4" x14ac:dyDescent="0.2">
      <c r="A334" s="16">
        <v>333</v>
      </c>
      <c r="B334" s="4">
        <v>3</v>
      </c>
      <c r="C334" s="21">
        <v>0.14163803007317913</v>
      </c>
      <c r="D334" s="16">
        <f t="shared" si="13"/>
        <v>0.42491409021953741</v>
      </c>
    </row>
    <row r="335" spans="1:4" x14ac:dyDescent="0.2">
      <c r="A335" s="16">
        <v>334</v>
      </c>
      <c r="B335" s="4">
        <v>6</v>
      </c>
      <c r="C335" s="21">
        <v>0.16694038010208692</v>
      </c>
      <c r="D335" s="16">
        <f t="shared" si="13"/>
        <v>1.0016422806125216</v>
      </c>
    </row>
    <row r="336" spans="1:4" x14ac:dyDescent="0.2">
      <c r="A336" s="16">
        <v>335</v>
      </c>
      <c r="B336" s="4">
        <v>3</v>
      </c>
      <c r="C336" s="21">
        <v>5.7487616958985917E-2</v>
      </c>
      <c r="D336" s="16">
        <f t="shared" si="13"/>
        <v>0.17246285087695776</v>
      </c>
    </row>
    <row r="337" spans="1:4" x14ac:dyDescent="0.2">
      <c r="A337" s="16">
        <v>336</v>
      </c>
      <c r="B337" s="4">
        <v>8</v>
      </c>
      <c r="C337" s="21">
        <v>2.4912838526657106E-2</v>
      </c>
      <c r="D337" s="16">
        <f t="shared" si="13"/>
        <v>0.19930270821325685</v>
      </c>
    </row>
    <row r="338" spans="1:4" x14ac:dyDescent="0.2">
      <c r="A338" s="16">
        <v>337</v>
      </c>
      <c r="B338" s="4">
        <v>3</v>
      </c>
      <c r="C338" s="21">
        <v>6.3339794250465084E-2</v>
      </c>
      <c r="D338" s="16">
        <f t="shared" si="13"/>
        <v>0.19001938275139524</v>
      </c>
    </row>
    <row r="339" spans="1:4" x14ac:dyDescent="0.2">
      <c r="A339" s="16">
        <v>338</v>
      </c>
      <c r="B339" s="4">
        <v>12</v>
      </c>
      <c r="C339" s="21">
        <v>5.2788263927657481E-2</v>
      </c>
      <c r="D339" s="16">
        <f t="shared" si="13"/>
        <v>0.63345916713188977</v>
      </c>
    </row>
    <row r="340" spans="1:4" x14ac:dyDescent="0.2">
      <c r="A340" s="16">
        <v>339</v>
      </c>
      <c r="B340" s="4">
        <v>8</v>
      </c>
      <c r="C340" s="21">
        <v>0.25820290710543797</v>
      </c>
      <c r="D340" s="16">
        <f t="shared" si="13"/>
        <v>2.0656232568435038</v>
      </c>
    </row>
    <row r="341" spans="1:4" x14ac:dyDescent="0.2">
      <c r="A341" s="16">
        <v>340</v>
      </c>
      <c r="B341" s="4">
        <v>4</v>
      </c>
      <c r="C341" s="21">
        <v>2.4350312748084586E-2</v>
      </c>
      <c r="D341" s="16">
        <f t="shared" si="13"/>
        <v>9.7401250992338345E-2</v>
      </c>
    </row>
    <row r="342" spans="1:4" x14ac:dyDescent="0.2">
      <c r="A342" s="16">
        <v>341</v>
      </c>
      <c r="B342" s="4">
        <v>5</v>
      </c>
      <c r="C342" s="21">
        <v>5.7613790010616714E-2</v>
      </c>
      <c r="D342" s="16">
        <f t="shared" si="13"/>
        <v>0.28806895005308358</v>
      </c>
    </row>
    <row r="343" spans="1:4" x14ac:dyDescent="0.2">
      <c r="A343" s="16">
        <v>342</v>
      </c>
      <c r="B343" s="4">
        <v>4</v>
      </c>
      <c r="C343" s="21">
        <v>2.4712893671307076E-2</v>
      </c>
      <c r="D343" s="16">
        <f t="shared" si="13"/>
        <v>9.8851574685228302E-2</v>
      </c>
    </row>
    <row r="344" spans="1:4" x14ac:dyDescent="0.2">
      <c r="A344" s="16">
        <v>343</v>
      </c>
      <c r="B344" s="4">
        <v>5</v>
      </c>
      <c r="C344" s="21">
        <v>8.6553501789931625E-2</v>
      </c>
      <c r="D344" s="16">
        <f t="shared" si="13"/>
        <v>0.4327675089496581</v>
      </c>
    </row>
    <row r="345" spans="1:4" x14ac:dyDescent="0.2">
      <c r="A345" s="16">
        <v>344</v>
      </c>
      <c r="B345" s="4">
        <v>7</v>
      </c>
      <c r="C345" s="21">
        <v>8.3083464619704103E-2</v>
      </c>
      <c r="D345" s="16">
        <f t="shared" si="13"/>
        <v>0.58158425233792876</v>
      </c>
    </row>
    <row r="346" spans="1:4" x14ac:dyDescent="0.2">
      <c r="A346" s="16">
        <v>345</v>
      </c>
      <c r="B346" s="4">
        <v>3</v>
      </c>
      <c r="C346" s="21">
        <v>1.3457625714919224E-2</v>
      </c>
      <c r="D346" s="16">
        <f t="shared" si="13"/>
        <v>4.0372877144757673E-2</v>
      </c>
    </row>
    <row r="347" spans="1:4" x14ac:dyDescent="0.2">
      <c r="A347" s="16">
        <v>346</v>
      </c>
      <c r="B347" s="4">
        <v>7</v>
      </c>
      <c r="C347" s="21">
        <v>8.259612254244178E-2</v>
      </c>
      <c r="D347" s="16">
        <f t="shared" si="13"/>
        <v>0.57817285779709249</v>
      </c>
    </row>
    <row r="348" spans="1:4" x14ac:dyDescent="0.2">
      <c r="A348" s="16">
        <v>347</v>
      </c>
      <c r="B348" s="4">
        <v>2</v>
      </c>
      <c r="C348" s="21">
        <v>5.440852723079987E-2</v>
      </c>
      <c r="D348" s="16">
        <f t="shared" si="13"/>
        <v>0.10881705446159974</v>
      </c>
    </row>
    <row r="349" spans="1:4" x14ac:dyDescent="0.2">
      <c r="A349" s="16">
        <v>348</v>
      </c>
      <c r="B349" s="4">
        <v>7</v>
      </c>
      <c r="C349" s="21">
        <v>0.49820727539478948</v>
      </c>
      <c r="D349" s="16">
        <f t="shared" si="13"/>
        <v>3.4874509277635264</v>
      </c>
    </row>
    <row r="350" spans="1:4" x14ac:dyDescent="0.2">
      <c r="A350" s="16">
        <v>349</v>
      </c>
      <c r="B350" s="4">
        <v>7</v>
      </c>
      <c r="C350" s="21">
        <v>6.9449050039769788E-3</v>
      </c>
      <c r="D350" s="16">
        <f t="shared" si="13"/>
        <v>4.8614335027838851E-2</v>
      </c>
    </row>
    <row r="351" spans="1:4" ht="16" thickBot="1" x14ac:dyDescent="0.25">
      <c r="A351" s="16">
        <v>350</v>
      </c>
      <c r="B351" s="13">
        <v>6</v>
      </c>
      <c r="C351" s="22">
        <v>9.3423869618861607E-2</v>
      </c>
      <c r="D351" s="16">
        <f t="shared" si="13"/>
        <v>0.56054321771316962</v>
      </c>
    </row>
  </sheetData>
  <mergeCells count="3">
    <mergeCell ref="I2:O2"/>
    <mergeCell ref="I16:J16"/>
    <mergeCell ref="I33:K3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1F44B-6AB2-7544-A558-6F72685C67D0}">
  <dimension ref="A1:A1001"/>
  <sheetViews>
    <sheetView workbookViewId="0">
      <selection activeCell="C10" sqref="C10"/>
    </sheetView>
  </sheetViews>
  <sheetFormatPr baseColWidth="10" defaultColWidth="8.83203125" defaultRowHeight="15" x14ac:dyDescent="0.2"/>
  <sheetData>
    <row r="1" spans="1:1" x14ac:dyDescent="0.2">
      <c r="A1" s="46">
        <v>0</v>
      </c>
    </row>
    <row r="2" spans="1:1" x14ac:dyDescent="0.2">
      <c r="A2">
        <v>0.202512</v>
      </c>
    </row>
    <row r="3" spans="1:1" x14ac:dyDescent="0.2">
      <c r="A3">
        <v>0.43302499999999999</v>
      </c>
    </row>
    <row r="4" spans="1:1" x14ac:dyDescent="0.2">
      <c r="A4">
        <v>0.108817</v>
      </c>
    </row>
    <row r="5" spans="1:1" x14ac:dyDescent="0.2">
      <c r="A5">
        <v>0.18649499999999999</v>
      </c>
    </row>
    <row r="6" spans="1:1" x14ac:dyDescent="0.2">
      <c r="A6">
        <v>1.1265540000000001</v>
      </c>
    </row>
    <row r="7" spans="1:1" x14ac:dyDescent="0.2">
      <c r="A7">
        <v>0.490759</v>
      </c>
    </row>
    <row r="8" spans="1:1" x14ac:dyDescent="0.2">
      <c r="A8">
        <v>31.04832</v>
      </c>
    </row>
    <row r="9" spans="1:1" x14ac:dyDescent="0.2">
      <c r="A9">
        <v>0.105208</v>
      </c>
    </row>
    <row r="10" spans="1:1" x14ac:dyDescent="0.2">
      <c r="A10">
        <v>0.27207900000000002</v>
      </c>
    </row>
    <row r="11" spans="1:1" x14ac:dyDescent="0.2">
      <c r="A11">
        <v>0.121215</v>
      </c>
    </row>
    <row r="12" spans="1:1" x14ac:dyDescent="0.2">
      <c r="A12">
        <v>9.7634860000000003</v>
      </c>
    </row>
    <row r="13" spans="1:1" x14ac:dyDescent="0.2">
      <c r="A13">
        <v>0.85034600000000005</v>
      </c>
    </row>
    <row r="14" spans="1:1" x14ac:dyDescent="0.2">
      <c r="A14">
        <v>0.56956200000000001</v>
      </c>
    </row>
    <row r="15" spans="1:1" x14ac:dyDescent="0.2">
      <c r="A15">
        <v>1.6722250000000001</v>
      </c>
    </row>
    <row r="16" spans="1:1" x14ac:dyDescent="0.2">
      <c r="A16">
        <v>4.0814999999999997E-2</v>
      </c>
    </row>
    <row r="17" spans="1:1" x14ac:dyDescent="0.2">
      <c r="A17">
        <v>0.33649899999999999</v>
      </c>
    </row>
    <row r="18" spans="1:1" x14ac:dyDescent="0.2">
      <c r="A18">
        <v>9.3314999999999995E-2</v>
      </c>
    </row>
    <row r="19" spans="1:1" x14ac:dyDescent="0.2">
      <c r="A19">
        <v>0.77764800000000001</v>
      </c>
    </row>
    <row r="20" spans="1:1" x14ac:dyDescent="0.2">
      <c r="A20">
        <v>0.27613599999999999</v>
      </c>
    </row>
    <row r="21" spans="1:1" x14ac:dyDescent="0.2">
      <c r="A21">
        <v>0.32927299999999998</v>
      </c>
    </row>
    <row r="22" spans="1:1" x14ac:dyDescent="0.2">
      <c r="A22">
        <v>0.197521</v>
      </c>
    </row>
    <row r="23" spans="1:1" x14ac:dyDescent="0.2">
      <c r="A23">
        <v>0</v>
      </c>
    </row>
    <row r="24" spans="1:1" x14ac:dyDescent="0.2">
      <c r="A24">
        <v>0</v>
      </c>
    </row>
    <row r="25" spans="1:1" x14ac:dyDescent="0.2">
      <c r="A25">
        <v>0.457204</v>
      </c>
    </row>
    <row r="26" spans="1:1" x14ac:dyDescent="0.2">
      <c r="A26">
        <v>0.18765000000000001</v>
      </c>
    </row>
    <row r="27" spans="1:1" x14ac:dyDescent="0.2">
      <c r="A27">
        <v>0.13170000000000001</v>
      </c>
    </row>
    <row r="28" spans="1:1" x14ac:dyDescent="0.2">
      <c r="A28">
        <v>0.14500399999999999</v>
      </c>
    </row>
    <row r="29" spans="1:1" x14ac:dyDescent="0.2">
      <c r="A29">
        <v>3.8552000000000003E-2</v>
      </c>
    </row>
    <row r="30" spans="1:1" x14ac:dyDescent="0.2">
      <c r="A30">
        <v>0.14377000000000001</v>
      </c>
    </row>
    <row r="31" spans="1:1" x14ac:dyDescent="0.2">
      <c r="A31">
        <v>0.33260800000000001</v>
      </c>
    </row>
    <row r="32" spans="1:1" x14ac:dyDescent="0.2">
      <c r="A32">
        <v>1.5387E-2</v>
      </c>
    </row>
    <row r="33" spans="1:1" x14ac:dyDescent="0.2">
      <c r="A33">
        <v>0.11036</v>
      </c>
    </row>
    <row r="34" spans="1:1" x14ac:dyDescent="0.2">
      <c r="A34">
        <v>0.263401</v>
      </c>
    </row>
    <row r="35" spans="1:1" x14ac:dyDescent="0.2">
      <c r="A35">
        <v>7.7882999999999994E-2</v>
      </c>
    </row>
    <row r="36" spans="1:1" x14ac:dyDescent="0.2">
      <c r="A36">
        <v>7.7882999999999994E-2</v>
      </c>
    </row>
    <row r="37" spans="1:1" x14ac:dyDescent="0.2">
      <c r="A37">
        <v>0.28895900000000002</v>
      </c>
    </row>
    <row r="38" spans="1:1" x14ac:dyDescent="0.2">
      <c r="A38">
        <v>0.27507199999999998</v>
      </c>
    </row>
    <row r="39" spans="1:1" x14ac:dyDescent="0.2">
      <c r="A39">
        <v>0.41932999999999998</v>
      </c>
    </row>
    <row r="40" spans="1:1" x14ac:dyDescent="0.2">
      <c r="A40">
        <v>0.90313399999999999</v>
      </c>
    </row>
    <row r="41" spans="1:1" x14ac:dyDescent="0.2">
      <c r="A41">
        <v>0.108817</v>
      </c>
    </row>
    <row r="42" spans="1:1" x14ac:dyDescent="0.2">
      <c r="A42">
        <v>0.20082900000000001</v>
      </c>
    </row>
    <row r="43" spans="1:1" x14ac:dyDescent="0.2">
      <c r="A43">
        <v>0.13170000000000001</v>
      </c>
    </row>
    <row r="44" spans="1:1" x14ac:dyDescent="0.2">
      <c r="A44">
        <v>0.19001899999999999</v>
      </c>
    </row>
    <row r="45" spans="1:1" x14ac:dyDescent="0.2">
      <c r="A45">
        <v>13.131220000000001</v>
      </c>
    </row>
    <row r="46" spans="1:1" x14ac:dyDescent="0.2">
      <c r="A46">
        <v>0.18649499999999999</v>
      </c>
    </row>
    <row r="47" spans="1:1" x14ac:dyDescent="0.2">
      <c r="A47">
        <v>0.21518300000000001</v>
      </c>
    </row>
    <row r="48" spans="1:1" x14ac:dyDescent="0.2">
      <c r="A48">
        <v>0.197521</v>
      </c>
    </row>
    <row r="49" spans="1:1" x14ac:dyDescent="0.2">
      <c r="A49">
        <v>0.120431</v>
      </c>
    </row>
    <row r="50" spans="1:1" x14ac:dyDescent="0.2">
      <c r="A50">
        <v>1.729222</v>
      </c>
    </row>
    <row r="51" spans="1:1" x14ac:dyDescent="0.2">
      <c r="A51">
        <v>0.18765000000000001</v>
      </c>
    </row>
    <row r="52" spans="1:1" x14ac:dyDescent="0.2">
      <c r="A52">
        <v>0.181367</v>
      </c>
    </row>
    <row r="53" spans="1:1" x14ac:dyDescent="0.2">
      <c r="A53">
        <v>0.47481699999999999</v>
      </c>
    </row>
    <row r="54" spans="1:1" x14ac:dyDescent="0.2">
      <c r="A54">
        <v>0.33451399999999998</v>
      </c>
    </row>
    <row r="55" spans="1:1" x14ac:dyDescent="0.2">
      <c r="A55">
        <v>0.33817599999999998</v>
      </c>
    </row>
    <row r="56" spans="1:1" x14ac:dyDescent="0.2">
      <c r="A56">
        <v>5.3141000000000001E-2</v>
      </c>
    </row>
    <row r="57" spans="1:1" x14ac:dyDescent="0.2">
      <c r="A57">
        <v>0.27207900000000002</v>
      </c>
    </row>
    <row r="58" spans="1:1" x14ac:dyDescent="0.2">
      <c r="A58">
        <v>0.14500399999999999</v>
      </c>
    </row>
    <row r="59" spans="1:1" x14ac:dyDescent="0.2">
      <c r="A59">
        <v>0.28498400000000002</v>
      </c>
    </row>
    <row r="60" spans="1:1" x14ac:dyDescent="0.2">
      <c r="A60">
        <v>4.6374959999999996</v>
      </c>
    </row>
    <row r="61" spans="1:1" x14ac:dyDescent="0.2">
      <c r="A61">
        <v>3.6078709999999998</v>
      </c>
    </row>
    <row r="62" spans="1:1" x14ac:dyDescent="0.2">
      <c r="A62">
        <v>0.25710100000000002</v>
      </c>
    </row>
    <row r="63" spans="1:1" x14ac:dyDescent="0.2">
      <c r="A63">
        <v>0.62585500000000005</v>
      </c>
    </row>
    <row r="64" spans="1:1" x14ac:dyDescent="0.2">
      <c r="A64">
        <v>0.457204</v>
      </c>
    </row>
    <row r="65" spans="1:1" x14ac:dyDescent="0.2">
      <c r="A65">
        <v>0.98423400000000005</v>
      </c>
    </row>
    <row r="66" spans="1:1" x14ac:dyDescent="0.2">
      <c r="A66">
        <v>0.47481699999999999</v>
      </c>
    </row>
    <row r="67" spans="1:1" x14ac:dyDescent="0.2">
      <c r="A67">
        <v>2.5297230000000002</v>
      </c>
    </row>
    <row r="68" spans="1:1" x14ac:dyDescent="0.2">
      <c r="A68">
        <v>5.8590000000000003E-2</v>
      </c>
    </row>
    <row r="69" spans="1:1" x14ac:dyDescent="0.2">
      <c r="A69">
        <v>9.6819999999999996E-3</v>
      </c>
    </row>
    <row r="70" spans="1:1" x14ac:dyDescent="0.2">
      <c r="A70">
        <v>0.19930300000000001</v>
      </c>
    </row>
    <row r="71" spans="1:1" x14ac:dyDescent="0.2">
      <c r="A71">
        <v>0.32714700000000002</v>
      </c>
    </row>
    <row r="72" spans="1:1" x14ac:dyDescent="0.2">
      <c r="A72">
        <v>2.1574499999999999</v>
      </c>
    </row>
    <row r="73" spans="1:1" x14ac:dyDescent="0.2">
      <c r="A73">
        <v>0.22497700000000001</v>
      </c>
    </row>
    <row r="74" spans="1:1" x14ac:dyDescent="0.2">
      <c r="A74">
        <v>6.1700000000000004E-4</v>
      </c>
    </row>
    <row r="75" spans="1:1" x14ac:dyDescent="0.2">
      <c r="A75">
        <v>1.5387E-2</v>
      </c>
    </row>
    <row r="76" spans="1:1" x14ac:dyDescent="0.2">
      <c r="A76">
        <v>0.108817</v>
      </c>
    </row>
    <row r="77" spans="1:1" x14ac:dyDescent="0.2">
      <c r="A77">
        <v>0.17732800000000001</v>
      </c>
    </row>
    <row r="78" spans="1:1" x14ac:dyDescent="0.2">
      <c r="A78">
        <v>7.9837000000000005E-2</v>
      </c>
    </row>
    <row r="79" spans="1:1" x14ac:dyDescent="0.2">
      <c r="A79">
        <v>1.2461819999999999</v>
      </c>
    </row>
    <row r="80" spans="1:1" x14ac:dyDescent="0.2">
      <c r="A80">
        <v>1.1083000000000001E-2</v>
      </c>
    </row>
    <row r="81" spans="1:1" x14ac:dyDescent="0.2">
      <c r="A81">
        <v>0.30715900000000002</v>
      </c>
    </row>
    <row r="82" spans="1:1" x14ac:dyDescent="0.2">
      <c r="A82">
        <v>0.27325300000000002</v>
      </c>
    </row>
    <row r="83" spans="1:1" x14ac:dyDescent="0.2">
      <c r="A83">
        <v>7.3065000000000005E-2</v>
      </c>
    </row>
    <row r="84" spans="1:1" x14ac:dyDescent="0.2">
      <c r="A84">
        <v>0.99630799999999997</v>
      </c>
    </row>
    <row r="85" spans="1:1" x14ac:dyDescent="0.2">
      <c r="A85">
        <v>0.43276799999999999</v>
      </c>
    </row>
    <row r="86" spans="1:1" x14ac:dyDescent="0.2">
      <c r="A86">
        <v>5.5599000000000003E-2</v>
      </c>
    </row>
    <row r="87" spans="1:1" x14ac:dyDescent="0.2">
      <c r="A87">
        <v>1.1083000000000001E-2</v>
      </c>
    </row>
    <row r="88" spans="1:1" x14ac:dyDescent="0.2">
      <c r="A88">
        <v>1.2610060000000001</v>
      </c>
    </row>
    <row r="89" spans="1:1" x14ac:dyDescent="0.2">
      <c r="A89">
        <v>0.23222599999999999</v>
      </c>
    </row>
    <row r="90" spans="1:1" x14ac:dyDescent="0.2">
      <c r="A90">
        <v>3.4958909999999999</v>
      </c>
    </row>
    <row r="91" spans="1:1" x14ac:dyDescent="0.2">
      <c r="A91">
        <v>9.8546999999999996E-2</v>
      </c>
    </row>
    <row r="92" spans="1:1" x14ac:dyDescent="0.2">
      <c r="A92">
        <v>1.3058E-2</v>
      </c>
    </row>
    <row r="93" spans="1:1" x14ac:dyDescent="0.2">
      <c r="A93">
        <v>0.90086900000000003</v>
      </c>
    </row>
    <row r="94" spans="1:1" x14ac:dyDescent="0.2">
      <c r="A94">
        <v>7.9175999999999996E-2</v>
      </c>
    </row>
    <row r="95" spans="1:1" x14ac:dyDescent="0.2">
      <c r="A95">
        <v>0.30153400000000002</v>
      </c>
    </row>
    <row r="96" spans="1:1" x14ac:dyDescent="0.2">
      <c r="A96">
        <v>4.5158759999999996</v>
      </c>
    </row>
    <row r="97" spans="1:1" x14ac:dyDescent="0.2">
      <c r="A97">
        <v>4.8613999999999997E-2</v>
      </c>
    </row>
    <row r="98" spans="1:1" x14ac:dyDescent="0.2">
      <c r="A98">
        <v>0.23222599999999999</v>
      </c>
    </row>
    <row r="99" spans="1:1" x14ac:dyDescent="0.2">
      <c r="A99">
        <v>0.19001899999999999</v>
      </c>
    </row>
    <row r="100" spans="1:1" x14ac:dyDescent="0.2">
      <c r="A100">
        <v>9.3110999999999999E-2</v>
      </c>
    </row>
    <row r="101" spans="1:1" x14ac:dyDescent="0.2">
      <c r="A101">
        <v>7.123E-3</v>
      </c>
    </row>
    <row r="102" spans="1:1" x14ac:dyDescent="0.2">
      <c r="A102">
        <v>31.04832</v>
      </c>
    </row>
    <row r="103" spans="1:1" x14ac:dyDescent="0.2">
      <c r="A103">
        <v>6.1942999999999998E-2</v>
      </c>
    </row>
    <row r="104" spans="1:1" x14ac:dyDescent="0.2">
      <c r="A104">
        <v>0.61059399999999997</v>
      </c>
    </row>
    <row r="105" spans="1:1" x14ac:dyDescent="0.2">
      <c r="A105">
        <v>0</v>
      </c>
    </row>
    <row r="106" spans="1:1" x14ac:dyDescent="0.2">
      <c r="A106">
        <v>0.181367</v>
      </c>
    </row>
    <row r="107" spans="1:1" x14ac:dyDescent="0.2">
      <c r="A107">
        <v>0.219914</v>
      </c>
    </row>
    <row r="108" spans="1:1" x14ac:dyDescent="0.2">
      <c r="A108">
        <v>0.24953900000000001</v>
      </c>
    </row>
    <row r="109" spans="1:1" x14ac:dyDescent="0.2">
      <c r="A109">
        <v>0.36260999999999999</v>
      </c>
    </row>
    <row r="110" spans="1:1" x14ac:dyDescent="0.2">
      <c r="A110">
        <v>4.0814999999999997E-2</v>
      </c>
    </row>
    <row r="111" spans="1:1" x14ac:dyDescent="0.2">
      <c r="A111">
        <v>0.128195</v>
      </c>
    </row>
    <row r="112" spans="1:1" x14ac:dyDescent="0.2">
      <c r="A112">
        <v>0.85879899999999998</v>
      </c>
    </row>
    <row r="113" spans="1:1" x14ac:dyDescent="0.2">
      <c r="A113">
        <v>1.4366479999999999</v>
      </c>
    </row>
    <row r="114" spans="1:1" x14ac:dyDescent="0.2">
      <c r="A114">
        <v>3.0492170000000001</v>
      </c>
    </row>
    <row r="115" spans="1:1" x14ac:dyDescent="0.2">
      <c r="A115">
        <v>5.3141000000000001E-2</v>
      </c>
    </row>
    <row r="116" spans="1:1" x14ac:dyDescent="0.2">
      <c r="A116">
        <v>0.26076500000000002</v>
      </c>
    </row>
    <row r="117" spans="1:1" x14ac:dyDescent="0.2">
      <c r="A117">
        <v>0.74693500000000002</v>
      </c>
    </row>
    <row r="118" spans="1:1" x14ac:dyDescent="0.2">
      <c r="A118">
        <v>0.35918499999999998</v>
      </c>
    </row>
    <row r="119" spans="1:1" x14ac:dyDescent="0.2">
      <c r="A119">
        <v>2.5435829999999999</v>
      </c>
    </row>
    <row r="120" spans="1:1" x14ac:dyDescent="0.2">
      <c r="A120">
        <v>2.5575000000000001E-2</v>
      </c>
    </row>
    <row r="121" spans="1:1" x14ac:dyDescent="0.2">
      <c r="A121">
        <v>0.17246300000000001</v>
      </c>
    </row>
    <row r="122" spans="1:1" x14ac:dyDescent="0.2">
      <c r="A122">
        <v>9.5047000000000006E-2</v>
      </c>
    </row>
    <row r="123" spans="1:1" x14ac:dyDescent="0.2">
      <c r="A123">
        <v>0.393349</v>
      </c>
    </row>
    <row r="124" spans="1:1" x14ac:dyDescent="0.2">
      <c r="A124">
        <v>1.6084000000000001E-2</v>
      </c>
    </row>
    <row r="125" spans="1:1" x14ac:dyDescent="0.2">
      <c r="A125">
        <v>0.13170000000000001</v>
      </c>
    </row>
    <row r="126" spans="1:1" x14ac:dyDescent="0.2">
      <c r="A126">
        <v>11.568020000000001</v>
      </c>
    </row>
    <row r="127" spans="1:1" x14ac:dyDescent="0.2">
      <c r="A127">
        <v>0.301624</v>
      </c>
    </row>
    <row r="128" spans="1:1" x14ac:dyDescent="0.2">
      <c r="A128">
        <v>0.58343299999999998</v>
      </c>
    </row>
    <row r="129" spans="1:1" x14ac:dyDescent="0.2">
      <c r="A129">
        <v>0.67958600000000002</v>
      </c>
    </row>
    <row r="130" spans="1:1" x14ac:dyDescent="0.2">
      <c r="A130">
        <v>3.5519729999999998</v>
      </c>
    </row>
    <row r="131" spans="1:1" x14ac:dyDescent="0.2">
      <c r="A131">
        <v>3.4046E-2</v>
      </c>
    </row>
    <row r="132" spans="1:1" x14ac:dyDescent="0.2">
      <c r="A132">
        <v>7.9175999999999996E-2</v>
      </c>
    </row>
    <row r="133" spans="1:1" x14ac:dyDescent="0.2">
      <c r="A133">
        <v>0.16680600000000001</v>
      </c>
    </row>
    <row r="134" spans="1:1" x14ac:dyDescent="0.2">
      <c r="A134">
        <v>0.45216099999999998</v>
      </c>
    </row>
    <row r="135" spans="1:1" x14ac:dyDescent="0.2">
      <c r="A135">
        <v>3.4958909999999999</v>
      </c>
    </row>
    <row r="136" spans="1:1" x14ac:dyDescent="0.2">
      <c r="A136">
        <v>5.3081000000000003E-2</v>
      </c>
    </row>
    <row r="137" spans="1:1" x14ac:dyDescent="0.2">
      <c r="A137">
        <v>1.6629480000000001</v>
      </c>
    </row>
    <row r="138" spans="1:1" x14ac:dyDescent="0.2">
      <c r="A138">
        <v>0.11036</v>
      </c>
    </row>
    <row r="139" spans="1:1" x14ac:dyDescent="0.2">
      <c r="A139">
        <v>0.25615599999999999</v>
      </c>
    </row>
    <row r="140" spans="1:1" x14ac:dyDescent="0.2">
      <c r="A140">
        <v>7.5348999999999999E-2</v>
      </c>
    </row>
    <row r="141" spans="1:1" x14ac:dyDescent="0.2">
      <c r="A141">
        <v>3.2836999999999998E-2</v>
      </c>
    </row>
    <row r="142" spans="1:1" x14ac:dyDescent="0.2">
      <c r="A142">
        <v>9.9436999999999998E-2</v>
      </c>
    </row>
    <row r="143" spans="1:1" x14ac:dyDescent="0.2">
      <c r="A143">
        <v>0.45216099999999998</v>
      </c>
    </row>
    <row r="144" spans="1:1" x14ac:dyDescent="0.2">
      <c r="A144">
        <v>7.6890499999999999</v>
      </c>
    </row>
    <row r="145" spans="1:1" x14ac:dyDescent="0.2">
      <c r="A145">
        <v>1.2610060000000001</v>
      </c>
    </row>
    <row r="146" spans="1:1" x14ac:dyDescent="0.2">
      <c r="A146">
        <v>1.3058E-2</v>
      </c>
    </row>
    <row r="147" spans="1:1" x14ac:dyDescent="0.2">
      <c r="A147">
        <v>1.939408</v>
      </c>
    </row>
    <row r="148" spans="1:1" x14ac:dyDescent="0.2">
      <c r="A148">
        <v>7.8014000000000001</v>
      </c>
    </row>
    <row r="149" spans="1:1" x14ac:dyDescent="0.2">
      <c r="A149">
        <v>1.2857259999999999</v>
      </c>
    </row>
    <row r="150" spans="1:1" x14ac:dyDescent="0.2">
      <c r="A150">
        <v>4.4071910000000001</v>
      </c>
    </row>
    <row r="151" spans="1:1" x14ac:dyDescent="0.2">
      <c r="A151">
        <v>0.41932999999999998</v>
      </c>
    </row>
    <row r="152" spans="1:1" x14ac:dyDescent="0.2">
      <c r="A152">
        <v>1.2461819999999999</v>
      </c>
    </row>
    <row r="153" spans="1:1" x14ac:dyDescent="0.2">
      <c r="A153">
        <v>7.3065000000000005E-2</v>
      </c>
    </row>
    <row r="154" spans="1:1" x14ac:dyDescent="0.2">
      <c r="A154">
        <v>0.111054</v>
      </c>
    </row>
    <row r="155" spans="1:1" x14ac:dyDescent="0.2">
      <c r="A155">
        <v>0.140019</v>
      </c>
    </row>
    <row r="156" spans="1:1" x14ac:dyDescent="0.2">
      <c r="A156">
        <v>0.19930300000000001</v>
      </c>
    </row>
    <row r="157" spans="1:1" x14ac:dyDescent="0.2">
      <c r="A157">
        <v>4.4372000000000002E-2</v>
      </c>
    </row>
    <row r="158" spans="1:1" x14ac:dyDescent="0.2">
      <c r="A158">
        <v>6.8398640000000004</v>
      </c>
    </row>
    <row r="159" spans="1:1" x14ac:dyDescent="0.2">
      <c r="A159">
        <v>4.8613999999999997E-2</v>
      </c>
    </row>
    <row r="160" spans="1:1" x14ac:dyDescent="0.2">
      <c r="A160">
        <v>0.173315</v>
      </c>
    </row>
    <row r="161" spans="1:1" x14ac:dyDescent="0.2">
      <c r="A161">
        <v>0.33817599999999998</v>
      </c>
    </row>
    <row r="162" spans="1:1" x14ac:dyDescent="0.2">
      <c r="A162">
        <v>0.11036</v>
      </c>
    </row>
    <row r="163" spans="1:1" x14ac:dyDescent="0.2">
      <c r="A163">
        <v>0.52453099999999997</v>
      </c>
    </row>
    <row r="164" spans="1:1" x14ac:dyDescent="0.2">
      <c r="A164">
        <v>0.347055</v>
      </c>
    </row>
    <row r="165" spans="1:1" x14ac:dyDescent="0.2">
      <c r="A165">
        <v>0.20549300000000001</v>
      </c>
    </row>
    <row r="166" spans="1:1" x14ac:dyDescent="0.2">
      <c r="A166">
        <v>0.343474</v>
      </c>
    </row>
    <row r="167" spans="1:1" x14ac:dyDescent="0.2">
      <c r="A167">
        <v>0.219914</v>
      </c>
    </row>
    <row r="168" spans="1:1" x14ac:dyDescent="0.2">
      <c r="A168">
        <v>0.41766999999999999</v>
      </c>
    </row>
    <row r="169" spans="1:1" x14ac:dyDescent="0.2">
      <c r="A169">
        <v>0.17732800000000001</v>
      </c>
    </row>
    <row r="170" spans="1:1" x14ac:dyDescent="0.2">
      <c r="A170">
        <v>6.8398640000000004</v>
      </c>
    </row>
    <row r="171" spans="1:1" x14ac:dyDescent="0.2">
      <c r="A171">
        <v>2.0270000000000002E-3</v>
      </c>
    </row>
    <row r="172" spans="1:1" x14ac:dyDescent="0.2">
      <c r="A172">
        <v>0.32502999999999999</v>
      </c>
    </row>
    <row r="173" spans="1:1" x14ac:dyDescent="0.2">
      <c r="A173">
        <v>0.12281400000000001</v>
      </c>
    </row>
    <row r="174" spans="1:1" x14ac:dyDescent="0.2">
      <c r="A174">
        <v>0.21518300000000001</v>
      </c>
    </row>
    <row r="175" spans="1:1" x14ac:dyDescent="0.2">
      <c r="A175">
        <v>0.45646399999999998</v>
      </c>
    </row>
    <row r="176" spans="1:1" x14ac:dyDescent="0.2">
      <c r="A176">
        <v>0.14377000000000001</v>
      </c>
    </row>
    <row r="177" spans="1:1" x14ac:dyDescent="0.2">
      <c r="A177">
        <v>3.5519729999999998</v>
      </c>
    </row>
    <row r="178" spans="1:1" x14ac:dyDescent="0.2">
      <c r="A178">
        <v>0.45646399999999998</v>
      </c>
    </row>
    <row r="179" spans="1:1" x14ac:dyDescent="0.2">
      <c r="A179">
        <v>0.17066300000000001</v>
      </c>
    </row>
    <row r="180" spans="1:1" x14ac:dyDescent="0.2">
      <c r="A180">
        <v>9.1308E-2</v>
      </c>
    </row>
    <row r="181" spans="1:1" x14ac:dyDescent="0.2">
      <c r="A181">
        <v>0.65367900000000001</v>
      </c>
    </row>
    <row r="182" spans="1:1" x14ac:dyDescent="0.2">
      <c r="A182">
        <v>0.68665799999999999</v>
      </c>
    </row>
    <row r="183" spans="1:1" x14ac:dyDescent="0.2">
      <c r="A183">
        <v>6.2769000000000005E-2</v>
      </c>
    </row>
    <row r="184" spans="1:1" x14ac:dyDescent="0.2">
      <c r="A184">
        <v>0.165018</v>
      </c>
    </row>
    <row r="185" spans="1:1" x14ac:dyDescent="0.2">
      <c r="A185">
        <v>2.5435829999999999</v>
      </c>
    </row>
    <row r="186" spans="1:1" x14ac:dyDescent="0.2">
      <c r="A186">
        <v>0.27207900000000002</v>
      </c>
    </row>
    <row r="187" spans="1:1" x14ac:dyDescent="0.2">
      <c r="A187">
        <v>9.2469999999999997E-2</v>
      </c>
    </row>
    <row r="188" spans="1:1" x14ac:dyDescent="0.2">
      <c r="A188">
        <v>1.490146</v>
      </c>
    </row>
    <row r="189" spans="1:1" x14ac:dyDescent="0.2">
      <c r="A189">
        <v>4.9149999999999999E-2</v>
      </c>
    </row>
    <row r="190" spans="1:1" x14ac:dyDescent="0.2">
      <c r="A190">
        <v>0.58343299999999998</v>
      </c>
    </row>
    <row r="191" spans="1:1" x14ac:dyDescent="0.2">
      <c r="A191">
        <v>3.4958909999999999</v>
      </c>
    </row>
    <row r="192" spans="1:1" x14ac:dyDescent="0.2">
      <c r="A192">
        <v>4.4086E-2</v>
      </c>
    </row>
    <row r="193" spans="1:1" x14ac:dyDescent="0.2">
      <c r="A193">
        <v>4.5158759999999996</v>
      </c>
    </row>
    <row r="194" spans="1:1" x14ac:dyDescent="0.2">
      <c r="A194">
        <v>0.19930300000000001</v>
      </c>
    </row>
    <row r="195" spans="1:1" x14ac:dyDescent="0.2">
      <c r="A195">
        <v>2.9239999999999999E-2</v>
      </c>
    </row>
    <row r="196" spans="1:1" x14ac:dyDescent="0.2">
      <c r="A196">
        <v>0.46629100000000001</v>
      </c>
    </row>
    <row r="197" spans="1:1" x14ac:dyDescent="0.2">
      <c r="A197">
        <v>0.41452299999999997</v>
      </c>
    </row>
    <row r="198" spans="1:1" x14ac:dyDescent="0.2">
      <c r="A198">
        <v>0.98423400000000005</v>
      </c>
    </row>
    <row r="199" spans="1:1" x14ac:dyDescent="0.2">
      <c r="A199">
        <v>6.1942999999999998E-2</v>
      </c>
    </row>
    <row r="200" spans="1:1" x14ac:dyDescent="0.2">
      <c r="A200">
        <v>1.2857259999999999</v>
      </c>
    </row>
    <row r="201" spans="1:1" x14ac:dyDescent="0.2">
      <c r="A201">
        <v>0.473692</v>
      </c>
    </row>
    <row r="202" spans="1:1" x14ac:dyDescent="0.2">
      <c r="A202">
        <v>0.23222599999999999</v>
      </c>
    </row>
    <row r="203" spans="1:1" x14ac:dyDescent="0.2">
      <c r="A203">
        <v>7.4512770000000002</v>
      </c>
    </row>
    <row r="204" spans="1:1" x14ac:dyDescent="0.2">
      <c r="A204">
        <v>1.0958000000000001E-2</v>
      </c>
    </row>
    <row r="205" spans="1:1" x14ac:dyDescent="0.2">
      <c r="A205">
        <v>5.2011529999999997</v>
      </c>
    </row>
    <row r="206" spans="1:1" x14ac:dyDescent="0.2">
      <c r="A206">
        <v>3.4854999999999997E-2</v>
      </c>
    </row>
    <row r="207" spans="1:1" x14ac:dyDescent="0.2">
      <c r="A207">
        <v>0.101588</v>
      </c>
    </row>
    <row r="208" spans="1:1" x14ac:dyDescent="0.2">
      <c r="A208">
        <v>1.5387E-2</v>
      </c>
    </row>
    <row r="209" spans="1:1" x14ac:dyDescent="0.2">
      <c r="A209">
        <v>7.7882999999999994E-2</v>
      </c>
    </row>
    <row r="210" spans="1:1" x14ac:dyDescent="0.2">
      <c r="A210">
        <v>2.5435829999999999</v>
      </c>
    </row>
    <row r="211" spans="1:1" x14ac:dyDescent="0.2">
      <c r="A211">
        <v>9.2952000000000007E-2</v>
      </c>
    </row>
    <row r="212" spans="1:1" x14ac:dyDescent="0.2">
      <c r="A212">
        <v>0.49955699999999997</v>
      </c>
    </row>
    <row r="213" spans="1:1" x14ac:dyDescent="0.2">
      <c r="A213">
        <v>5.8960000000000002E-3</v>
      </c>
    </row>
    <row r="214" spans="1:1" x14ac:dyDescent="0.2">
      <c r="A214">
        <v>0.85879899999999998</v>
      </c>
    </row>
    <row r="215" spans="1:1" x14ac:dyDescent="0.2">
      <c r="A215">
        <v>0.93185399999999996</v>
      </c>
    </row>
    <row r="216" spans="1:1" x14ac:dyDescent="0.2">
      <c r="A216">
        <v>0.28921200000000002</v>
      </c>
    </row>
    <row r="217" spans="1:1" x14ac:dyDescent="0.2">
      <c r="A217">
        <v>0.871699</v>
      </c>
    </row>
    <row r="218" spans="1:1" x14ac:dyDescent="0.2">
      <c r="A218">
        <v>8.9472999999999997E-2</v>
      </c>
    </row>
    <row r="219" spans="1:1" x14ac:dyDescent="0.2">
      <c r="A219">
        <v>4.4297999999999997E-2</v>
      </c>
    </row>
    <row r="220" spans="1:1" x14ac:dyDescent="0.2">
      <c r="A220">
        <v>0.33260800000000001</v>
      </c>
    </row>
    <row r="221" spans="1:1" x14ac:dyDescent="0.2">
      <c r="A221">
        <v>7.994529</v>
      </c>
    </row>
    <row r="222" spans="1:1" x14ac:dyDescent="0.2">
      <c r="A222">
        <v>0.19666900000000001</v>
      </c>
    </row>
    <row r="223" spans="1:1" x14ac:dyDescent="0.2">
      <c r="A223">
        <v>0.61059399999999997</v>
      </c>
    </row>
    <row r="224" spans="1:1" x14ac:dyDescent="0.2">
      <c r="A224">
        <v>0.24571699999999999</v>
      </c>
    </row>
    <row r="225" spans="1:1" x14ac:dyDescent="0.2">
      <c r="A225">
        <v>0.121653</v>
      </c>
    </row>
    <row r="226" spans="1:1" x14ac:dyDescent="0.2">
      <c r="A226">
        <v>0.31936999999999999</v>
      </c>
    </row>
    <row r="227" spans="1:1" x14ac:dyDescent="0.2">
      <c r="A227">
        <v>0.32714700000000002</v>
      </c>
    </row>
    <row r="228" spans="1:1" x14ac:dyDescent="0.2">
      <c r="A228">
        <v>0.81980399999999998</v>
      </c>
    </row>
    <row r="229" spans="1:1" x14ac:dyDescent="0.2">
      <c r="A229">
        <v>0.223355</v>
      </c>
    </row>
    <row r="230" spans="1:1" x14ac:dyDescent="0.2">
      <c r="A230">
        <v>31.04832</v>
      </c>
    </row>
    <row r="231" spans="1:1" x14ac:dyDescent="0.2">
      <c r="A231">
        <v>0.22497700000000001</v>
      </c>
    </row>
    <row r="232" spans="1:1" x14ac:dyDescent="0.2">
      <c r="A232">
        <v>0.263401</v>
      </c>
    </row>
    <row r="233" spans="1:1" x14ac:dyDescent="0.2">
      <c r="A233">
        <v>4.4001989999999997</v>
      </c>
    </row>
    <row r="234" spans="1:1" x14ac:dyDescent="0.2">
      <c r="A234">
        <v>0.24989700000000001</v>
      </c>
    </row>
    <row r="235" spans="1:1" x14ac:dyDescent="0.2">
      <c r="A235">
        <v>5.5599000000000003E-2</v>
      </c>
    </row>
    <row r="236" spans="1:1" x14ac:dyDescent="0.2">
      <c r="A236">
        <v>0.80088099999999995</v>
      </c>
    </row>
    <row r="237" spans="1:1" x14ac:dyDescent="0.2">
      <c r="A237">
        <v>0.32714700000000002</v>
      </c>
    </row>
    <row r="238" spans="1:1" x14ac:dyDescent="0.2">
      <c r="A238">
        <v>0.128195</v>
      </c>
    </row>
    <row r="239" spans="1:1" x14ac:dyDescent="0.2">
      <c r="A239">
        <v>3.4874510000000001</v>
      </c>
    </row>
    <row r="240" spans="1:1" x14ac:dyDescent="0.2">
      <c r="A240">
        <v>2.065623</v>
      </c>
    </row>
    <row r="241" spans="1:1" x14ac:dyDescent="0.2">
      <c r="A241">
        <v>0.12917400000000001</v>
      </c>
    </row>
    <row r="242" spans="1:1" x14ac:dyDescent="0.2">
      <c r="A242">
        <v>3.7740000000000003E-2</v>
      </c>
    </row>
    <row r="243" spans="1:1" x14ac:dyDescent="0.2">
      <c r="A243">
        <v>0.871699</v>
      </c>
    </row>
    <row r="244" spans="1:1" x14ac:dyDescent="0.2">
      <c r="A244">
        <v>3.8557000000000001E-2</v>
      </c>
    </row>
    <row r="245" spans="1:1" x14ac:dyDescent="0.2">
      <c r="A245">
        <v>0.189299</v>
      </c>
    </row>
    <row r="246" spans="1:1" x14ac:dyDescent="0.2">
      <c r="A246">
        <v>0.140019</v>
      </c>
    </row>
    <row r="247" spans="1:1" x14ac:dyDescent="0.2">
      <c r="A247">
        <v>16.35183</v>
      </c>
    </row>
    <row r="248" spans="1:1" x14ac:dyDescent="0.2">
      <c r="A248">
        <v>3.4046E-2</v>
      </c>
    </row>
    <row r="249" spans="1:1" x14ac:dyDescent="0.2">
      <c r="A249">
        <v>0.90313399999999999</v>
      </c>
    </row>
    <row r="250" spans="1:1" x14ac:dyDescent="0.2">
      <c r="A250">
        <v>5.3081000000000003E-2</v>
      </c>
    </row>
    <row r="251" spans="1:1" x14ac:dyDescent="0.2">
      <c r="A251">
        <v>0.85879899999999998</v>
      </c>
    </row>
    <row r="252" spans="1:1" x14ac:dyDescent="0.2">
      <c r="A252">
        <v>0.11036</v>
      </c>
    </row>
    <row r="253" spans="1:1" x14ac:dyDescent="0.2">
      <c r="A253">
        <v>0.12917400000000001</v>
      </c>
    </row>
    <row r="254" spans="1:1" x14ac:dyDescent="0.2">
      <c r="A254">
        <v>9.61951</v>
      </c>
    </row>
    <row r="255" spans="1:1" x14ac:dyDescent="0.2">
      <c r="A255">
        <v>0.871699</v>
      </c>
    </row>
    <row r="256" spans="1:1" x14ac:dyDescent="0.2">
      <c r="A256">
        <v>0.112403</v>
      </c>
    </row>
    <row r="257" spans="1:1" x14ac:dyDescent="0.2">
      <c r="A257">
        <v>0.37589400000000001</v>
      </c>
    </row>
    <row r="258" spans="1:1" x14ac:dyDescent="0.2">
      <c r="A258">
        <v>9.8546999999999996E-2</v>
      </c>
    </row>
    <row r="259" spans="1:1" x14ac:dyDescent="0.2">
      <c r="A259">
        <v>0.46629100000000001</v>
      </c>
    </row>
    <row r="260" spans="1:1" x14ac:dyDescent="0.2">
      <c r="A260">
        <v>6.311153</v>
      </c>
    </row>
    <row r="261" spans="1:1" x14ac:dyDescent="0.2">
      <c r="A261">
        <v>1.0578000000000001E-2</v>
      </c>
    </row>
    <row r="262" spans="1:1" x14ac:dyDescent="0.2">
      <c r="A262">
        <v>0.74270700000000001</v>
      </c>
    </row>
    <row r="263" spans="1:1" x14ac:dyDescent="0.2">
      <c r="A263">
        <v>0.75418799999999997</v>
      </c>
    </row>
    <row r="264" spans="1:1" x14ac:dyDescent="0.2">
      <c r="A264">
        <v>7.8014000000000001</v>
      </c>
    </row>
    <row r="265" spans="1:1" x14ac:dyDescent="0.2">
      <c r="A265">
        <v>4.4372000000000002E-2</v>
      </c>
    </row>
    <row r="266" spans="1:1" x14ac:dyDescent="0.2">
      <c r="A266">
        <v>0.24953900000000001</v>
      </c>
    </row>
    <row r="267" spans="1:1" x14ac:dyDescent="0.2">
      <c r="A267">
        <v>0.61059399999999997</v>
      </c>
    </row>
    <row r="268" spans="1:1" x14ac:dyDescent="0.2">
      <c r="A268">
        <v>7.8791E-2</v>
      </c>
    </row>
    <row r="269" spans="1:1" x14ac:dyDescent="0.2">
      <c r="A269">
        <v>0.23403099999999999</v>
      </c>
    </row>
    <row r="270" spans="1:1" x14ac:dyDescent="0.2">
      <c r="A270">
        <v>0.121653</v>
      </c>
    </row>
    <row r="271" spans="1:1" x14ac:dyDescent="0.2">
      <c r="A271">
        <v>0.11036</v>
      </c>
    </row>
    <row r="272" spans="1:1" x14ac:dyDescent="0.2">
      <c r="A272">
        <v>0.128195</v>
      </c>
    </row>
    <row r="273" spans="1:1" x14ac:dyDescent="0.2">
      <c r="A273">
        <v>0.181367</v>
      </c>
    </row>
    <row r="274" spans="1:1" x14ac:dyDescent="0.2">
      <c r="A274">
        <v>0.22497700000000001</v>
      </c>
    </row>
    <row r="275" spans="1:1" x14ac:dyDescent="0.2">
      <c r="A275">
        <v>0.19619700000000001</v>
      </c>
    </row>
    <row r="276" spans="1:1" x14ac:dyDescent="0.2">
      <c r="A276">
        <v>0.49955699999999997</v>
      </c>
    </row>
    <row r="277" spans="1:1" x14ac:dyDescent="0.2">
      <c r="A277">
        <v>0.79812700000000003</v>
      </c>
    </row>
    <row r="278" spans="1:1" x14ac:dyDescent="0.2">
      <c r="A278">
        <v>8.0666000000000002E-2</v>
      </c>
    </row>
    <row r="279" spans="1:1" x14ac:dyDescent="0.2">
      <c r="A279">
        <v>1.2397309999999999</v>
      </c>
    </row>
    <row r="280" spans="1:1" x14ac:dyDescent="0.2">
      <c r="A280">
        <v>7.7882999999999994E-2</v>
      </c>
    </row>
    <row r="281" spans="1:1" x14ac:dyDescent="0.2">
      <c r="A281">
        <v>1.0958000000000001E-2</v>
      </c>
    </row>
    <row r="282" spans="1:1" x14ac:dyDescent="0.2">
      <c r="A282">
        <v>0.65367900000000001</v>
      </c>
    </row>
    <row r="283" spans="1:1" x14ac:dyDescent="0.2">
      <c r="A283">
        <v>0</v>
      </c>
    </row>
    <row r="284" spans="1:1" x14ac:dyDescent="0.2">
      <c r="A284">
        <v>6.9956000000000004E-2</v>
      </c>
    </row>
    <row r="285" spans="1:1" x14ac:dyDescent="0.2">
      <c r="A285">
        <v>4.4297999999999997E-2</v>
      </c>
    </row>
    <row r="286" spans="1:1" x14ac:dyDescent="0.2">
      <c r="A286">
        <v>2.4174000000000001E-2</v>
      </c>
    </row>
    <row r="287" spans="1:1" x14ac:dyDescent="0.2">
      <c r="A287">
        <v>1.205649</v>
      </c>
    </row>
    <row r="288" spans="1:1" x14ac:dyDescent="0.2">
      <c r="A288">
        <v>0.19619700000000001</v>
      </c>
    </row>
    <row r="289" spans="1:1" x14ac:dyDescent="0.2">
      <c r="A289">
        <v>0.32714700000000002</v>
      </c>
    </row>
    <row r="290" spans="1:1" x14ac:dyDescent="0.2">
      <c r="A290">
        <v>0.75418799999999997</v>
      </c>
    </row>
    <row r="291" spans="1:1" x14ac:dyDescent="0.2">
      <c r="A291">
        <v>0</v>
      </c>
    </row>
    <row r="292" spans="1:1" x14ac:dyDescent="0.2">
      <c r="A292">
        <v>0.20549300000000001</v>
      </c>
    </row>
    <row r="293" spans="1:1" x14ac:dyDescent="0.2">
      <c r="A293">
        <v>0.490759</v>
      </c>
    </row>
    <row r="294" spans="1:1" x14ac:dyDescent="0.2">
      <c r="A294">
        <v>0.20082900000000001</v>
      </c>
    </row>
    <row r="295" spans="1:1" x14ac:dyDescent="0.2">
      <c r="A295">
        <v>0.33099000000000001</v>
      </c>
    </row>
    <row r="296" spans="1:1" x14ac:dyDescent="0.2">
      <c r="A296">
        <v>1.2458450000000001</v>
      </c>
    </row>
    <row r="297" spans="1:1" x14ac:dyDescent="0.2">
      <c r="A297">
        <v>0.223355</v>
      </c>
    </row>
    <row r="298" spans="1:1" x14ac:dyDescent="0.2">
      <c r="A298">
        <v>3.7740000000000003E-2</v>
      </c>
    </row>
    <row r="299" spans="1:1" x14ac:dyDescent="0.2">
      <c r="A299">
        <v>4.6471049999999998</v>
      </c>
    </row>
    <row r="300" spans="1:1" x14ac:dyDescent="0.2">
      <c r="A300">
        <v>0.14081399999999999</v>
      </c>
    </row>
    <row r="301" spans="1:1" x14ac:dyDescent="0.2">
      <c r="A301">
        <v>9.8546999999999996E-2</v>
      </c>
    </row>
    <row r="302" spans="1:1" x14ac:dyDescent="0.2">
      <c r="A302">
        <v>0.16680600000000001</v>
      </c>
    </row>
    <row r="303" spans="1:1" x14ac:dyDescent="0.2">
      <c r="A303">
        <v>0.199077</v>
      </c>
    </row>
    <row r="304" spans="1:1" x14ac:dyDescent="0.2">
      <c r="A304">
        <v>5.4261039999999996</v>
      </c>
    </row>
    <row r="305" spans="1:1" x14ac:dyDescent="0.2">
      <c r="A305">
        <v>0.18853800000000001</v>
      </c>
    </row>
    <row r="306" spans="1:1" x14ac:dyDescent="0.2">
      <c r="A306">
        <v>3.0189000000000001E-2</v>
      </c>
    </row>
    <row r="307" spans="1:1" x14ac:dyDescent="0.2">
      <c r="A307">
        <v>17.488019999999999</v>
      </c>
    </row>
    <row r="308" spans="1:1" x14ac:dyDescent="0.2">
      <c r="A308">
        <v>0.32714700000000002</v>
      </c>
    </row>
    <row r="309" spans="1:1" x14ac:dyDescent="0.2">
      <c r="A309">
        <v>0.360097</v>
      </c>
    </row>
    <row r="310" spans="1:1" x14ac:dyDescent="0.2">
      <c r="A310">
        <v>5.8960000000000002E-3</v>
      </c>
    </row>
    <row r="311" spans="1:1" x14ac:dyDescent="0.2">
      <c r="A311">
        <v>1.0958000000000001E-2</v>
      </c>
    </row>
    <row r="312" spans="1:1" x14ac:dyDescent="0.2">
      <c r="A312">
        <v>0.20549300000000001</v>
      </c>
    </row>
    <row r="313" spans="1:1" x14ac:dyDescent="0.2">
      <c r="A313">
        <v>0.17777000000000001</v>
      </c>
    </row>
    <row r="314" spans="1:1" x14ac:dyDescent="0.2">
      <c r="A314">
        <v>0.28895900000000002</v>
      </c>
    </row>
    <row r="315" spans="1:1" x14ac:dyDescent="0.2">
      <c r="A315">
        <v>8.0666000000000002E-2</v>
      </c>
    </row>
    <row r="316" spans="1:1" x14ac:dyDescent="0.2">
      <c r="A316">
        <v>1.939408</v>
      </c>
    </row>
    <row r="317" spans="1:1" x14ac:dyDescent="0.2">
      <c r="A317">
        <v>0.58343299999999998</v>
      </c>
    </row>
    <row r="318" spans="1:1" x14ac:dyDescent="0.2">
      <c r="A318">
        <v>0.34239999999999998</v>
      </c>
    </row>
    <row r="319" spans="1:1" x14ac:dyDescent="0.2">
      <c r="A319">
        <v>3.8999999999999998E-3</v>
      </c>
    </row>
    <row r="320" spans="1:1" x14ac:dyDescent="0.2">
      <c r="A320">
        <v>0.35918499999999998</v>
      </c>
    </row>
    <row r="321" spans="1:1" x14ac:dyDescent="0.2">
      <c r="A321">
        <v>0.85034600000000005</v>
      </c>
    </row>
    <row r="322" spans="1:1" x14ac:dyDescent="0.2">
      <c r="A322">
        <v>0.17732800000000001</v>
      </c>
    </row>
    <row r="323" spans="1:1" x14ac:dyDescent="0.2">
      <c r="A323">
        <v>3.0189000000000001E-2</v>
      </c>
    </row>
    <row r="324" spans="1:1" x14ac:dyDescent="0.2">
      <c r="A324">
        <v>3.6078709999999998</v>
      </c>
    </row>
    <row r="325" spans="1:1" x14ac:dyDescent="0.2">
      <c r="A325">
        <v>1.4739E-2</v>
      </c>
    </row>
    <row r="326" spans="1:1" x14ac:dyDescent="0.2">
      <c r="A326">
        <v>0.393349</v>
      </c>
    </row>
    <row r="327" spans="1:1" x14ac:dyDescent="0.2">
      <c r="A327">
        <v>4.5034910000000004</v>
      </c>
    </row>
    <row r="328" spans="1:1" x14ac:dyDescent="0.2">
      <c r="A328">
        <v>0.32714700000000002</v>
      </c>
    </row>
    <row r="329" spans="1:1" x14ac:dyDescent="0.2">
      <c r="A329">
        <v>0.20197300000000001</v>
      </c>
    </row>
    <row r="330" spans="1:1" x14ac:dyDescent="0.2">
      <c r="A330">
        <v>0.17777000000000001</v>
      </c>
    </row>
    <row r="331" spans="1:1" x14ac:dyDescent="0.2">
      <c r="A331">
        <v>0.20549300000000001</v>
      </c>
    </row>
    <row r="332" spans="1:1" x14ac:dyDescent="0.2">
      <c r="A332">
        <v>0.111054</v>
      </c>
    </row>
    <row r="333" spans="1:1" x14ac:dyDescent="0.2">
      <c r="A333">
        <v>0.81980399999999998</v>
      </c>
    </row>
    <row r="334" spans="1:1" x14ac:dyDescent="0.2">
      <c r="A334">
        <v>0.34936200000000001</v>
      </c>
    </row>
    <row r="335" spans="1:1" x14ac:dyDescent="0.2">
      <c r="A335">
        <v>0.22497700000000001</v>
      </c>
    </row>
    <row r="336" spans="1:1" x14ac:dyDescent="0.2">
      <c r="A336">
        <v>7.9175999999999996E-2</v>
      </c>
    </row>
    <row r="337" spans="1:1" x14ac:dyDescent="0.2">
      <c r="A337">
        <v>0.28895900000000002</v>
      </c>
    </row>
    <row r="338" spans="1:1" x14ac:dyDescent="0.2">
      <c r="A338">
        <v>0.23403099999999999</v>
      </c>
    </row>
    <row r="339" spans="1:1" x14ac:dyDescent="0.2">
      <c r="A339">
        <v>0.10466</v>
      </c>
    </row>
    <row r="340" spans="1:1" x14ac:dyDescent="0.2">
      <c r="A340">
        <v>0.138682</v>
      </c>
    </row>
    <row r="341" spans="1:1" x14ac:dyDescent="0.2">
      <c r="A341">
        <v>0.33649899999999999</v>
      </c>
    </row>
    <row r="342" spans="1:1" x14ac:dyDescent="0.2">
      <c r="A342">
        <v>16.35183</v>
      </c>
    </row>
    <row r="343" spans="1:1" x14ac:dyDescent="0.2">
      <c r="A343">
        <v>4.4297999999999997E-2</v>
      </c>
    </row>
    <row r="344" spans="1:1" x14ac:dyDescent="0.2">
      <c r="A344">
        <v>0.46629100000000001</v>
      </c>
    </row>
    <row r="345" spans="1:1" x14ac:dyDescent="0.2">
      <c r="A345">
        <v>4.5034910000000004</v>
      </c>
    </row>
    <row r="346" spans="1:1" x14ac:dyDescent="0.2">
      <c r="A346">
        <v>5.4261039999999996</v>
      </c>
    </row>
    <row r="347" spans="1:1" x14ac:dyDescent="0.2">
      <c r="A347">
        <v>5.3081000000000003E-2</v>
      </c>
    </row>
    <row r="348" spans="1:1" x14ac:dyDescent="0.2">
      <c r="A348">
        <v>0.19001899999999999</v>
      </c>
    </row>
    <row r="349" spans="1:1" x14ac:dyDescent="0.2">
      <c r="A349">
        <v>6.9956000000000004E-2</v>
      </c>
    </row>
    <row r="350" spans="1:1" x14ac:dyDescent="0.2">
      <c r="A350">
        <v>0.202713</v>
      </c>
    </row>
    <row r="351" spans="1:1" x14ac:dyDescent="0.2">
      <c r="A351">
        <v>0.17777000000000001</v>
      </c>
    </row>
    <row r="352" spans="1:1" x14ac:dyDescent="0.2">
      <c r="A352">
        <v>0.23403099999999999</v>
      </c>
    </row>
    <row r="353" spans="1:1" x14ac:dyDescent="0.2">
      <c r="A353">
        <v>6.8398640000000004</v>
      </c>
    </row>
    <row r="354" spans="1:1" x14ac:dyDescent="0.2">
      <c r="A354">
        <v>0.14500399999999999</v>
      </c>
    </row>
    <row r="355" spans="1:1" x14ac:dyDescent="0.2">
      <c r="A355">
        <v>0.31936999999999999</v>
      </c>
    </row>
    <row r="356" spans="1:1" x14ac:dyDescent="0.2">
      <c r="A356">
        <v>9.7136980000000008</v>
      </c>
    </row>
    <row r="357" spans="1:1" x14ac:dyDescent="0.2">
      <c r="A357">
        <v>0.222105</v>
      </c>
    </row>
    <row r="358" spans="1:1" x14ac:dyDescent="0.2">
      <c r="A358">
        <v>0.473692</v>
      </c>
    </row>
    <row r="359" spans="1:1" x14ac:dyDescent="0.2">
      <c r="A359">
        <v>0.101588</v>
      </c>
    </row>
    <row r="360" spans="1:1" x14ac:dyDescent="0.2">
      <c r="A360">
        <v>2.7910999999999998E-2</v>
      </c>
    </row>
    <row r="361" spans="1:1" x14ac:dyDescent="0.2">
      <c r="A361">
        <v>0.34239999999999998</v>
      </c>
    </row>
    <row r="362" spans="1:1" x14ac:dyDescent="0.2">
      <c r="A362">
        <v>6.1203E-2</v>
      </c>
    </row>
    <row r="363" spans="1:1" x14ac:dyDescent="0.2">
      <c r="A363">
        <v>0.27613599999999999</v>
      </c>
    </row>
    <row r="364" spans="1:1" x14ac:dyDescent="0.2">
      <c r="A364">
        <v>2.7910999999999998E-2</v>
      </c>
    </row>
    <row r="365" spans="1:1" x14ac:dyDescent="0.2">
      <c r="A365">
        <v>0.57817300000000005</v>
      </c>
    </row>
    <row r="366" spans="1:1" x14ac:dyDescent="0.2">
      <c r="A366">
        <v>5.1699000000000002E-2</v>
      </c>
    </row>
    <row r="367" spans="1:1" x14ac:dyDescent="0.2">
      <c r="A367">
        <v>3.9223000000000001E-2</v>
      </c>
    </row>
    <row r="368" spans="1:1" x14ac:dyDescent="0.2">
      <c r="A368">
        <v>0.80088099999999995</v>
      </c>
    </row>
    <row r="369" spans="1:1" x14ac:dyDescent="0.2">
      <c r="A369">
        <v>5.0729999999999997E-2</v>
      </c>
    </row>
    <row r="370" spans="1:1" x14ac:dyDescent="0.2">
      <c r="A370">
        <v>7.8791E-2</v>
      </c>
    </row>
    <row r="371" spans="1:1" x14ac:dyDescent="0.2">
      <c r="A371">
        <v>3.4854999999999997E-2</v>
      </c>
    </row>
    <row r="372" spans="1:1" x14ac:dyDescent="0.2">
      <c r="A372">
        <v>0.67589200000000005</v>
      </c>
    </row>
    <row r="373" spans="1:1" x14ac:dyDescent="0.2">
      <c r="A373">
        <v>6.9847000000000006E-2</v>
      </c>
    </row>
    <row r="374" spans="1:1" x14ac:dyDescent="0.2">
      <c r="A374">
        <v>0.32927299999999998</v>
      </c>
    </row>
    <row r="375" spans="1:1" x14ac:dyDescent="0.2">
      <c r="A375">
        <v>0.85034600000000005</v>
      </c>
    </row>
    <row r="376" spans="1:1" x14ac:dyDescent="0.2">
      <c r="A376">
        <v>0.347055</v>
      </c>
    </row>
    <row r="377" spans="1:1" x14ac:dyDescent="0.2">
      <c r="A377">
        <v>0.490759</v>
      </c>
    </row>
    <row r="378" spans="1:1" x14ac:dyDescent="0.2">
      <c r="A378">
        <v>0.219914</v>
      </c>
    </row>
    <row r="379" spans="1:1" x14ac:dyDescent="0.2">
      <c r="A379">
        <v>0.526864</v>
      </c>
    </row>
    <row r="380" spans="1:1" x14ac:dyDescent="0.2">
      <c r="A380">
        <v>1.8909180000000001</v>
      </c>
    </row>
    <row r="381" spans="1:1" x14ac:dyDescent="0.2">
      <c r="A381">
        <v>0.31677699999999998</v>
      </c>
    </row>
    <row r="382" spans="1:1" x14ac:dyDescent="0.2">
      <c r="A382">
        <v>0.30153400000000002</v>
      </c>
    </row>
    <row r="383" spans="1:1" x14ac:dyDescent="0.2">
      <c r="A383">
        <v>0.13228599999999999</v>
      </c>
    </row>
    <row r="384" spans="1:1" x14ac:dyDescent="0.2">
      <c r="A384">
        <v>6.9956000000000004E-2</v>
      </c>
    </row>
    <row r="385" spans="1:1" x14ac:dyDescent="0.2">
      <c r="A385">
        <v>0.37589400000000001</v>
      </c>
    </row>
    <row r="386" spans="1:1" x14ac:dyDescent="0.2">
      <c r="A386">
        <v>4.8494000000000002E-2</v>
      </c>
    </row>
    <row r="387" spans="1:1" x14ac:dyDescent="0.2">
      <c r="A387">
        <v>4.4086E-2</v>
      </c>
    </row>
    <row r="388" spans="1:1" x14ac:dyDescent="0.2">
      <c r="A388">
        <v>4.2086999999999999E-2</v>
      </c>
    </row>
    <row r="389" spans="1:1" x14ac:dyDescent="0.2">
      <c r="A389">
        <v>0.202713</v>
      </c>
    </row>
    <row r="390" spans="1:1" x14ac:dyDescent="0.2">
      <c r="A390">
        <v>0.347055</v>
      </c>
    </row>
    <row r="391" spans="1:1" x14ac:dyDescent="0.2">
      <c r="A391">
        <v>5.3141000000000001E-2</v>
      </c>
    </row>
    <row r="392" spans="1:1" x14ac:dyDescent="0.2">
      <c r="A392">
        <v>5.8590000000000003E-2</v>
      </c>
    </row>
    <row r="393" spans="1:1" x14ac:dyDescent="0.2">
      <c r="A393">
        <v>0.53483599999999998</v>
      </c>
    </row>
    <row r="394" spans="1:1" x14ac:dyDescent="0.2">
      <c r="A394">
        <v>0.46884999999999999</v>
      </c>
    </row>
    <row r="395" spans="1:1" x14ac:dyDescent="0.2">
      <c r="A395">
        <v>0.45646399999999998</v>
      </c>
    </row>
    <row r="396" spans="1:1" x14ac:dyDescent="0.2">
      <c r="A396">
        <v>0.395144</v>
      </c>
    </row>
    <row r="397" spans="1:1" x14ac:dyDescent="0.2">
      <c r="A397">
        <v>4.4086E-2</v>
      </c>
    </row>
    <row r="398" spans="1:1" x14ac:dyDescent="0.2">
      <c r="A398">
        <v>0.21518300000000001</v>
      </c>
    </row>
    <row r="399" spans="1:1" x14ac:dyDescent="0.2">
      <c r="A399">
        <v>0.72910799999999998</v>
      </c>
    </row>
    <row r="400" spans="1:1" x14ac:dyDescent="0.2">
      <c r="A400">
        <v>0.12917400000000001</v>
      </c>
    </row>
    <row r="401" spans="1:1" x14ac:dyDescent="0.2">
      <c r="A401">
        <v>0.53704600000000002</v>
      </c>
    </row>
    <row r="402" spans="1:1" x14ac:dyDescent="0.2">
      <c r="A402">
        <v>4.8494000000000002E-2</v>
      </c>
    </row>
    <row r="403" spans="1:1" x14ac:dyDescent="0.2">
      <c r="A403">
        <v>4.4372000000000002E-2</v>
      </c>
    </row>
    <row r="404" spans="1:1" x14ac:dyDescent="0.2">
      <c r="A404">
        <v>0.21518300000000001</v>
      </c>
    </row>
    <row r="405" spans="1:1" x14ac:dyDescent="0.2">
      <c r="A405">
        <v>0.29136299999999998</v>
      </c>
    </row>
    <row r="406" spans="1:1" x14ac:dyDescent="0.2">
      <c r="A406">
        <v>4.5714999999999999E-2</v>
      </c>
    </row>
    <row r="407" spans="1:1" x14ac:dyDescent="0.2">
      <c r="A407">
        <v>0.31534000000000001</v>
      </c>
    </row>
    <row r="408" spans="1:1" x14ac:dyDescent="0.2">
      <c r="A408">
        <v>0.53483599999999998</v>
      </c>
    </row>
    <row r="409" spans="1:1" x14ac:dyDescent="0.2">
      <c r="A409">
        <v>9.7136980000000008</v>
      </c>
    </row>
    <row r="410" spans="1:1" x14ac:dyDescent="0.2">
      <c r="A410">
        <v>1.3998999999999999E-2</v>
      </c>
    </row>
    <row r="411" spans="1:1" x14ac:dyDescent="0.2">
      <c r="A411">
        <v>0.138823</v>
      </c>
    </row>
    <row r="412" spans="1:1" x14ac:dyDescent="0.2">
      <c r="A412">
        <v>0.120431</v>
      </c>
    </row>
    <row r="413" spans="1:1" x14ac:dyDescent="0.2">
      <c r="A413">
        <v>13.131220000000001</v>
      </c>
    </row>
    <row r="414" spans="1:1" x14ac:dyDescent="0.2">
      <c r="A414">
        <v>0.339833</v>
      </c>
    </row>
    <row r="415" spans="1:1" x14ac:dyDescent="0.2">
      <c r="A415">
        <v>5.2708999999999999E-2</v>
      </c>
    </row>
    <row r="416" spans="1:1" x14ac:dyDescent="0.2">
      <c r="A416">
        <v>0.56956200000000001</v>
      </c>
    </row>
    <row r="417" spans="1:1" x14ac:dyDescent="0.2">
      <c r="A417">
        <v>2.3037999999999999E-2</v>
      </c>
    </row>
    <row r="418" spans="1:1" x14ac:dyDescent="0.2">
      <c r="A418">
        <v>5.3081000000000003E-2</v>
      </c>
    </row>
    <row r="419" spans="1:1" x14ac:dyDescent="0.2">
      <c r="A419">
        <v>0.24654000000000001</v>
      </c>
    </row>
    <row r="420" spans="1:1" x14ac:dyDescent="0.2">
      <c r="A420">
        <v>0.17732800000000001</v>
      </c>
    </row>
    <row r="421" spans="1:1" x14ac:dyDescent="0.2">
      <c r="A421">
        <v>23.03866</v>
      </c>
    </row>
    <row r="422" spans="1:1" x14ac:dyDescent="0.2">
      <c r="A422">
        <v>0.56956200000000001</v>
      </c>
    </row>
    <row r="423" spans="1:1" x14ac:dyDescent="0.2">
      <c r="A423">
        <v>4.2086999999999999E-2</v>
      </c>
    </row>
    <row r="424" spans="1:1" x14ac:dyDescent="0.2">
      <c r="A424">
        <v>7.123E-3</v>
      </c>
    </row>
    <row r="425" spans="1:1" x14ac:dyDescent="0.2">
      <c r="A425">
        <v>0.112403</v>
      </c>
    </row>
    <row r="426" spans="1:1" x14ac:dyDescent="0.2">
      <c r="A426">
        <v>6.1203E-2</v>
      </c>
    </row>
    <row r="427" spans="1:1" x14ac:dyDescent="0.2">
      <c r="A427">
        <v>0.16680600000000001</v>
      </c>
    </row>
    <row r="428" spans="1:1" x14ac:dyDescent="0.2">
      <c r="A428">
        <v>3.0084610000000001</v>
      </c>
    </row>
    <row r="429" spans="1:1" x14ac:dyDescent="0.2">
      <c r="A429">
        <v>4.6374959999999996</v>
      </c>
    </row>
    <row r="430" spans="1:1" x14ac:dyDescent="0.2">
      <c r="A430">
        <v>0.54205300000000001</v>
      </c>
    </row>
    <row r="431" spans="1:1" x14ac:dyDescent="0.2">
      <c r="A431">
        <v>1.309739</v>
      </c>
    </row>
    <row r="432" spans="1:1" x14ac:dyDescent="0.2">
      <c r="A432">
        <v>0.28895900000000002</v>
      </c>
    </row>
    <row r="433" spans="1:1" x14ac:dyDescent="0.2">
      <c r="A433">
        <v>0.47481699999999999</v>
      </c>
    </row>
    <row r="434" spans="1:1" x14ac:dyDescent="0.2">
      <c r="A434">
        <v>1.2857259999999999</v>
      </c>
    </row>
    <row r="435" spans="1:1" x14ac:dyDescent="0.2">
      <c r="A435">
        <v>0.20757500000000001</v>
      </c>
    </row>
    <row r="436" spans="1:1" x14ac:dyDescent="0.2">
      <c r="A436">
        <v>9.5047000000000006E-2</v>
      </c>
    </row>
    <row r="437" spans="1:1" x14ac:dyDescent="0.2">
      <c r="A437">
        <v>0.47481699999999999</v>
      </c>
    </row>
    <row r="438" spans="1:1" x14ac:dyDescent="0.2">
      <c r="A438">
        <v>0.219914</v>
      </c>
    </row>
    <row r="439" spans="1:1" x14ac:dyDescent="0.2">
      <c r="A439">
        <v>0.62585500000000005</v>
      </c>
    </row>
    <row r="440" spans="1:1" x14ac:dyDescent="0.2">
      <c r="A440">
        <v>2.3006310000000001</v>
      </c>
    </row>
    <row r="441" spans="1:1" x14ac:dyDescent="0.2">
      <c r="A441">
        <v>0.148815</v>
      </c>
    </row>
    <row r="442" spans="1:1" x14ac:dyDescent="0.2">
      <c r="A442">
        <v>9.7634860000000003</v>
      </c>
    </row>
    <row r="443" spans="1:1" x14ac:dyDescent="0.2">
      <c r="A443">
        <v>0.79812700000000003</v>
      </c>
    </row>
    <row r="444" spans="1:1" x14ac:dyDescent="0.2">
      <c r="A444">
        <v>0.24953900000000001</v>
      </c>
    </row>
    <row r="445" spans="1:1" x14ac:dyDescent="0.2">
      <c r="A445">
        <v>0.90086900000000003</v>
      </c>
    </row>
    <row r="446" spans="1:1" x14ac:dyDescent="0.2">
      <c r="A446">
        <v>8.2619999999999999E-2</v>
      </c>
    </row>
    <row r="447" spans="1:1" x14ac:dyDescent="0.2">
      <c r="A447">
        <v>0.65367900000000001</v>
      </c>
    </row>
    <row r="448" spans="1:1" x14ac:dyDescent="0.2">
      <c r="A448">
        <v>0.181367</v>
      </c>
    </row>
    <row r="449" spans="1:1" x14ac:dyDescent="0.2">
      <c r="A449">
        <v>6.311153</v>
      </c>
    </row>
    <row r="450" spans="1:1" x14ac:dyDescent="0.2">
      <c r="A450">
        <v>9.1308E-2</v>
      </c>
    </row>
    <row r="451" spans="1:1" x14ac:dyDescent="0.2">
      <c r="A451">
        <v>0.41452299999999997</v>
      </c>
    </row>
    <row r="452" spans="1:1" x14ac:dyDescent="0.2">
      <c r="A452">
        <v>0.17066300000000001</v>
      </c>
    </row>
    <row r="453" spans="1:1" x14ac:dyDescent="0.2">
      <c r="A453">
        <v>2.065623</v>
      </c>
    </row>
    <row r="454" spans="1:1" x14ac:dyDescent="0.2">
      <c r="A454">
        <v>0.11036</v>
      </c>
    </row>
    <row r="455" spans="1:1" x14ac:dyDescent="0.2">
      <c r="A455">
        <v>0.40172999999999998</v>
      </c>
    </row>
    <row r="456" spans="1:1" x14ac:dyDescent="0.2">
      <c r="A456">
        <v>0.32927299999999998</v>
      </c>
    </row>
    <row r="457" spans="1:1" x14ac:dyDescent="0.2">
      <c r="A457">
        <v>13.131220000000001</v>
      </c>
    </row>
    <row r="458" spans="1:1" x14ac:dyDescent="0.2">
      <c r="A458">
        <v>0.197521</v>
      </c>
    </row>
    <row r="459" spans="1:1" x14ac:dyDescent="0.2">
      <c r="A459">
        <v>3.2836999999999998E-2</v>
      </c>
    </row>
    <row r="460" spans="1:1" x14ac:dyDescent="0.2">
      <c r="A460">
        <v>0.75531499999999996</v>
      </c>
    </row>
    <row r="461" spans="1:1" x14ac:dyDescent="0.2">
      <c r="A461">
        <v>0.32502999999999999</v>
      </c>
    </row>
    <row r="462" spans="1:1" x14ac:dyDescent="0.2">
      <c r="A462">
        <v>0.128195</v>
      </c>
    </row>
    <row r="463" spans="1:1" x14ac:dyDescent="0.2">
      <c r="A463">
        <v>0.10466</v>
      </c>
    </row>
    <row r="464" spans="1:1" x14ac:dyDescent="0.2">
      <c r="A464">
        <v>2.26478</v>
      </c>
    </row>
    <row r="465" spans="1:1" x14ac:dyDescent="0.2">
      <c r="A465">
        <v>0.490759</v>
      </c>
    </row>
    <row r="466" spans="1:1" x14ac:dyDescent="0.2">
      <c r="A466">
        <v>0.473692</v>
      </c>
    </row>
    <row r="467" spans="1:1" x14ac:dyDescent="0.2">
      <c r="A467">
        <v>2.3006310000000001</v>
      </c>
    </row>
    <row r="468" spans="1:1" x14ac:dyDescent="0.2">
      <c r="A468">
        <v>0.42356899999999997</v>
      </c>
    </row>
    <row r="469" spans="1:1" x14ac:dyDescent="0.2">
      <c r="A469">
        <v>4.8613999999999997E-2</v>
      </c>
    </row>
    <row r="470" spans="1:1" x14ac:dyDescent="0.2">
      <c r="A470">
        <v>1.668925</v>
      </c>
    </row>
    <row r="471" spans="1:1" x14ac:dyDescent="0.2">
      <c r="A471">
        <v>21.997859999999999</v>
      </c>
    </row>
    <row r="472" spans="1:1" x14ac:dyDescent="0.2">
      <c r="A472">
        <v>5.5599000000000003E-2</v>
      </c>
    </row>
    <row r="473" spans="1:1" x14ac:dyDescent="0.2">
      <c r="A473">
        <v>0.19980100000000001</v>
      </c>
    </row>
    <row r="474" spans="1:1" x14ac:dyDescent="0.2">
      <c r="A474">
        <v>0.27207900000000002</v>
      </c>
    </row>
    <row r="475" spans="1:1" x14ac:dyDescent="0.2">
      <c r="A475">
        <v>0.41766999999999999</v>
      </c>
    </row>
    <row r="476" spans="1:1" x14ac:dyDescent="0.2">
      <c r="A476">
        <v>4.5034910000000004</v>
      </c>
    </row>
    <row r="477" spans="1:1" x14ac:dyDescent="0.2">
      <c r="A477">
        <v>0</v>
      </c>
    </row>
    <row r="478" spans="1:1" x14ac:dyDescent="0.2">
      <c r="A478">
        <v>3.4958909999999999</v>
      </c>
    </row>
    <row r="479" spans="1:1" x14ac:dyDescent="0.2">
      <c r="A479">
        <v>0.31936999999999999</v>
      </c>
    </row>
    <row r="480" spans="1:1" x14ac:dyDescent="0.2">
      <c r="A480">
        <v>0.16680600000000001</v>
      </c>
    </row>
    <row r="481" spans="1:1" x14ac:dyDescent="0.2">
      <c r="A481">
        <v>5.1699000000000002E-2</v>
      </c>
    </row>
    <row r="482" spans="1:1" x14ac:dyDescent="0.2">
      <c r="A482">
        <v>0.12917400000000001</v>
      </c>
    </row>
    <row r="483" spans="1:1" x14ac:dyDescent="0.2">
      <c r="A483">
        <v>9.61951</v>
      </c>
    </row>
    <row r="484" spans="1:1" x14ac:dyDescent="0.2">
      <c r="A484">
        <v>0.202512</v>
      </c>
    </row>
    <row r="485" spans="1:1" x14ac:dyDescent="0.2">
      <c r="A485">
        <v>4.5034910000000004</v>
      </c>
    </row>
    <row r="486" spans="1:1" x14ac:dyDescent="0.2">
      <c r="A486">
        <v>0.20082900000000001</v>
      </c>
    </row>
    <row r="487" spans="1:1" x14ac:dyDescent="0.2">
      <c r="A487">
        <v>0.58158399999999999</v>
      </c>
    </row>
    <row r="488" spans="1:1" x14ac:dyDescent="0.2">
      <c r="A488">
        <v>3.8552000000000003E-2</v>
      </c>
    </row>
    <row r="489" spans="1:1" x14ac:dyDescent="0.2">
      <c r="A489">
        <v>4.2086999999999999E-2</v>
      </c>
    </row>
    <row r="490" spans="1:1" x14ac:dyDescent="0.2">
      <c r="A490">
        <v>0.30153400000000002</v>
      </c>
    </row>
    <row r="491" spans="1:1" x14ac:dyDescent="0.2">
      <c r="A491">
        <v>4.5714999999999999E-2</v>
      </c>
    </row>
    <row r="492" spans="1:1" x14ac:dyDescent="0.2">
      <c r="A492">
        <v>0.33817599999999998</v>
      </c>
    </row>
    <row r="493" spans="1:1" x14ac:dyDescent="0.2">
      <c r="A493">
        <v>3.5519729999999998</v>
      </c>
    </row>
    <row r="494" spans="1:1" x14ac:dyDescent="0.2">
      <c r="A494">
        <v>0.347055</v>
      </c>
    </row>
    <row r="495" spans="1:1" x14ac:dyDescent="0.2">
      <c r="A495">
        <v>3.6782970000000001</v>
      </c>
    </row>
    <row r="496" spans="1:1" x14ac:dyDescent="0.2">
      <c r="A496">
        <v>0.140019</v>
      </c>
    </row>
    <row r="497" spans="1:1" x14ac:dyDescent="0.2">
      <c r="A497">
        <v>0.42356899999999997</v>
      </c>
    </row>
    <row r="498" spans="1:1" x14ac:dyDescent="0.2">
      <c r="A498">
        <v>0.18765000000000001</v>
      </c>
    </row>
    <row r="499" spans="1:1" x14ac:dyDescent="0.2">
      <c r="A499">
        <v>0.27613599999999999</v>
      </c>
    </row>
    <row r="500" spans="1:1" x14ac:dyDescent="0.2">
      <c r="A500">
        <v>0.10786900000000001</v>
      </c>
    </row>
    <row r="501" spans="1:1" x14ac:dyDescent="0.2">
      <c r="A501">
        <v>7.9175999999999996E-2</v>
      </c>
    </row>
    <row r="502" spans="1:1" x14ac:dyDescent="0.2">
      <c r="A502">
        <v>2.0270000000000002E-3</v>
      </c>
    </row>
    <row r="503" spans="1:1" x14ac:dyDescent="0.2">
      <c r="A503">
        <v>0.47481699999999999</v>
      </c>
    </row>
    <row r="504" spans="1:1" x14ac:dyDescent="0.2">
      <c r="A504">
        <v>0.138682</v>
      </c>
    </row>
    <row r="505" spans="1:1" x14ac:dyDescent="0.2">
      <c r="A505">
        <v>0.24654000000000001</v>
      </c>
    </row>
    <row r="506" spans="1:1" x14ac:dyDescent="0.2">
      <c r="A506">
        <v>0.393349</v>
      </c>
    </row>
    <row r="507" spans="1:1" x14ac:dyDescent="0.2">
      <c r="A507">
        <v>1.0578000000000001E-2</v>
      </c>
    </row>
    <row r="508" spans="1:1" x14ac:dyDescent="0.2">
      <c r="A508">
        <v>1.490146</v>
      </c>
    </row>
    <row r="509" spans="1:1" x14ac:dyDescent="0.2">
      <c r="A509">
        <v>4.4001989999999997</v>
      </c>
    </row>
    <row r="510" spans="1:1" x14ac:dyDescent="0.2">
      <c r="A510">
        <v>3.9945000000000001E-2</v>
      </c>
    </row>
    <row r="511" spans="1:1" x14ac:dyDescent="0.2">
      <c r="A511">
        <v>0.33817599999999998</v>
      </c>
    </row>
    <row r="512" spans="1:1" x14ac:dyDescent="0.2">
      <c r="A512">
        <v>1.0016419999999999</v>
      </c>
    </row>
    <row r="513" spans="1:1" x14ac:dyDescent="0.2">
      <c r="A513">
        <v>23.03866</v>
      </c>
    </row>
    <row r="514" spans="1:1" x14ac:dyDescent="0.2">
      <c r="A514">
        <v>9.8851999999999995E-2</v>
      </c>
    </row>
    <row r="515" spans="1:1" x14ac:dyDescent="0.2">
      <c r="A515">
        <v>0.33817599999999998</v>
      </c>
    </row>
    <row r="516" spans="1:1" x14ac:dyDescent="0.2">
      <c r="A516">
        <v>0.339833</v>
      </c>
    </row>
    <row r="517" spans="1:1" x14ac:dyDescent="0.2">
      <c r="A517">
        <v>0.53704600000000002</v>
      </c>
    </row>
    <row r="518" spans="1:1" x14ac:dyDescent="0.2">
      <c r="A518">
        <v>3.6078709999999998</v>
      </c>
    </row>
    <row r="519" spans="1:1" x14ac:dyDescent="0.2">
      <c r="A519">
        <v>0.111054</v>
      </c>
    </row>
    <row r="520" spans="1:1" x14ac:dyDescent="0.2">
      <c r="A520">
        <v>3.6078709999999998</v>
      </c>
    </row>
    <row r="521" spans="1:1" x14ac:dyDescent="0.2">
      <c r="A521">
        <v>0.16680600000000001</v>
      </c>
    </row>
    <row r="522" spans="1:1" x14ac:dyDescent="0.2">
      <c r="A522">
        <v>0.63345899999999999</v>
      </c>
    </row>
    <row r="523" spans="1:1" x14ac:dyDescent="0.2">
      <c r="A523">
        <v>2.0988389999999999</v>
      </c>
    </row>
    <row r="524" spans="1:1" x14ac:dyDescent="0.2">
      <c r="A524">
        <v>0.12281400000000001</v>
      </c>
    </row>
    <row r="525" spans="1:1" x14ac:dyDescent="0.2">
      <c r="A525">
        <v>0.43276799999999999</v>
      </c>
    </row>
    <row r="526" spans="1:1" x14ac:dyDescent="0.2">
      <c r="A526">
        <v>0.120431</v>
      </c>
    </row>
    <row r="527" spans="1:1" x14ac:dyDescent="0.2">
      <c r="A527">
        <v>9.7634860000000003</v>
      </c>
    </row>
    <row r="528" spans="1:1" x14ac:dyDescent="0.2">
      <c r="A528">
        <v>0.108113</v>
      </c>
    </row>
    <row r="529" spans="1:1" x14ac:dyDescent="0.2">
      <c r="A529">
        <v>1.6722250000000001</v>
      </c>
    </row>
    <row r="530" spans="1:1" x14ac:dyDescent="0.2">
      <c r="A530">
        <v>1.2397309999999999</v>
      </c>
    </row>
    <row r="531" spans="1:1" x14ac:dyDescent="0.2">
      <c r="A531">
        <v>0.52453099999999997</v>
      </c>
    </row>
    <row r="532" spans="1:1" x14ac:dyDescent="0.2">
      <c r="A532">
        <v>9.61951</v>
      </c>
    </row>
    <row r="533" spans="1:1" x14ac:dyDescent="0.2">
      <c r="A533">
        <v>1.309739</v>
      </c>
    </row>
    <row r="534" spans="1:1" x14ac:dyDescent="0.2">
      <c r="A534">
        <v>5.3141000000000001E-2</v>
      </c>
    </row>
    <row r="535" spans="1:1" x14ac:dyDescent="0.2">
      <c r="A535">
        <v>4.0372999999999999E-2</v>
      </c>
    </row>
    <row r="536" spans="1:1" x14ac:dyDescent="0.2">
      <c r="A536">
        <v>3.7740000000000003E-2</v>
      </c>
    </row>
    <row r="537" spans="1:1" x14ac:dyDescent="0.2">
      <c r="A537">
        <v>0.159357</v>
      </c>
    </row>
    <row r="538" spans="1:1" x14ac:dyDescent="0.2">
      <c r="A538">
        <v>0.75418799999999997</v>
      </c>
    </row>
    <row r="539" spans="1:1" x14ac:dyDescent="0.2">
      <c r="A539">
        <v>1.1265540000000001</v>
      </c>
    </row>
    <row r="540" spans="1:1" x14ac:dyDescent="0.2">
      <c r="A540">
        <v>1.8909180000000001</v>
      </c>
    </row>
    <row r="541" spans="1:1" x14ac:dyDescent="0.2">
      <c r="A541">
        <v>9.8851999999999995E-2</v>
      </c>
    </row>
    <row r="542" spans="1:1" x14ac:dyDescent="0.2">
      <c r="A542">
        <v>8.2619999999999999E-2</v>
      </c>
    </row>
    <row r="543" spans="1:1" x14ac:dyDescent="0.2">
      <c r="A543">
        <v>0.165018</v>
      </c>
    </row>
    <row r="544" spans="1:1" x14ac:dyDescent="0.2">
      <c r="A544">
        <v>0.32823000000000002</v>
      </c>
    </row>
    <row r="545" spans="1:1" x14ac:dyDescent="0.2">
      <c r="A545">
        <v>0.46629100000000001</v>
      </c>
    </row>
    <row r="546" spans="1:1" x14ac:dyDescent="0.2">
      <c r="A546">
        <v>2.1574499999999999</v>
      </c>
    </row>
    <row r="547" spans="1:1" x14ac:dyDescent="0.2">
      <c r="A547">
        <v>0.25007400000000002</v>
      </c>
    </row>
    <row r="548" spans="1:1" x14ac:dyDescent="0.2">
      <c r="A548">
        <v>5.2708999999999999E-2</v>
      </c>
    </row>
    <row r="549" spans="1:1" x14ac:dyDescent="0.2">
      <c r="A549">
        <v>0.171376</v>
      </c>
    </row>
    <row r="550" spans="1:1" x14ac:dyDescent="0.2">
      <c r="A550">
        <v>1.2461819999999999</v>
      </c>
    </row>
    <row r="551" spans="1:1" x14ac:dyDescent="0.2">
      <c r="A551">
        <v>0.32502999999999999</v>
      </c>
    </row>
    <row r="552" spans="1:1" x14ac:dyDescent="0.2">
      <c r="A552">
        <v>0.17702699999999999</v>
      </c>
    </row>
    <row r="553" spans="1:1" x14ac:dyDescent="0.2">
      <c r="A553">
        <v>1.1796770000000001</v>
      </c>
    </row>
    <row r="554" spans="1:1" x14ac:dyDescent="0.2">
      <c r="A554">
        <v>0.395144</v>
      </c>
    </row>
    <row r="555" spans="1:1" x14ac:dyDescent="0.2">
      <c r="A555">
        <v>13.131220000000001</v>
      </c>
    </row>
    <row r="556" spans="1:1" x14ac:dyDescent="0.2">
      <c r="A556">
        <v>0.138682</v>
      </c>
    </row>
    <row r="557" spans="1:1" x14ac:dyDescent="0.2">
      <c r="A557">
        <v>0.58343299999999998</v>
      </c>
    </row>
    <row r="558" spans="1:1" x14ac:dyDescent="0.2">
      <c r="A558">
        <v>0.14081399999999999</v>
      </c>
    </row>
    <row r="559" spans="1:1" x14ac:dyDescent="0.2">
      <c r="A559">
        <v>4.4071910000000001</v>
      </c>
    </row>
    <row r="560" spans="1:1" x14ac:dyDescent="0.2">
      <c r="A560">
        <v>2.7910999999999998E-2</v>
      </c>
    </row>
    <row r="561" spans="1:1" x14ac:dyDescent="0.2">
      <c r="A561">
        <v>0.53704600000000002</v>
      </c>
    </row>
    <row r="562" spans="1:1" x14ac:dyDescent="0.2">
      <c r="A562">
        <v>0.25710100000000002</v>
      </c>
    </row>
    <row r="563" spans="1:1" x14ac:dyDescent="0.2">
      <c r="A563">
        <v>3.4854999999999997E-2</v>
      </c>
    </row>
    <row r="564" spans="1:1" x14ac:dyDescent="0.2">
      <c r="A564">
        <v>3.0758359999999998</v>
      </c>
    </row>
    <row r="565" spans="1:1" x14ac:dyDescent="0.2">
      <c r="A565">
        <v>0.45216099999999998</v>
      </c>
    </row>
    <row r="566" spans="1:1" x14ac:dyDescent="0.2">
      <c r="A566">
        <v>0.23403099999999999</v>
      </c>
    </row>
    <row r="567" spans="1:1" x14ac:dyDescent="0.2">
      <c r="A567">
        <v>2.3006310000000001</v>
      </c>
    </row>
    <row r="568" spans="1:1" x14ac:dyDescent="0.2">
      <c r="A568">
        <v>7.0147000000000001E-2</v>
      </c>
    </row>
    <row r="569" spans="1:1" x14ac:dyDescent="0.2">
      <c r="A569">
        <v>3.8557000000000001E-2</v>
      </c>
    </row>
    <row r="570" spans="1:1" x14ac:dyDescent="0.2">
      <c r="A570">
        <v>9.7634860000000003</v>
      </c>
    </row>
    <row r="571" spans="1:1" x14ac:dyDescent="0.2">
      <c r="A571">
        <v>1.372285</v>
      </c>
    </row>
    <row r="572" spans="1:1" x14ac:dyDescent="0.2">
      <c r="A572">
        <v>0.42491400000000001</v>
      </c>
    </row>
    <row r="573" spans="1:1" x14ac:dyDescent="0.2">
      <c r="A573">
        <v>6.1700000000000004E-4</v>
      </c>
    </row>
    <row r="574" spans="1:1" x14ac:dyDescent="0.2">
      <c r="A574">
        <v>1.8551169999999999</v>
      </c>
    </row>
    <row r="575" spans="1:1" x14ac:dyDescent="0.2">
      <c r="A575">
        <v>0.219914</v>
      </c>
    </row>
    <row r="576" spans="1:1" x14ac:dyDescent="0.2">
      <c r="A576">
        <v>1.8551169999999999</v>
      </c>
    </row>
    <row r="577" spans="1:1" x14ac:dyDescent="0.2">
      <c r="A577">
        <v>0.33099000000000001</v>
      </c>
    </row>
    <row r="578" spans="1:1" x14ac:dyDescent="0.2">
      <c r="A578">
        <v>16.35183</v>
      </c>
    </row>
    <row r="579" spans="1:1" x14ac:dyDescent="0.2">
      <c r="A579">
        <v>16.35183</v>
      </c>
    </row>
    <row r="580" spans="1:1" x14ac:dyDescent="0.2">
      <c r="A580">
        <v>0</v>
      </c>
    </row>
    <row r="581" spans="1:1" x14ac:dyDescent="0.2">
      <c r="A581">
        <v>0.263401</v>
      </c>
    </row>
    <row r="582" spans="1:1" x14ac:dyDescent="0.2">
      <c r="A582">
        <v>0.339833</v>
      </c>
    </row>
    <row r="583" spans="1:1" x14ac:dyDescent="0.2">
      <c r="A583">
        <v>0.20082900000000001</v>
      </c>
    </row>
    <row r="584" spans="1:1" x14ac:dyDescent="0.2">
      <c r="A584">
        <v>0.223355</v>
      </c>
    </row>
    <row r="585" spans="1:1" x14ac:dyDescent="0.2">
      <c r="A585">
        <v>5.4261039999999996</v>
      </c>
    </row>
    <row r="586" spans="1:1" x14ac:dyDescent="0.2">
      <c r="A586">
        <v>7.4442999999999995E-2</v>
      </c>
    </row>
    <row r="587" spans="1:1" x14ac:dyDescent="0.2">
      <c r="A587">
        <v>2.0988389999999999</v>
      </c>
    </row>
    <row r="588" spans="1:1" x14ac:dyDescent="0.2">
      <c r="A588">
        <v>0.19980100000000001</v>
      </c>
    </row>
    <row r="589" spans="1:1" x14ac:dyDescent="0.2">
      <c r="A589">
        <v>0.33260800000000001</v>
      </c>
    </row>
    <row r="590" spans="1:1" x14ac:dyDescent="0.2">
      <c r="A590">
        <v>0.23286000000000001</v>
      </c>
    </row>
    <row r="591" spans="1:1" x14ac:dyDescent="0.2">
      <c r="A591">
        <v>4.4372000000000002E-2</v>
      </c>
    </row>
    <row r="592" spans="1:1" x14ac:dyDescent="0.2">
      <c r="A592">
        <v>4.4086E-2</v>
      </c>
    </row>
    <row r="593" spans="1:1" x14ac:dyDescent="0.2">
      <c r="A593">
        <v>0.53483599999999998</v>
      </c>
    </row>
    <row r="594" spans="1:1" x14ac:dyDescent="0.2">
      <c r="A594">
        <v>4.6471049999999998</v>
      </c>
    </row>
    <row r="595" spans="1:1" x14ac:dyDescent="0.2">
      <c r="A595">
        <v>0.101588</v>
      </c>
    </row>
    <row r="596" spans="1:1" x14ac:dyDescent="0.2">
      <c r="A596">
        <v>2.26478</v>
      </c>
    </row>
    <row r="597" spans="1:1" x14ac:dyDescent="0.2">
      <c r="A597">
        <v>0.14377000000000001</v>
      </c>
    </row>
    <row r="598" spans="1:1" x14ac:dyDescent="0.2">
      <c r="A598">
        <v>2.065623</v>
      </c>
    </row>
    <row r="599" spans="1:1" x14ac:dyDescent="0.2">
      <c r="A599">
        <v>0.243146</v>
      </c>
    </row>
    <row r="600" spans="1:1" x14ac:dyDescent="0.2">
      <c r="A600">
        <v>5.4261039999999996</v>
      </c>
    </row>
    <row r="601" spans="1:1" x14ac:dyDescent="0.2">
      <c r="A601">
        <v>1.2458450000000001</v>
      </c>
    </row>
    <row r="602" spans="1:1" x14ac:dyDescent="0.2">
      <c r="A602">
        <v>0.12281400000000001</v>
      </c>
    </row>
    <row r="603" spans="1:1" x14ac:dyDescent="0.2">
      <c r="A603">
        <v>3.0084610000000001</v>
      </c>
    </row>
    <row r="604" spans="1:1" x14ac:dyDescent="0.2">
      <c r="A604">
        <v>0.17246300000000001</v>
      </c>
    </row>
    <row r="605" spans="1:1" x14ac:dyDescent="0.2">
      <c r="A605">
        <v>0.273787</v>
      </c>
    </row>
    <row r="606" spans="1:1" x14ac:dyDescent="0.2">
      <c r="A606">
        <v>0.28921200000000002</v>
      </c>
    </row>
    <row r="607" spans="1:1" x14ac:dyDescent="0.2">
      <c r="A607">
        <v>0.24953900000000001</v>
      </c>
    </row>
    <row r="608" spans="1:1" x14ac:dyDescent="0.2">
      <c r="A608">
        <v>0.189299</v>
      </c>
    </row>
    <row r="609" spans="1:1" x14ac:dyDescent="0.2">
      <c r="A609">
        <v>4.5034910000000004</v>
      </c>
    </row>
    <row r="610" spans="1:1" x14ac:dyDescent="0.2">
      <c r="A610">
        <v>0.65367900000000001</v>
      </c>
    </row>
    <row r="611" spans="1:1" x14ac:dyDescent="0.2">
      <c r="A611">
        <v>2.0623239999999998</v>
      </c>
    </row>
    <row r="612" spans="1:1" x14ac:dyDescent="0.2">
      <c r="A612">
        <v>3.8552000000000003E-2</v>
      </c>
    </row>
    <row r="613" spans="1:1" x14ac:dyDescent="0.2">
      <c r="A613">
        <v>0.26076500000000002</v>
      </c>
    </row>
    <row r="614" spans="1:1" x14ac:dyDescent="0.2">
      <c r="A614">
        <v>4.5066000000000002E-2</v>
      </c>
    </row>
    <row r="615" spans="1:1" x14ac:dyDescent="0.2">
      <c r="A615">
        <v>1.4366479999999999</v>
      </c>
    </row>
    <row r="616" spans="1:1" x14ac:dyDescent="0.2">
      <c r="A616">
        <v>34.822159999999997</v>
      </c>
    </row>
    <row r="617" spans="1:1" x14ac:dyDescent="0.2">
      <c r="A617">
        <v>0.16680600000000001</v>
      </c>
    </row>
    <row r="618" spans="1:1" x14ac:dyDescent="0.2">
      <c r="A618">
        <v>0.47481699999999999</v>
      </c>
    </row>
    <row r="619" spans="1:1" x14ac:dyDescent="0.2">
      <c r="A619">
        <v>0.202512</v>
      </c>
    </row>
    <row r="620" spans="1:1" x14ac:dyDescent="0.2">
      <c r="A620">
        <v>21.997859999999999</v>
      </c>
    </row>
    <row r="621" spans="1:1" x14ac:dyDescent="0.2">
      <c r="A621">
        <v>0.273787</v>
      </c>
    </row>
    <row r="622" spans="1:1" x14ac:dyDescent="0.2">
      <c r="A622">
        <v>0.49955699999999997</v>
      </c>
    </row>
    <row r="623" spans="1:1" x14ac:dyDescent="0.2">
      <c r="A623">
        <v>0.35918499999999998</v>
      </c>
    </row>
    <row r="624" spans="1:1" x14ac:dyDescent="0.2">
      <c r="A624">
        <v>0.79812700000000003</v>
      </c>
    </row>
    <row r="625" spans="1:1" x14ac:dyDescent="0.2">
      <c r="A625">
        <v>0.685531</v>
      </c>
    </row>
    <row r="626" spans="1:1" x14ac:dyDescent="0.2">
      <c r="A626">
        <v>0.41452299999999997</v>
      </c>
    </row>
    <row r="627" spans="1:1" x14ac:dyDescent="0.2">
      <c r="A627">
        <v>0.62585500000000005</v>
      </c>
    </row>
    <row r="628" spans="1:1" x14ac:dyDescent="0.2">
      <c r="A628">
        <v>4.4001989999999997</v>
      </c>
    </row>
    <row r="629" spans="1:1" x14ac:dyDescent="0.2">
      <c r="A629">
        <v>7.9837000000000005E-2</v>
      </c>
    </row>
    <row r="630" spans="1:1" x14ac:dyDescent="0.2">
      <c r="A630">
        <v>0.28895900000000002</v>
      </c>
    </row>
    <row r="631" spans="1:1" x14ac:dyDescent="0.2">
      <c r="A631">
        <v>3.0084610000000001</v>
      </c>
    </row>
    <row r="632" spans="1:1" x14ac:dyDescent="0.2">
      <c r="A632">
        <v>9.3213000000000004E-2</v>
      </c>
    </row>
    <row r="633" spans="1:1" x14ac:dyDescent="0.2">
      <c r="A633">
        <v>0.41766999999999999</v>
      </c>
    </row>
    <row r="634" spans="1:1" x14ac:dyDescent="0.2">
      <c r="A634">
        <v>2.0623239999999998</v>
      </c>
    </row>
    <row r="635" spans="1:1" x14ac:dyDescent="0.2">
      <c r="A635">
        <v>0.138682</v>
      </c>
    </row>
    <row r="636" spans="1:1" x14ac:dyDescent="0.2">
      <c r="A636">
        <v>0.98423400000000005</v>
      </c>
    </row>
    <row r="637" spans="1:1" x14ac:dyDescent="0.2">
      <c r="A637">
        <v>5.5599000000000003E-2</v>
      </c>
    </row>
    <row r="638" spans="1:1" x14ac:dyDescent="0.2">
      <c r="A638">
        <v>0.108113</v>
      </c>
    </row>
    <row r="639" spans="1:1" x14ac:dyDescent="0.2">
      <c r="A639">
        <v>1.939408</v>
      </c>
    </row>
    <row r="640" spans="1:1" x14ac:dyDescent="0.2">
      <c r="A640">
        <v>7.8791E-2</v>
      </c>
    </row>
    <row r="641" spans="1:1" x14ac:dyDescent="0.2">
      <c r="A641">
        <v>7.0147000000000001E-2</v>
      </c>
    </row>
    <row r="642" spans="1:1" x14ac:dyDescent="0.2">
      <c r="A642">
        <v>7.5348999999999999E-2</v>
      </c>
    </row>
    <row r="643" spans="1:1" x14ac:dyDescent="0.2">
      <c r="A643">
        <v>0.14500399999999999</v>
      </c>
    </row>
    <row r="644" spans="1:1" x14ac:dyDescent="0.2">
      <c r="A644">
        <v>0.199077</v>
      </c>
    </row>
    <row r="645" spans="1:1" x14ac:dyDescent="0.2">
      <c r="A645">
        <v>0.219914</v>
      </c>
    </row>
    <row r="646" spans="1:1" x14ac:dyDescent="0.2">
      <c r="A646">
        <v>0.148815</v>
      </c>
    </row>
    <row r="647" spans="1:1" x14ac:dyDescent="0.2">
      <c r="A647">
        <v>0.197521</v>
      </c>
    </row>
    <row r="648" spans="1:1" x14ac:dyDescent="0.2">
      <c r="A648">
        <v>0.94736299999999996</v>
      </c>
    </row>
    <row r="649" spans="1:1" x14ac:dyDescent="0.2">
      <c r="A649">
        <v>9.5047000000000006E-2</v>
      </c>
    </row>
    <row r="650" spans="1:1" x14ac:dyDescent="0.2">
      <c r="A650">
        <v>0.105208</v>
      </c>
    </row>
    <row r="651" spans="1:1" x14ac:dyDescent="0.2">
      <c r="A651">
        <v>0.65367900000000001</v>
      </c>
    </row>
    <row r="652" spans="1:1" x14ac:dyDescent="0.2">
      <c r="A652">
        <v>0.17732800000000001</v>
      </c>
    </row>
    <row r="653" spans="1:1" x14ac:dyDescent="0.2">
      <c r="A653">
        <v>0.19619700000000001</v>
      </c>
    </row>
    <row r="654" spans="1:1" x14ac:dyDescent="0.2">
      <c r="A654">
        <v>0.18649499999999999</v>
      </c>
    </row>
    <row r="655" spans="1:1" x14ac:dyDescent="0.2">
      <c r="A655">
        <v>0.31936999999999999</v>
      </c>
    </row>
    <row r="656" spans="1:1" x14ac:dyDescent="0.2">
      <c r="A656">
        <v>6.2769000000000005E-2</v>
      </c>
    </row>
    <row r="657" spans="1:1" x14ac:dyDescent="0.2">
      <c r="A657">
        <v>0.56956200000000001</v>
      </c>
    </row>
    <row r="658" spans="1:1" x14ac:dyDescent="0.2">
      <c r="A658">
        <v>9.6869999999999998E-2</v>
      </c>
    </row>
    <row r="659" spans="1:1" x14ac:dyDescent="0.2">
      <c r="A659">
        <v>0.27507199999999998</v>
      </c>
    </row>
    <row r="660" spans="1:1" x14ac:dyDescent="0.2">
      <c r="A660">
        <v>1.372285</v>
      </c>
    </row>
    <row r="661" spans="1:1" x14ac:dyDescent="0.2">
      <c r="A661">
        <v>5.7611000000000002E-2</v>
      </c>
    </row>
    <row r="662" spans="1:1" x14ac:dyDescent="0.2">
      <c r="A662">
        <v>0.14377000000000001</v>
      </c>
    </row>
    <row r="663" spans="1:1" x14ac:dyDescent="0.2">
      <c r="A663">
        <v>4.4297999999999997E-2</v>
      </c>
    </row>
    <row r="664" spans="1:1" x14ac:dyDescent="0.2">
      <c r="A664">
        <v>0.226405</v>
      </c>
    </row>
    <row r="665" spans="1:1" x14ac:dyDescent="0.2">
      <c r="A665">
        <v>0.18853800000000001</v>
      </c>
    </row>
    <row r="666" spans="1:1" x14ac:dyDescent="0.2">
      <c r="A666">
        <v>7.123E-3</v>
      </c>
    </row>
    <row r="667" spans="1:1" x14ac:dyDescent="0.2">
      <c r="A667">
        <v>0.36271700000000001</v>
      </c>
    </row>
    <row r="668" spans="1:1" x14ac:dyDescent="0.2">
      <c r="A668">
        <v>1.939408</v>
      </c>
    </row>
    <row r="669" spans="1:1" x14ac:dyDescent="0.2">
      <c r="A669">
        <v>0.16680600000000001</v>
      </c>
    </row>
    <row r="670" spans="1:1" x14ac:dyDescent="0.2">
      <c r="A670">
        <v>0.35918499999999998</v>
      </c>
    </row>
    <row r="671" spans="1:1" x14ac:dyDescent="0.2">
      <c r="A671">
        <v>0.29194900000000001</v>
      </c>
    </row>
    <row r="672" spans="1:1" x14ac:dyDescent="0.2">
      <c r="A672">
        <v>0.386015</v>
      </c>
    </row>
    <row r="673" spans="1:1" x14ac:dyDescent="0.2">
      <c r="A673">
        <v>0.27325300000000002</v>
      </c>
    </row>
    <row r="674" spans="1:1" x14ac:dyDescent="0.2">
      <c r="A674">
        <v>0.28921200000000002</v>
      </c>
    </row>
    <row r="675" spans="1:1" x14ac:dyDescent="0.2">
      <c r="A675">
        <v>9.3213000000000004E-2</v>
      </c>
    </row>
    <row r="676" spans="1:1" x14ac:dyDescent="0.2">
      <c r="A676">
        <v>0.490759</v>
      </c>
    </row>
    <row r="677" spans="1:1" x14ac:dyDescent="0.2">
      <c r="A677">
        <v>0</v>
      </c>
    </row>
    <row r="678" spans="1:1" x14ac:dyDescent="0.2">
      <c r="A678">
        <v>1.4739E-2</v>
      </c>
    </row>
    <row r="679" spans="1:1" x14ac:dyDescent="0.2">
      <c r="A679">
        <v>0.75795900000000005</v>
      </c>
    </row>
    <row r="680" spans="1:1" x14ac:dyDescent="0.2">
      <c r="A680">
        <v>0.41452299999999997</v>
      </c>
    </row>
    <row r="681" spans="1:1" x14ac:dyDescent="0.2">
      <c r="A681">
        <v>24.312619999999999</v>
      </c>
    </row>
    <row r="682" spans="1:1" x14ac:dyDescent="0.2">
      <c r="A682">
        <v>0.67589200000000005</v>
      </c>
    </row>
    <row r="683" spans="1:1" x14ac:dyDescent="0.2">
      <c r="A683">
        <v>0.444212</v>
      </c>
    </row>
    <row r="684" spans="1:1" x14ac:dyDescent="0.2">
      <c r="A684">
        <v>0.46629100000000001</v>
      </c>
    </row>
    <row r="685" spans="1:1" x14ac:dyDescent="0.2">
      <c r="A685">
        <v>0.189299</v>
      </c>
    </row>
    <row r="686" spans="1:1" x14ac:dyDescent="0.2">
      <c r="A686">
        <v>0.65367900000000001</v>
      </c>
    </row>
    <row r="687" spans="1:1" x14ac:dyDescent="0.2">
      <c r="A687">
        <v>1.1265540000000001</v>
      </c>
    </row>
    <row r="688" spans="1:1" x14ac:dyDescent="0.2">
      <c r="A688">
        <v>1.0016419999999999</v>
      </c>
    </row>
    <row r="689" spans="1:1" x14ac:dyDescent="0.2">
      <c r="A689">
        <v>0.34239999999999998</v>
      </c>
    </row>
    <row r="690" spans="1:1" x14ac:dyDescent="0.2">
      <c r="A690">
        <v>0.56956200000000001</v>
      </c>
    </row>
    <row r="691" spans="1:1" x14ac:dyDescent="0.2">
      <c r="A691">
        <v>1.668925</v>
      </c>
    </row>
    <row r="692" spans="1:1" x14ac:dyDescent="0.2">
      <c r="A692">
        <v>17.488019999999999</v>
      </c>
    </row>
    <row r="693" spans="1:1" x14ac:dyDescent="0.2">
      <c r="A693">
        <v>4.9149999999999999E-2</v>
      </c>
    </row>
    <row r="694" spans="1:1" x14ac:dyDescent="0.2">
      <c r="A694">
        <v>0.14377000000000001</v>
      </c>
    </row>
    <row r="695" spans="1:1" x14ac:dyDescent="0.2">
      <c r="A695">
        <v>0.383851</v>
      </c>
    </row>
    <row r="696" spans="1:1" x14ac:dyDescent="0.2">
      <c r="A696">
        <v>6.2769000000000005E-2</v>
      </c>
    </row>
    <row r="697" spans="1:1" x14ac:dyDescent="0.2">
      <c r="A697">
        <v>3.7740000000000003E-2</v>
      </c>
    </row>
    <row r="698" spans="1:1" x14ac:dyDescent="0.2">
      <c r="A698">
        <v>0.24989700000000001</v>
      </c>
    </row>
    <row r="699" spans="1:1" x14ac:dyDescent="0.2">
      <c r="A699">
        <v>0.25007400000000002</v>
      </c>
    </row>
    <row r="700" spans="1:1" x14ac:dyDescent="0.2">
      <c r="A700">
        <v>5.8240000000000002E-3</v>
      </c>
    </row>
    <row r="701" spans="1:1" x14ac:dyDescent="0.2">
      <c r="A701">
        <v>2.0988389999999999</v>
      </c>
    </row>
    <row r="702" spans="1:1" x14ac:dyDescent="0.2">
      <c r="A702">
        <v>2.0623239999999998</v>
      </c>
    </row>
    <row r="703" spans="1:1" x14ac:dyDescent="0.2">
      <c r="A703">
        <v>0.41932999999999998</v>
      </c>
    </row>
    <row r="704" spans="1:1" x14ac:dyDescent="0.2">
      <c r="A704">
        <v>0.108817</v>
      </c>
    </row>
    <row r="705" spans="1:1" x14ac:dyDescent="0.2">
      <c r="A705">
        <v>0.75795900000000005</v>
      </c>
    </row>
    <row r="706" spans="1:1" x14ac:dyDescent="0.2">
      <c r="A706">
        <v>0.189299</v>
      </c>
    </row>
    <row r="707" spans="1:1" x14ac:dyDescent="0.2">
      <c r="A707">
        <v>0.395144</v>
      </c>
    </row>
    <row r="708" spans="1:1" x14ac:dyDescent="0.2">
      <c r="A708">
        <v>11.568020000000001</v>
      </c>
    </row>
    <row r="709" spans="1:1" x14ac:dyDescent="0.2">
      <c r="A709">
        <v>0.24571699999999999</v>
      </c>
    </row>
    <row r="710" spans="1:1" x14ac:dyDescent="0.2">
      <c r="A710">
        <v>4.6471049999999998</v>
      </c>
    </row>
    <row r="711" spans="1:1" x14ac:dyDescent="0.2">
      <c r="A711">
        <v>7.0147000000000001E-2</v>
      </c>
    </row>
    <row r="712" spans="1:1" x14ac:dyDescent="0.2">
      <c r="A712">
        <v>0.197521</v>
      </c>
    </row>
    <row r="713" spans="1:1" x14ac:dyDescent="0.2">
      <c r="A713">
        <v>5.8240000000000002E-3</v>
      </c>
    </row>
    <row r="714" spans="1:1" x14ac:dyDescent="0.2">
      <c r="A714">
        <v>0.121215</v>
      </c>
    </row>
    <row r="715" spans="1:1" x14ac:dyDescent="0.2">
      <c r="A715">
        <v>0.17702699999999999</v>
      </c>
    </row>
    <row r="716" spans="1:1" x14ac:dyDescent="0.2">
      <c r="A716">
        <v>0.111054</v>
      </c>
    </row>
    <row r="717" spans="1:1" x14ac:dyDescent="0.2">
      <c r="A717">
        <v>34.822159999999997</v>
      </c>
    </row>
    <row r="718" spans="1:1" x14ac:dyDescent="0.2">
      <c r="A718">
        <v>0.68665799999999999</v>
      </c>
    </row>
    <row r="719" spans="1:1" x14ac:dyDescent="0.2">
      <c r="A719">
        <v>0.128195</v>
      </c>
    </row>
    <row r="720" spans="1:1" x14ac:dyDescent="0.2">
      <c r="A720">
        <v>0</v>
      </c>
    </row>
    <row r="721" spans="1:1" x14ac:dyDescent="0.2">
      <c r="A721">
        <v>0.20549300000000001</v>
      </c>
    </row>
    <row r="722" spans="1:1" x14ac:dyDescent="0.2">
      <c r="A722">
        <v>0.20197300000000001</v>
      </c>
    </row>
    <row r="723" spans="1:1" x14ac:dyDescent="0.2">
      <c r="A723">
        <v>0.67958600000000002</v>
      </c>
    </row>
    <row r="724" spans="1:1" x14ac:dyDescent="0.2">
      <c r="A724">
        <v>0.10466</v>
      </c>
    </row>
    <row r="725" spans="1:1" x14ac:dyDescent="0.2">
      <c r="A725">
        <v>0.45108199999999998</v>
      </c>
    </row>
    <row r="726" spans="1:1" x14ac:dyDescent="0.2">
      <c r="A726">
        <v>0.32823000000000002</v>
      </c>
    </row>
    <row r="727" spans="1:1" x14ac:dyDescent="0.2">
      <c r="A727">
        <v>0.29136299999999998</v>
      </c>
    </row>
    <row r="728" spans="1:1" x14ac:dyDescent="0.2">
      <c r="A728">
        <v>4.8613999999999997E-2</v>
      </c>
    </row>
    <row r="729" spans="1:1" x14ac:dyDescent="0.2">
      <c r="A729">
        <v>3.0492170000000001</v>
      </c>
    </row>
    <row r="730" spans="1:1" x14ac:dyDescent="0.2">
      <c r="A730">
        <v>0.72910799999999998</v>
      </c>
    </row>
    <row r="731" spans="1:1" x14ac:dyDescent="0.2">
      <c r="A731">
        <v>0.101588</v>
      </c>
    </row>
    <row r="732" spans="1:1" x14ac:dyDescent="0.2">
      <c r="A732">
        <v>9.8851999999999995E-2</v>
      </c>
    </row>
    <row r="733" spans="1:1" x14ac:dyDescent="0.2">
      <c r="A733">
        <v>0.202512</v>
      </c>
    </row>
    <row r="734" spans="1:1" x14ac:dyDescent="0.2">
      <c r="A734">
        <v>0.23222599999999999</v>
      </c>
    </row>
    <row r="735" spans="1:1" x14ac:dyDescent="0.2">
      <c r="A735">
        <v>1.6629480000000001</v>
      </c>
    </row>
    <row r="736" spans="1:1" x14ac:dyDescent="0.2">
      <c r="A736">
        <v>4.5066000000000002E-2</v>
      </c>
    </row>
    <row r="737" spans="1:1" x14ac:dyDescent="0.2">
      <c r="A737">
        <v>9.2469999999999997E-2</v>
      </c>
    </row>
    <row r="738" spans="1:1" x14ac:dyDescent="0.2">
      <c r="A738">
        <v>5.8590000000000003E-2</v>
      </c>
    </row>
    <row r="739" spans="1:1" x14ac:dyDescent="0.2">
      <c r="A739">
        <v>0.47481699999999999</v>
      </c>
    </row>
    <row r="740" spans="1:1" x14ac:dyDescent="0.2">
      <c r="A740">
        <v>1.939408</v>
      </c>
    </row>
    <row r="741" spans="1:1" x14ac:dyDescent="0.2">
      <c r="A741">
        <v>7.994529</v>
      </c>
    </row>
    <row r="742" spans="1:1" x14ac:dyDescent="0.2">
      <c r="A742">
        <v>0.45646399999999998</v>
      </c>
    </row>
    <row r="743" spans="1:1" x14ac:dyDescent="0.2">
      <c r="A743">
        <v>0.473692</v>
      </c>
    </row>
    <row r="744" spans="1:1" x14ac:dyDescent="0.2">
      <c r="A744">
        <v>0.49955699999999997</v>
      </c>
    </row>
    <row r="745" spans="1:1" x14ac:dyDescent="0.2">
      <c r="A745">
        <v>5.5599000000000003E-2</v>
      </c>
    </row>
    <row r="746" spans="1:1" x14ac:dyDescent="0.2">
      <c r="A746">
        <v>0.93185399999999996</v>
      </c>
    </row>
    <row r="747" spans="1:1" x14ac:dyDescent="0.2">
      <c r="A747">
        <v>0.27207900000000002</v>
      </c>
    </row>
    <row r="748" spans="1:1" x14ac:dyDescent="0.2">
      <c r="A748">
        <v>34.822159999999997</v>
      </c>
    </row>
    <row r="749" spans="1:1" x14ac:dyDescent="0.2">
      <c r="A749">
        <v>0.93185399999999996</v>
      </c>
    </row>
    <row r="750" spans="1:1" x14ac:dyDescent="0.2">
      <c r="A750">
        <v>23.03866</v>
      </c>
    </row>
    <row r="751" spans="1:1" x14ac:dyDescent="0.2">
      <c r="A751">
        <v>2.5721999999999998E-2</v>
      </c>
    </row>
    <row r="752" spans="1:1" x14ac:dyDescent="0.2">
      <c r="A752">
        <v>0.18649499999999999</v>
      </c>
    </row>
    <row r="753" spans="1:1" x14ac:dyDescent="0.2">
      <c r="A753">
        <v>0.222105</v>
      </c>
    </row>
    <row r="754" spans="1:1" x14ac:dyDescent="0.2">
      <c r="A754">
        <v>0</v>
      </c>
    </row>
    <row r="755" spans="1:1" x14ac:dyDescent="0.2">
      <c r="A755">
        <v>6.1942999999999998E-2</v>
      </c>
    </row>
    <row r="756" spans="1:1" x14ac:dyDescent="0.2">
      <c r="A756">
        <v>0.395144</v>
      </c>
    </row>
    <row r="757" spans="1:1" x14ac:dyDescent="0.2">
      <c r="A757">
        <v>4.2086999999999999E-2</v>
      </c>
    </row>
    <row r="758" spans="1:1" x14ac:dyDescent="0.2">
      <c r="A758">
        <v>4.9149999999999999E-2</v>
      </c>
    </row>
    <row r="759" spans="1:1" x14ac:dyDescent="0.2">
      <c r="A759">
        <v>2.3006310000000001</v>
      </c>
    </row>
    <row r="760" spans="1:1" x14ac:dyDescent="0.2">
      <c r="A760">
        <v>0.32502999999999999</v>
      </c>
    </row>
    <row r="761" spans="1:1" x14ac:dyDescent="0.2">
      <c r="A761">
        <v>0.33649899999999999</v>
      </c>
    </row>
    <row r="762" spans="1:1" x14ac:dyDescent="0.2">
      <c r="A762">
        <v>0</v>
      </c>
    </row>
    <row r="763" spans="1:1" x14ac:dyDescent="0.2">
      <c r="A763">
        <v>0.21518300000000001</v>
      </c>
    </row>
    <row r="764" spans="1:1" x14ac:dyDescent="0.2">
      <c r="A764">
        <v>0.98423400000000005</v>
      </c>
    </row>
    <row r="765" spans="1:1" x14ac:dyDescent="0.2">
      <c r="A765">
        <v>0.74270700000000001</v>
      </c>
    </row>
    <row r="766" spans="1:1" x14ac:dyDescent="0.2">
      <c r="A766">
        <v>0.61059399999999997</v>
      </c>
    </row>
    <row r="767" spans="1:1" x14ac:dyDescent="0.2">
      <c r="A767">
        <v>0.19001899999999999</v>
      </c>
    </row>
    <row r="768" spans="1:1" x14ac:dyDescent="0.2">
      <c r="A768">
        <v>0.94736299999999996</v>
      </c>
    </row>
    <row r="769" spans="1:1" x14ac:dyDescent="0.2">
      <c r="A769">
        <v>3.8552000000000003E-2</v>
      </c>
    </row>
    <row r="770" spans="1:1" x14ac:dyDescent="0.2">
      <c r="A770">
        <v>1.668925</v>
      </c>
    </row>
    <row r="771" spans="1:1" x14ac:dyDescent="0.2">
      <c r="A771">
        <v>9.2469999999999997E-2</v>
      </c>
    </row>
    <row r="772" spans="1:1" x14ac:dyDescent="0.2">
      <c r="A772">
        <v>7.9175999999999996E-2</v>
      </c>
    </row>
    <row r="773" spans="1:1" x14ac:dyDescent="0.2">
      <c r="A773">
        <v>0.19980100000000001</v>
      </c>
    </row>
    <row r="774" spans="1:1" x14ac:dyDescent="0.2">
      <c r="A774">
        <v>0.171376</v>
      </c>
    </row>
    <row r="775" spans="1:1" x14ac:dyDescent="0.2">
      <c r="A775">
        <v>1.939408</v>
      </c>
    </row>
    <row r="776" spans="1:1" x14ac:dyDescent="0.2">
      <c r="A776">
        <v>13.131220000000001</v>
      </c>
    </row>
    <row r="777" spans="1:1" x14ac:dyDescent="0.2">
      <c r="A777">
        <v>4.8494000000000002E-2</v>
      </c>
    </row>
    <row r="778" spans="1:1" x14ac:dyDescent="0.2">
      <c r="A778">
        <v>34.822159999999997</v>
      </c>
    </row>
    <row r="779" spans="1:1" x14ac:dyDescent="0.2">
      <c r="A779">
        <v>4.5714999999999999E-2</v>
      </c>
    </row>
    <row r="780" spans="1:1" x14ac:dyDescent="0.2">
      <c r="A780">
        <v>0.54205300000000001</v>
      </c>
    </row>
    <row r="781" spans="1:1" x14ac:dyDescent="0.2">
      <c r="A781">
        <v>9.4382999999999995E-2</v>
      </c>
    </row>
    <row r="782" spans="1:1" x14ac:dyDescent="0.2">
      <c r="A782">
        <v>0.53483599999999998</v>
      </c>
    </row>
    <row r="783" spans="1:1" x14ac:dyDescent="0.2">
      <c r="A783">
        <v>0.148815</v>
      </c>
    </row>
    <row r="784" spans="1:1" x14ac:dyDescent="0.2">
      <c r="A784">
        <v>1.8744E-2</v>
      </c>
    </row>
    <row r="785" spans="1:1" x14ac:dyDescent="0.2">
      <c r="A785">
        <v>0.45216099999999998</v>
      </c>
    </row>
    <row r="786" spans="1:1" x14ac:dyDescent="0.2">
      <c r="A786">
        <v>0.65555600000000003</v>
      </c>
    </row>
    <row r="787" spans="1:1" x14ac:dyDescent="0.2">
      <c r="A787">
        <v>4.5714999999999999E-2</v>
      </c>
    </row>
    <row r="788" spans="1:1" x14ac:dyDescent="0.2">
      <c r="A788">
        <v>0.76817899999999995</v>
      </c>
    </row>
    <row r="789" spans="1:1" x14ac:dyDescent="0.2">
      <c r="A789">
        <v>3.8552000000000003E-2</v>
      </c>
    </row>
    <row r="790" spans="1:1" x14ac:dyDescent="0.2">
      <c r="A790">
        <v>3.0492170000000001</v>
      </c>
    </row>
    <row r="791" spans="1:1" x14ac:dyDescent="0.2">
      <c r="A791">
        <v>11.568020000000001</v>
      </c>
    </row>
    <row r="792" spans="1:1" x14ac:dyDescent="0.2">
      <c r="A792">
        <v>0</v>
      </c>
    </row>
    <row r="793" spans="1:1" x14ac:dyDescent="0.2">
      <c r="A793">
        <v>7.3065000000000005E-2</v>
      </c>
    </row>
    <row r="794" spans="1:1" x14ac:dyDescent="0.2">
      <c r="A794">
        <v>4.5158759999999996</v>
      </c>
    </row>
    <row r="795" spans="1:1" x14ac:dyDescent="0.2">
      <c r="A795">
        <v>1.2458450000000001</v>
      </c>
    </row>
    <row r="796" spans="1:1" x14ac:dyDescent="0.2">
      <c r="A796">
        <v>0.42993700000000001</v>
      </c>
    </row>
    <row r="797" spans="1:1" x14ac:dyDescent="0.2">
      <c r="A797">
        <v>0.20549300000000001</v>
      </c>
    </row>
    <row r="798" spans="1:1" x14ac:dyDescent="0.2">
      <c r="A798">
        <v>0.347055</v>
      </c>
    </row>
    <row r="799" spans="1:1" x14ac:dyDescent="0.2">
      <c r="A799">
        <v>2.5575000000000001E-2</v>
      </c>
    </row>
    <row r="800" spans="1:1" x14ac:dyDescent="0.2">
      <c r="A800">
        <v>0.395144</v>
      </c>
    </row>
    <row r="801" spans="1:1" x14ac:dyDescent="0.2">
      <c r="A801">
        <v>0.121215</v>
      </c>
    </row>
    <row r="802" spans="1:1" x14ac:dyDescent="0.2">
      <c r="A802">
        <v>0.76817899999999995</v>
      </c>
    </row>
    <row r="803" spans="1:1" x14ac:dyDescent="0.2">
      <c r="A803">
        <v>1.2458450000000001</v>
      </c>
    </row>
    <row r="804" spans="1:1" x14ac:dyDescent="0.2">
      <c r="A804">
        <v>9.7634860000000003</v>
      </c>
    </row>
    <row r="805" spans="1:1" x14ac:dyDescent="0.2">
      <c r="A805">
        <v>0.77764800000000001</v>
      </c>
    </row>
    <row r="806" spans="1:1" x14ac:dyDescent="0.2">
      <c r="A806">
        <v>0.19666900000000001</v>
      </c>
    </row>
    <row r="807" spans="1:1" x14ac:dyDescent="0.2">
      <c r="A807">
        <v>4.4297999999999997E-2</v>
      </c>
    </row>
    <row r="808" spans="1:1" x14ac:dyDescent="0.2">
      <c r="A808">
        <v>0.61059399999999997</v>
      </c>
    </row>
    <row r="809" spans="1:1" x14ac:dyDescent="0.2">
      <c r="A809">
        <v>1.6722250000000001</v>
      </c>
    </row>
    <row r="810" spans="1:1" x14ac:dyDescent="0.2">
      <c r="A810">
        <v>0</v>
      </c>
    </row>
    <row r="811" spans="1:1" x14ac:dyDescent="0.2">
      <c r="A811">
        <v>1.729222</v>
      </c>
    </row>
    <row r="812" spans="1:1" x14ac:dyDescent="0.2">
      <c r="A812">
        <v>1.6084000000000001E-2</v>
      </c>
    </row>
    <row r="813" spans="1:1" x14ac:dyDescent="0.2">
      <c r="A813">
        <v>0.19619700000000001</v>
      </c>
    </row>
    <row r="814" spans="1:1" x14ac:dyDescent="0.2">
      <c r="A814">
        <v>0.68665799999999999</v>
      </c>
    </row>
    <row r="815" spans="1:1" x14ac:dyDescent="0.2">
      <c r="A815">
        <v>0.20549300000000001</v>
      </c>
    </row>
    <row r="816" spans="1:1" x14ac:dyDescent="0.2">
      <c r="A816">
        <v>0.29136299999999998</v>
      </c>
    </row>
    <row r="817" spans="1:1" x14ac:dyDescent="0.2">
      <c r="A817">
        <v>7.994529</v>
      </c>
    </row>
    <row r="818" spans="1:1" x14ac:dyDescent="0.2">
      <c r="A818">
        <v>0.199077</v>
      </c>
    </row>
    <row r="819" spans="1:1" x14ac:dyDescent="0.2">
      <c r="A819">
        <v>0.10786900000000001</v>
      </c>
    </row>
    <row r="820" spans="1:1" x14ac:dyDescent="0.2">
      <c r="A820">
        <v>34.822159999999997</v>
      </c>
    </row>
    <row r="821" spans="1:1" x14ac:dyDescent="0.2">
      <c r="A821">
        <v>0.22497700000000001</v>
      </c>
    </row>
    <row r="822" spans="1:1" x14ac:dyDescent="0.2">
      <c r="A822">
        <v>2.4174000000000001E-2</v>
      </c>
    </row>
    <row r="823" spans="1:1" x14ac:dyDescent="0.2">
      <c r="A823">
        <v>2.26478</v>
      </c>
    </row>
    <row r="824" spans="1:1" x14ac:dyDescent="0.2">
      <c r="A824">
        <v>0.31534000000000001</v>
      </c>
    </row>
    <row r="825" spans="1:1" x14ac:dyDescent="0.2">
      <c r="A825">
        <v>0.386015</v>
      </c>
    </row>
    <row r="826" spans="1:1" x14ac:dyDescent="0.2">
      <c r="A826">
        <v>2.3478650000000001</v>
      </c>
    </row>
    <row r="827" spans="1:1" x14ac:dyDescent="0.2">
      <c r="A827">
        <v>0.49955699999999997</v>
      </c>
    </row>
    <row r="828" spans="1:1" x14ac:dyDescent="0.2">
      <c r="A828">
        <v>5.2011529999999997</v>
      </c>
    </row>
    <row r="829" spans="1:1" x14ac:dyDescent="0.2">
      <c r="A829">
        <v>3.0758359999999998</v>
      </c>
    </row>
    <row r="830" spans="1:1" x14ac:dyDescent="0.2">
      <c r="A830">
        <v>0.30153400000000002</v>
      </c>
    </row>
    <row r="831" spans="1:1" x14ac:dyDescent="0.2">
      <c r="A831">
        <v>31.04832</v>
      </c>
    </row>
    <row r="832" spans="1:1" x14ac:dyDescent="0.2">
      <c r="A832">
        <v>0.108113</v>
      </c>
    </row>
    <row r="833" spans="1:1" x14ac:dyDescent="0.2">
      <c r="A833">
        <v>0.490759</v>
      </c>
    </row>
    <row r="834" spans="1:1" x14ac:dyDescent="0.2">
      <c r="A834">
        <v>10.465529999999999</v>
      </c>
    </row>
    <row r="835" spans="1:1" x14ac:dyDescent="0.2">
      <c r="A835">
        <v>0.473692</v>
      </c>
    </row>
    <row r="836" spans="1:1" x14ac:dyDescent="0.2">
      <c r="A836">
        <v>0.181367</v>
      </c>
    </row>
    <row r="837" spans="1:1" x14ac:dyDescent="0.2">
      <c r="A837">
        <v>0.27325300000000002</v>
      </c>
    </row>
    <row r="838" spans="1:1" x14ac:dyDescent="0.2">
      <c r="A838">
        <v>7.8014000000000001</v>
      </c>
    </row>
    <row r="839" spans="1:1" x14ac:dyDescent="0.2">
      <c r="A839">
        <v>0.65555600000000003</v>
      </c>
    </row>
    <row r="840" spans="1:1" x14ac:dyDescent="0.2">
      <c r="A840">
        <v>9.8546999999999996E-2</v>
      </c>
    </row>
    <row r="841" spans="1:1" x14ac:dyDescent="0.2">
      <c r="A841">
        <v>13.762980000000001</v>
      </c>
    </row>
    <row r="842" spans="1:1" x14ac:dyDescent="0.2">
      <c r="A842">
        <v>9.1308E-2</v>
      </c>
    </row>
    <row r="843" spans="1:1" x14ac:dyDescent="0.2">
      <c r="A843">
        <v>0.16680600000000001</v>
      </c>
    </row>
    <row r="844" spans="1:1" x14ac:dyDescent="0.2">
      <c r="A844">
        <v>1.1796770000000001</v>
      </c>
    </row>
    <row r="845" spans="1:1" x14ac:dyDescent="0.2">
      <c r="A845">
        <v>0.105208</v>
      </c>
    </row>
    <row r="846" spans="1:1" x14ac:dyDescent="0.2">
      <c r="A846">
        <v>0.263401</v>
      </c>
    </row>
    <row r="847" spans="1:1" x14ac:dyDescent="0.2">
      <c r="A847">
        <v>7.994529</v>
      </c>
    </row>
    <row r="848" spans="1:1" x14ac:dyDescent="0.2">
      <c r="A848">
        <v>4.4001989999999997</v>
      </c>
    </row>
    <row r="849" spans="1:1" x14ac:dyDescent="0.2">
      <c r="A849">
        <v>0.99630799999999997</v>
      </c>
    </row>
    <row r="850" spans="1:1" x14ac:dyDescent="0.2">
      <c r="A850">
        <v>0.32714700000000002</v>
      </c>
    </row>
    <row r="851" spans="1:1" x14ac:dyDescent="0.2">
      <c r="A851">
        <v>0.10786900000000001</v>
      </c>
    </row>
    <row r="852" spans="1:1" x14ac:dyDescent="0.2">
      <c r="A852">
        <v>0.22497700000000001</v>
      </c>
    </row>
    <row r="853" spans="1:1" x14ac:dyDescent="0.2">
      <c r="A853">
        <v>2.3478650000000001</v>
      </c>
    </row>
    <row r="854" spans="1:1" x14ac:dyDescent="0.2">
      <c r="A854">
        <v>2.9239999999999999E-2</v>
      </c>
    </row>
    <row r="855" spans="1:1" x14ac:dyDescent="0.2">
      <c r="A855">
        <v>0.37324299999999999</v>
      </c>
    </row>
    <row r="856" spans="1:1" x14ac:dyDescent="0.2">
      <c r="A856">
        <v>1.3058E-2</v>
      </c>
    </row>
    <row r="857" spans="1:1" x14ac:dyDescent="0.2">
      <c r="A857">
        <v>21.997859999999999</v>
      </c>
    </row>
    <row r="858" spans="1:1" x14ac:dyDescent="0.2">
      <c r="A858">
        <v>0.393349</v>
      </c>
    </row>
    <row r="859" spans="1:1" x14ac:dyDescent="0.2">
      <c r="A859">
        <v>0.108113</v>
      </c>
    </row>
    <row r="860" spans="1:1" x14ac:dyDescent="0.2">
      <c r="A860">
        <v>0</v>
      </c>
    </row>
    <row r="861" spans="1:1" x14ac:dyDescent="0.2">
      <c r="A861">
        <v>0</v>
      </c>
    </row>
    <row r="862" spans="1:1" x14ac:dyDescent="0.2">
      <c r="A862">
        <v>1.205649</v>
      </c>
    </row>
    <row r="863" spans="1:1" x14ac:dyDescent="0.2">
      <c r="A863">
        <v>1.6722250000000001</v>
      </c>
    </row>
    <row r="864" spans="1:1" x14ac:dyDescent="0.2">
      <c r="A864">
        <v>0.47481699999999999</v>
      </c>
    </row>
    <row r="865" spans="1:1" x14ac:dyDescent="0.2">
      <c r="A865">
        <v>0.120431</v>
      </c>
    </row>
    <row r="866" spans="1:1" x14ac:dyDescent="0.2">
      <c r="A866">
        <v>0.44206200000000001</v>
      </c>
    </row>
    <row r="867" spans="1:1" x14ac:dyDescent="0.2">
      <c r="A867">
        <v>0.98423400000000005</v>
      </c>
    </row>
    <row r="868" spans="1:1" x14ac:dyDescent="0.2">
      <c r="A868">
        <v>0.121215</v>
      </c>
    </row>
    <row r="869" spans="1:1" x14ac:dyDescent="0.2">
      <c r="A869">
        <v>1.9691460000000001</v>
      </c>
    </row>
    <row r="870" spans="1:1" x14ac:dyDescent="0.2">
      <c r="A870">
        <v>9.9436999999999998E-2</v>
      </c>
    </row>
    <row r="871" spans="1:1" x14ac:dyDescent="0.2">
      <c r="A871">
        <v>0.42491400000000001</v>
      </c>
    </row>
    <row r="872" spans="1:1" x14ac:dyDescent="0.2">
      <c r="A872">
        <v>1.2610060000000001</v>
      </c>
    </row>
    <row r="873" spans="1:1" x14ac:dyDescent="0.2">
      <c r="A873">
        <v>3.4874510000000001</v>
      </c>
    </row>
    <row r="874" spans="1:1" x14ac:dyDescent="0.2">
      <c r="A874">
        <v>9.7634860000000003</v>
      </c>
    </row>
    <row r="875" spans="1:1" x14ac:dyDescent="0.2">
      <c r="A875">
        <v>1.8551169999999999</v>
      </c>
    </row>
    <row r="876" spans="1:1" x14ac:dyDescent="0.2">
      <c r="A876">
        <v>7.3065000000000005E-2</v>
      </c>
    </row>
    <row r="877" spans="1:1" x14ac:dyDescent="0.2">
      <c r="A877">
        <v>0.32927299999999998</v>
      </c>
    </row>
    <row r="878" spans="1:1" x14ac:dyDescent="0.2">
      <c r="A878">
        <v>0.25007400000000002</v>
      </c>
    </row>
    <row r="879" spans="1:1" x14ac:dyDescent="0.2">
      <c r="A879">
        <v>0</v>
      </c>
    </row>
    <row r="880" spans="1:1" x14ac:dyDescent="0.2">
      <c r="A880">
        <v>1.939408</v>
      </c>
    </row>
    <row r="881" spans="1:1" x14ac:dyDescent="0.2">
      <c r="A881">
        <v>0.85034600000000005</v>
      </c>
    </row>
    <row r="882" spans="1:1" x14ac:dyDescent="0.2">
      <c r="A882">
        <v>0.29194900000000001</v>
      </c>
    </row>
    <row r="883" spans="1:1" x14ac:dyDescent="0.2">
      <c r="A883">
        <v>0.19001899999999999</v>
      </c>
    </row>
    <row r="884" spans="1:1" x14ac:dyDescent="0.2">
      <c r="A884">
        <v>2.26478</v>
      </c>
    </row>
    <row r="885" spans="1:1" x14ac:dyDescent="0.2">
      <c r="A885">
        <v>24.312619999999999</v>
      </c>
    </row>
    <row r="886" spans="1:1" x14ac:dyDescent="0.2">
      <c r="A886">
        <v>1.113747</v>
      </c>
    </row>
    <row r="887" spans="1:1" x14ac:dyDescent="0.2">
      <c r="A887">
        <v>9.61951</v>
      </c>
    </row>
    <row r="888" spans="1:1" x14ac:dyDescent="0.2">
      <c r="A888">
        <v>1.668925</v>
      </c>
    </row>
    <row r="889" spans="1:1" x14ac:dyDescent="0.2">
      <c r="A889">
        <v>2.5297230000000002</v>
      </c>
    </row>
    <row r="890" spans="1:1" x14ac:dyDescent="0.2">
      <c r="A890">
        <v>1.2461819999999999</v>
      </c>
    </row>
    <row r="891" spans="1:1" x14ac:dyDescent="0.2">
      <c r="A891">
        <v>0</v>
      </c>
    </row>
    <row r="892" spans="1:1" x14ac:dyDescent="0.2">
      <c r="A892">
        <v>2.5297230000000002</v>
      </c>
    </row>
    <row r="893" spans="1:1" x14ac:dyDescent="0.2">
      <c r="A893">
        <v>1.8909180000000001</v>
      </c>
    </row>
    <row r="894" spans="1:1" x14ac:dyDescent="0.2">
      <c r="A894">
        <v>4.9149999999999999E-2</v>
      </c>
    </row>
    <row r="895" spans="1:1" x14ac:dyDescent="0.2">
      <c r="A895">
        <v>0.230405</v>
      </c>
    </row>
    <row r="896" spans="1:1" x14ac:dyDescent="0.2">
      <c r="A896">
        <v>0.62585500000000005</v>
      </c>
    </row>
    <row r="897" spans="1:1" x14ac:dyDescent="0.2">
      <c r="A897">
        <v>0.27948600000000001</v>
      </c>
    </row>
    <row r="898" spans="1:1" x14ac:dyDescent="0.2">
      <c r="A898">
        <v>1.0578000000000001E-2</v>
      </c>
    </row>
    <row r="899" spans="1:1" x14ac:dyDescent="0.2">
      <c r="A899">
        <v>4.5158759999999996</v>
      </c>
    </row>
    <row r="900" spans="1:1" x14ac:dyDescent="0.2">
      <c r="A900">
        <v>0.14500399999999999</v>
      </c>
    </row>
    <row r="901" spans="1:1" x14ac:dyDescent="0.2">
      <c r="A901">
        <v>0.25710100000000002</v>
      </c>
    </row>
    <row r="902" spans="1:1" x14ac:dyDescent="0.2">
      <c r="A902">
        <v>34.822159999999997</v>
      </c>
    </row>
    <row r="903" spans="1:1" x14ac:dyDescent="0.2">
      <c r="A903">
        <v>2.3037999999999999E-2</v>
      </c>
    </row>
    <row r="904" spans="1:1" x14ac:dyDescent="0.2">
      <c r="A904">
        <v>0.393349</v>
      </c>
    </row>
    <row r="905" spans="1:1" x14ac:dyDescent="0.2">
      <c r="A905">
        <v>7.123E-3</v>
      </c>
    </row>
    <row r="906" spans="1:1" x14ac:dyDescent="0.2">
      <c r="A906">
        <v>0.75795900000000005</v>
      </c>
    </row>
    <row r="907" spans="1:1" x14ac:dyDescent="0.2">
      <c r="A907">
        <v>0.56956200000000001</v>
      </c>
    </row>
    <row r="908" spans="1:1" x14ac:dyDescent="0.2">
      <c r="A908">
        <v>4.4071910000000001</v>
      </c>
    </row>
    <row r="909" spans="1:1" x14ac:dyDescent="0.2">
      <c r="A909">
        <v>7.7287590000000002</v>
      </c>
    </row>
    <row r="910" spans="1:1" x14ac:dyDescent="0.2">
      <c r="A910">
        <v>1.668925</v>
      </c>
    </row>
    <row r="911" spans="1:1" x14ac:dyDescent="0.2">
      <c r="A911">
        <v>0.19619700000000001</v>
      </c>
    </row>
    <row r="912" spans="1:1" x14ac:dyDescent="0.2">
      <c r="A912">
        <v>0.31677699999999998</v>
      </c>
    </row>
    <row r="913" spans="1:1" x14ac:dyDescent="0.2">
      <c r="A913">
        <v>0.27325300000000002</v>
      </c>
    </row>
    <row r="914" spans="1:1" x14ac:dyDescent="0.2">
      <c r="A914">
        <v>0.19666900000000001</v>
      </c>
    </row>
    <row r="915" spans="1:1" x14ac:dyDescent="0.2">
      <c r="A915">
        <v>1.372285</v>
      </c>
    </row>
    <row r="916" spans="1:1" x14ac:dyDescent="0.2">
      <c r="A916">
        <v>0.27507199999999998</v>
      </c>
    </row>
    <row r="917" spans="1:1" x14ac:dyDescent="0.2">
      <c r="A917">
        <v>0.23286000000000001</v>
      </c>
    </row>
    <row r="918" spans="1:1" x14ac:dyDescent="0.2">
      <c r="A918">
        <v>5.7611000000000002E-2</v>
      </c>
    </row>
    <row r="919" spans="1:1" x14ac:dyDescent="0.2">
      <c r="A919">
        <v>0.219914</v>
      </c>
    </row>
    <row r="920" spans="1:1" x14ac:dyDescent="0.2">
      <c r="A920">
        <v>3.6078709999999998</v>
      </c>
    </row>
    <row r="921" spans="1:1" x14ac:dyDescent="0.2">
      <c r="A921">
        <v>5.3141000000000001E-2</v>
      </c>
    </row>
    <row r="922" spans="1:1" x14ac:dyDescent="0.2">
      <c r="A922">
        <v>0.30715900000000002</v>
      </c>
    </row>
    <row r="923" spans="1:1" x14ac:dyDescent="0.2">
      <c r="A923">
        <v>3.8557000000000001E-2</v>
      </c>
    </row>
    <row r="924" spans="1:1" x14ac:dyDescent="0.2">
      <c r="A924">
        <v>17.488019999999999</v>
      </c>
    </row>
    <row r="925" spans="1:1" x14ac:dyDescent="0.2">
      <c r="A925">
        <v>3.0084610000000001</v>
      </c>
    </row>
    <row r="926" spans="1:1" x14ac:dyDescent="0.2">
      <c r="A926">
        <v>0.30153400000000002</v>
      </c>
    </row>
    <row r="927" spans="1:1" x14ac:dyDescent="0.2">
      <c r="A927">
        <v>2.3037999999999999E-2</v>
      </c>
    </row>
    <row r="928" spans="1:1" x14ac:dyDescent="0.2">
      <c r="A928">
        <v>0.18853800000000001</v>
      </c>
    </row>
    <row r="929" spans="1:1" x14ac:dyDescent="0.2">
      <c r="A929">
        <v>0.22497700000000001</v>
      </c>
    </row>
    <row r="930" spans="1:1" x14ac:dyDescent="0.2">
      <c r="A930">
        <v>0.108113</v>
      </c>
    </row>
    <row r="931" spans="1:1" x14ac:dyDescent="0.2">
      <c r="A931">
        <v>1.2857259999999999</v>
      </c>
    </row>
    <row r="932" spans="1:1" x14ac:dyDescent="0.2">
      <c r="A932">
        <v>2.1694800000000001</v>
      </c>
    </row>
    <row r="933" spans="1:1" x14ac:dyDescent="0.2">
      <c r="A933">
        <v>7.9837000000000005E-2</v>
      </c>
    </row>
    <row r="934" spans="1:1" x14ac:dyDescent="0.2">
      <c r="A934">
        <v>1.6084000000000001E-2</v>
      </c>
    </row>
    <row r="935" spans="1:1" x14ac:dyDescent="0.2">
      <c r="A935">
        <v>2.0988389999999999</v>
      </c>
    </row>
    <row r="936" spans="1:1" x14ac:dyDescent="0.2">
      <c r="A936">
        <v>1.5387E-2</v>
      </c>
    </row>
    <row r="937" spans="1:1" x14ac:dyDescent="0.2">
      <c r="A937">
        <v>0.41766999999999999</v>
      </c>
    </row>
    <row r="938" spans="1:1" x14ac:dyDescent="0.2">
      <c r="A938">
        <v>0.108113</v>
      </c>
    </row>
    <row r="939" spans="1:1" x14ac:dyDescent="0.2">
      <c r="A939">
        <v>0.199077</v>
      </c>
    </row>
    <row r="940" spans="1:1" x14ac:dyDescent="0.2">
      <c r="A940">
        <v>3.6078709999999998</v>
      </c>
    </row>
    <row r="941" spans="1:1" x14ac:dyDescent="0.2">
      <c r="A941">
        <v>34.822159999999997</v>
      </c>
    </row>
    <row r="942" spans="1:1" x14ac:dyDescent="0.2">
      <c r="A942">
        <v>0.42993700000000001</v>
      </c>
    </row>
    <row r="943" spans="1:1" x14ac:dyDescent="0.2">
      <c r="A943">
        <v>0.66378300000000001</v>
      </c>
    </row>
    <row r="944" spans="1:1" x14ac:dyDescent="0.2">
      <c r="A944">
        <v>1.3998999999999999E-2</v>
      </c>
    </row>
    <row r="945" spans="1:1" x14ac:dyDescent="0.2">
      <c r="A945">
        <v>8.2619999999999999E-2</v>
      </c>
    </row>
    <row r="946" spans="1:1" x14ac:dyDescent="0.2">
      <c r="A946">
        <v>23.03866</v>
      </c>
    </row>
    <row r="947" spans="1:1" x14ac:dyDescent="0.2">
      <c r="A947">
        <v>0.444212</v>
      </c>
    </row>
    <row r="948" spans="1:1" x14ac:dyDescent="0.2">
      <c r="A948">
        <v>16.35183</v>
      </c>
    </row>
    <row r="949" spans="1:1" x14ac:dyDescent="0.2">
      <c r="A949">
        <v>0</v>
      </c>
    </row>
    <row r="950" spans="1:1" x14ac:dyDescent="0.2">
      <c r="A950">
        <v>0.157719</v>
      </c>
    </row>
    <row r="951" spans="1:1" x14ac:dyDescent="0.2">
      <c r="A951">
        <v>1.8565999999999999E-2</v>
      </c>
    </row>
    <row r="952" spans="1:1" x14ac:dyDescent="0.2">
      <c r="A952">
        <v>0.62377099999999996</v>
      </c>
    </row>
    <row r="953" spans="1:1" x14ac:dyDescent="0.2">
      <c r="A953">
        <v>0</v>
      </c>
    </row>
    <row r="954" spans="1:1" x14ac:dyDescent="0.2">
      <c r="A954">
        <v>0.24654000000000001</v>
      </c>
    </row>
    <row r="955" spans="1:1" x14ac:dyDescent="0.2">
      <c r="A955">
        <v>0.148815</v>
      </c>
    </row>
    <row r="956" spans="1:1" x14ac:dyDescent="0.2">
      <c r="A956">
        <v>0.75418799999999997</v>
      </c>
    </row>
    <row r="957" spans="1:1" x14ac:dyDescent="0.2">
      <c r="A957">
        <v>5.0729999999999997E-2</v>
      </c>
    </row>
    <row r="958" spans="1:1" x14ac:dyDescent="0.2">
      <c r="A958">
        <v>0.273787</v>
      </c>
    </row>
    <row r="959" spans="1:1" x14ac:dyDescent="0.2">
      <c r="A959">
        <v>0.17246300000000001</v>
      </c>
    </row>
    <row r="960" spans="1:1" x14ac:dyDescent="0.2">
      <c r="A960">
        <v>0.138823</v>
      </c>
    </row>
    <row r="961" spans="1:1" x14ac:dyDescent="0.2">
      <c r="A961">
        <v>0.29136299999999998</v>
      </c>
    </row>
    <row r="962" spans="1:1" x14ac:dyDescent="0.2">
      <c r="A962">
        <v>0.395144</v>
      </c>
    </row>
    <row r="963" spans="1:1" x14ac:dyDescent="0.2">
      <c r="A963">
        <v>0.54205300000000001</v>
      </c>
    </row>
    <row r="964" spans="1:1" x14ac:dyDescent="0.2">
      <c r="A964">
        <v>0.10466</v>
      </c>
    </row>
    <row r="965" spans="1:1" x14ac:dyDescent="0.2">
      <c r="A965">
        <v>0.67958600000000002</v>
      </c>
    </row>
    <row r="966" spans="1:1" x14ac:dyDescent="0.2">
      <c r="A966">
        <v>4.4071910000000001</v>
      </c>
    </row>
    <row r="967" spans="1:1" x14ac:dyDescent="0.2">
      <c r="A967">
        <v>7.9837000000000005E-2</v>
      </c>
    </row>
    <row r="968" spans="1:1" x14ac:dyDescent="0.2">
      <c r="A968">
        <v>0.37324299999999999</v>
      </c>
    </row>
    <row r="969" spans="1:1" x14ac:dyDescent="0.2">
      <c r="A969">
        <v>9.7136980000000008</v>
      </c>
    </row>
    <row r="970" spans="1:1" x14ac:dyDescent="0.2">
      <c r="A970">
        <v>0.62377099999999996</v>
      </c>
    </row>
    <row r="971" spans="1:1" x14ac:dyDescent="0.2">
      <c r="A971">
        <v>0.20757500000000001</v>
      </c>
    </row>
    <row r="972" spans="1:1" x14ac:dyDescent="0.2">
      <c r="A972">
        <v>0.25710100000000002</v>
      </c>
    </row>
    <row r="973" spans="1:1" x14ac:dyDescent="0.2">
      <c r="A973">
        <v>0.29136299999999998</v>
      </c>
    </row>
    <row r="974" spans="1:1" x14ac:dyDescent="0.2">
      <c r="A974">
        <v>5.4261039999999996</v>
      </c>
    </row>
    <row r="975" spans="1:1" x14ac:dyDescent="0.2">
      <c r="A975">
        <v>31.04832</v>
      </c>
    </row>
    <row r="976" spans="1:1" x14ac:dyDescent="0.2">
      <c r="A976">
        <v>0.31534000000000001</v>
      </c>
    </row>
    <row r="977" spans="1:1" x14ac:dyDescent="0.2">
      <c r="A977">
        <v>23.03866</v>
      </c>
    </row>
    <row r="978" spans="1:1" x14ac:dyDescent="0.2">
      <c r="A978">
        <v>0.41932999999999998</v>
      </c>
    </row>
    <row r="979" spans="1:1" x14ac:dyDescent="0.2">
      <c r="A979">
        <v>9.3213000000000004E-2</v>
      </c>
    </row>
    <row r="980" spans="1:1" x14ac:dyDescent="0.2">
      <c r="A980">
        <v>0.101588</v>
      </c>
    </row>
    <row r="981" spans="1:1" x14ac:dyDescent="0.2">
      <c r="A981">
        <v>9.5047000000000006E-2</v>
      </c>
    </row>
    <row r="982" spans="1:1" x14ac:dyDescent="0.2">
      <c r="A982">
        <v>7.6890499999999999</v>
      </c>
    </row>
    <row r="983" spans="1:1" x14ac:dyDescent="0.2">
      <c r="A983">
        <v>0.63345899999999999</v>
      </c>
    </row>
    <row r="984" spans="1:1" x14ac:dyDescent="0.2">
      <c r="A984">
        <v>0.490759</v>
      </c>
    </row>
    <row r="985" spans="1:1" x14ac:dyDescent="0.2">
      <c r="A985">
        <v>0.79812700000000003</v>
      </c>
    </row>
    <row r="986" spans="1:1" x14ac:dyDescent="0.2">
      <c r="A986">
        <v>7.7287590000000002</v>
      </c>
    </row>
    <row r="987" spans="1:1" x14ac:dyDescent="0.2">
      <c r="A987">
        <v>0.20549300000000001</v>
      </c>
    </row>
    <row r="988" spans="1:1" x14ac:dyDescent="0.2">
      <c r="A988">
        <v>0.24571699999999999</v>
      </c>
    </row>
    <row r="989" spans="1:1" x14ac:dyDescent="0.2">
      <c r="A989">
        <v>0.68665799999999999</v>
      </c>
    </row>
    <row r="990" spans="1:1" x14ac:dyDescent="0.2">
      <c r="A990">
        <v>1.5387E-2</v>
      </c>
    </row>
    <row r="991" spans="1:1" x14ac:dyDescent="0.2">
      <c r="A991">
        <v>4.8613999999999997E-2</v>
      </c>
    </row>
    <row r="992" spans="1:1" x14ac:dyDescent="0.2">
      <c r="A992">
        <v>0.26076500000000002</v>
      </c>
    </row>
    <row r="993" spans="1:1" x14ac:dyDescent="0.2">
      <c r="A993">
        <v>7.8791E-2</v>
      </c>
    </row>
    <row r="994" spans="1:1" x14ac:dyDescent="0.2">
      <c r="A994">
        <v>9.6819999999999996E-3</v>
      </c>
    </row>
    <row r="995" spans="1:1" x14ac:dyDescent="0.2">
      <c r="A995">
        <v>2.065623</v>
      </c>
    </row>
    <row r="996" spans="1:1" x14ac:dyDescent="0.2">
      <c r="A996">
        <v>0.41766999999999999</v>
      </c>
    </row>
    <row r="997" spans="1:1" x14ac:dyDescent="0.2">
      <c r="A997">
        <v>0.181367</v>
      </c>
    </row>
    <row r="998" spans="1:1" x14ac:dyDescent="0.2">
      <c r="A998">
        <v>0.112403</v>
      </c>
    </row>
    <row r="999" spans="1:1" x14ac:dyDescent="0.2">
      <c r="A999">
        <v>0.17066300000000001</v>
      </c>
    </row>
    <row r="1000" spans="1:1" x14ac:dyDescent="0.2">
      <c r="A1000">
        <v>0.37589400000000001</v>
      </c>
    </row>
    <row r="1001" spans="1:1" x14ac:dyDescent="0.2">
      <c r="A1001">
        <v>0.47481699999999999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7CAC-1669-774F-B71A-6F4C9942D4BC}">
  <dimension ref="A1:L1001"/>
  <sheetViews>
    <sheetView topLeftCell="F11" zoomScale="118" workbookViewId="0">
      <selection activeCell="F16" sqref="F16:G16"/>
    </sheetView>
  </sheetViews>
  <sheetFormatPr baseColWidth="10" defaultRowHeight="15" x14ac:dyDescent="0.2"/>
  <cols>
    <col min="6" max="6" width="17" bestFit="1" customWidth="1"/>
    <col min="7" max="7" width="15" bestFit="1" customWidth="1"/>
    <col min="8" max="8" width="16.33203125" bestFit="1" customWidth="1"/>
    <col min="9" max="9" width="18.6640625" bestFit="1" customWidth="1"/>
    <col min="11" max="11" width="16.83203125" bestFit="1" customWidth="1"/>
  </cols>
  <sheetData>
    <row r="1" spans="1:12" x14ac:dyDescent="0.2">
      <c r="A1" s="17" t="s">
        <v>38</v>
      </c>
    </row>
    <row r="2" spans="1:12" x14ac:dyDescent="0.2">
      <c r="A2">
        <v>0.202512</v>
      </c>
      <c r="C2" s="16"/>
      <c r="D2" s="17" t="str">
        <f>A1</f>
        <v>Montecarlo</v>
      </c>
      <c r="F2" s="48" t="s">
        <v>13</v>
      </c>
      <c r="G2" s="49"/>
      <c r="H2" s="49"/>
      <c r="I2" s="49"/>
      <c r="J2" s="49"/>
      <c r="K2" s="49"/>
      <c r="L2" s="49"/>
    </row>
    <row r="3" spans="1:12" x14ac:dyDescent="0.2">
      <c r="A3">
        <v>0.43302499999999999</v>
      </c>
      <c r="C3" s="18" t="s">
        <v>8</v>
      </c>
      <c r="D3" s="16">
        <f>+MAX(A2:A1001)</f>
        <v>34.822159999999997</v>
      </c>
      <c r="F3" s="23"/>
      <c r="G3" s="24" t="s">
        <v>14</v>
      </c>
      <c r="H3" s="24" t="s">
        <v>15</v>
      </c>
      <c r="I3" s="24" t="s">
        <v>16</v>
      </c>
      <c r="J3" s="24" t="s">
        <v>17</v>
      </c>
      <c r="K3" s="25" t="s">
        <v>18</v>
      </c>
      <c r="L3" s="26" t="s">
        <v>19</v>
      </c>
    </row>
    <row r="4" spans="1:12" x14ac:dyDescent="0.2">
      <c r="A4">
        <v>0.108817</v>
      </c>
      <c r="C4" s="18" t="s">
        <v>9</v>
      </c>
      <c r="D4" s="16">
        <f>+MIN(A2:A1001)</f>
        <v>0</v>
      </c>
      <c r="F4" s="27">
        <v>1</v>
      </c>
      <c r="G4" s="27">
        <f>+D4</f>
        <v>0</v>
      </c>
      <c r="H4" s="27">
        <f>+G4+$D$7</f>
        <v>3.4822159999999998</v>
      </c>
      <c r="I4" s="28">
        <f>+COUNTIFS($A$2:$A$1001,"&gt;="&amp;G4,$A$2:$A$1001,"&lt;"&amp;H4)</f>
        <v>885</v>
      </c>
      <c r="J4" s="29">
        <f>I4/$I$14</f>
        <v>0.88500000000000001</v>
      </c>
      <c r="K4" s="30">
        <f>+(G4+H4)/2</f>
        <v>1.7411079999999999</v>
      </c>
      <c r="L4" s="30">
        <f t="shared" ref="L4:L13" si="0">+(K4-$G$18)^2</f>
        <v>1.3045451086702557</v>
      </c>
    </row>
    <row r="5" spans="1:12" x14ac:dyDescent="0.2">
      <c r="A5">
        <v>0.18649499999999999</v>
      </c>
      <c r="C5" s="18" t="s">
        <v>10</v>
      </c>
      <c r="D5" s="16">
        <f>D3-D4</f>
        <v>34.822159999999997</v>
      </c>
      <c r="F5" s="27">
        <v>2</v>
      </c>
      <c r="G5" s="27">
        <f t="shared" ref="G5:G13" si="1">+H4</f>
        <v>3.4822159999999998</v>
      </c>
      <c r="H5" s="27">
        <f t="shared" ref="H5:H12" si="2">+G5+$D$7</f>
        <v>6.9644319999999995</v>
      </c>
      <c r="I5" s="28">
        <f t="shared" ref="I5:I12" si="3">+COUNTIFS($A$2:$A$1001,"&gt;="&amp;G5,$A$2:$A$1001,"&lt;"&amp;H5)</f>
        <v>50</v>
      </c>
      <c r="J5" s="29">
        <f>I5/$I$14</f>
        <v>0.05</v>
      </c>
      <c r="K5" s="30">
        <f t="shared" ref="K5:K13" si="4">+(G5+H5)/2</f>
        <v>5.2233239999999999</v>
      </c>
      <c r="L5" s="30">
        <f>+(K5-$G$18)^2</f>
        <v>5.4758300337759183</v>
      </c>
    </row>
    <row r="6" spans="1:12" x14ac:dyDescent="0.2">
      <c r="A6">
        <v>1.1265540000000001</v>
      </c>
      <c r="C6" s="18" t="s">
        <v>11</v>
      </c>
      <c r="D6" s="16">
        <v>10</v>
      </c>
      <c r="F6" s="27">
        <v>3</v>
      </c>
      <c r="G6" s="27">
        <f>+H5</f>
        <v>6.9644319999999995</v>
      </c>
      <c r="H6" s="27">
        <f t="shared" si="2"/>
        <v>10.446648</v>
      </c>
      <c r="I6" s="28">
        <f t="shared" si="3"/>
        <v>25</v>
      </c>
      <c r="J6" s="29">
        <f t="shared" ref="J6:J14" si="5">I6/$I$14</f>
        <v>2.5000000000000001E-2</v>
      </c>
      <c r="K6" s="30">
        <f t="shared" si="4"/>
        <v>8.7055399999999992</v>
      </c>
      <c r="L6" s="30">
        <f t="shared" si="0"/>
        <v>33.898771500193575</v>
      </c>
    </row>
    <row r="7" spans="1:12" x14ac:dyDescent="0.2">
      <c r="A7">
        <v>0.490759</v>
      </c>
      <c r="C7" s="18" t="s">
        <v>12</v>
      </c>
      <c r="D7" s="16">
        <f>D5/D6</f>
        <v>3.4822159999999998</v>
      </c>
      <c r="F7" s="27">
        <v>4</v>
      </c>
      <c r="G7" s="27">
        <f t="shared" si="1"/>
        <v>10.446648</v>
      </c>
      <c r="H7" s="27">
        <f t="shared" si="2"/>
        <v>13.928863999999999</v>
      </c>
      <c r="I7" s="28">
        <f t="shared" si="3"/>
        <v>10</v>
      </c>
      <c r="J7" s="29">
        <f t="shared" si="5"/>
        <v>0.01</v>
      </c>
      <c r="K7" s="30">
        <f t="shared" si="4"/>
        <v>12.187756</v>
      </c>
      <c r="L7" s="30">
        <f>+(K7-$G$18)^2</f>
        <v>86.57336950792326</v>
      </c>
    </row>
    <row r="8" spans="1:12" x14ac:dyDescent="0.2">
      <c r="A8">
        <v>31.04832</v>
      </c>
      <c r="F8" s="27">
        <v>5</v>
      </c>
      <c r="G8" s="27">
        <f t="shared" si="1"/>
        <v>13.928863999999999</v>
      </c>
      <c r="H8" s="27">
        <f t="shared" si="2"/>
        <v>17.411079999999998</v>
      </c>
      <c r="I8" s="28">
        <f t="shared" si="3"/>
        <v>5</v>
      </c>
      <c r="J8" s="29">
        <f t="shared" si="5"/>
        <v>5.0000000000000001E-3</v>
      </c>
      <c r="K8" s="30">
        <f t="shared" si="4"/>
        <v>15.669971999999998</v>
      </c>
      <c r="L8" s="30">
        <f t="shared" si="0"/>
        <v>163.49962405696488</v>
      </c>
    </row>
    <row r="9" spans="1:12" x14ac:dyDescent="0.2">
      <c r="A9">
        <v>0.105208</v>
      </c>
      <c r="F9" s="27">
        <v>6</v>
      </c>
      <c r="G9" s="27">
        <f t="shared" si="1"/>
        <v>17.411079999999998</v>
      </c>
      <c r="H9" s="27">
        <f t="shared" si="2"/>
        <v>20.893295999999999</v>
      </c>
      <c r="I9" s="28">
        <f t="shared" si="3"/>
        <v>3</v>
      </c>
      <c r="J9" s="29">
        <f t="shared" si="5"/>
        <v>3.0000000000000001E-3</v>
      </c>
      <c r="K9" s="30">
        <f t="shared" si="4"/>
        <v>19.152187999999999</v>
      </c>
      <c r="L9" s="30">
        <f t="shared" si="0"/>
        <v>264.67753514731857</v>
      </c>
    </row>
    <row r="10" spans="1:12" x14ac:dyDescent="0.2">
      <c r="A10">
        <v>0.27207900000000002</v>
      </c>
      <c r="F10" s="27">
        <v>7</v>
      </c>
      <c r="G10" s="27">
        <f t="shared" si="1"/>
        <v>20.893295999999999</v>
      </c>
      <c r="H10" s="27">
        <f t="shared" si="2"/>
        <v>24.375512000000001</v>
      </c>
      <c r="I10" s="28">
        <f t="shared" si="3"/>
        <v>10</v>
      </c>
      <c r="J10" s="29">
        <f t="shared" si="5"/>
        <v>0.01</v>
      </c>
      <c r="K10" s="30">
        <f t="shared" si="4"/>
        <v>22.634404</v>
      </c>
      <c r="L10" s="30">
        <f>+(K10-$G$18)^2</f>
        <v>390.10710277898426</v>
      </c>
    </row>
    <row r="11" spans="1:12" x14ac:dyDescent="0.2">
      <c r="A11">
        <v>0.121215</v>
      </c>
      <c r="F11" s="27">
        <v>8</v>
      </c>
      <c r="G11" s="27">
        <f t="shared" si="1"/>
        <v>24.375512000000001</v>
      </c>
      <c r="H11" s="27">
        <f t="shared" si="2"/>
        <v>27.857728000000002</v>
      </c>
      <c r="I11" s="28">
        <f t="shared" si="3"/>
        <v>0</v>
      </c>
      <c r="J11" s="29">
        <f t="shared" si="5"/>
        <v>0</v>
      </c>
      <c r="K11" s="30">
        <f t="shared" si="4"/>
        <v>26.116620000000001</v>
      </c>
      <c r="L11" s="30">
        <f t="shared" si="0"/>
        <v>539.78832695196195</v>
      </c>
    </row>
    <row r="12" spans="1:12" x14ac:dyDescent="0.2">
      <c r="A12">
        <v>9.7634860000000003</v>
      </c>
      <c r="F12" s="27">
        <v>9</v>
      </c>
      <c r="G12" s="27">
        <f t="shared" si="1"/>
        <v>27.857728000000002</v>
      </c>
      <c r="H12" s="27">
        <f t="shared" si="2"/>
        <v>31.339944000000003</v>
      </c>
      <c r="I12" s="28">
        <f t="shared" si="3"/>
        <v>5</v>
      </c>
      <c r="J12" s="29">
        <f t="shared" si="5"/>
        <v>5.0000000000000001E-3</v>
      </c>
      <c r="K12" s="30">
        <f t="shared" si="4"/>
        <v>29.598836000000002</v>
      </c>
      <c r="L12" s="30">
        <f t="shared" si="0"/>
        <v>713.72120766625176</v>
      </c>
    </row>
    <row r="13" spans="1:12" x14ac:dyDescent="0.2">
      <c r="A13">
        <v>0.85034600000000005</v>
      </c>
      <c r="F13" s="27">
        <v>10</v>
      </c>
      <c r="G13" s="27">
        <f t="shared" si="1"/>
        <v>31.339944000000003</v>
      </c>
      <c r="H13" s="27">
        <f>+D3</f>
        <v>34.822159999999997</v>
      </c>
      <c r="I13" s="28">
        <f>+COUNTIFS($A$2:$A$1001,"&gt;="&amp;G13,$A$2:$A$1001,"&lt;="&amp;H13)</f>
        <v>7</v>
      </c>
      <c r="J13" s="43">
        <f t="shared" si="5"/>
        <v>7.0000000000000001E-3</v>
      </c>
      <c r="K13" s="30">
        <f t="shared" si="4"/>
        <v>33.081052</v>
      </c>
      <c r="L13" s="30">
        <f t="shared" si="0"/>
        <v>911.90574492185328</v>
      </c>
    </row>
    <row r="14" spans="1:12" x14ac:dyDescent="0.2">
      <c r="A14">
        <v>0.56956200000000001</v>
      </c>
      <c r="I14" s="44">
        <f>SUM(I4:I13)</f>
        <v>1000</v>
      </c>
      <c r="J14" s="45">
        <f t="shared" si="5"/>
        <v>1</v>
      </c>
    </row>
    <row r="15" spans="1:12" x14ac:dyDescent="0.2">
      <c r="A15">
        <v>1.6722250000000001</v>
      </c>
    </row>
    <row r="16" spans="1:12" x14ac:dyDescent="0.2">
      <c r="A16">
        <v>4.0814999999999997E-2</v>
      </c>
      <c r="F16" s="50" t="s">
        <v>20</v>
      </c>
      <c r="G16" s="51"/>
    </row>
    <row r="17" spans="1:11" x14ac:dyDescent="0.2">
      <c r="A17">
        <v>0.33649899999999999</v>
      </c>
      <c r="F17" s="26" t="s">
        <v>21</v>
      </c>
      <c r="G17" s="27">
        <f>I14</f>
        <v>1000</v>
      </c>
    </row>
    <row r="18" spans="1:11" x14ac:dyDescent="0.2">
      <c r="A18">
        <v>9.3314999999999995E-2</v>
      </c>
      <c r="F18" s="26" t="s">
        <v>22</v>
      </c>
      <c r="G18" s="32">
        <f>+SUMPRODUCT(J4:J13,K4:K13)</f>
        <v>2.8832748480000001</v>
      </c>
    </row>
    <row r="19" spans="1:11" x14ac:dyDescent="0.2">
      <c r="A19">
        <v>0.77764800000000001</v>
      </c>
      <c r="F19" s="26" t="s">
        <v>23</v>
      </c>
      <c r="G19" s="30">
        <f>AVERAGE(A2:A1001)</f>
        <v>1.7273730370000004</v>
      </c>
    </row>
    <row r="20" spans="1:11" x14ac:dyDescent="0.2">
      <c r="A20">
        <v>0.27613599999999999</v>
      </c>
      <c r="F20" s="26" t="s">
        <v>24</v>
      </c>
      <c r="G20" s="30">
        <f>+SUMPRODUCT(J4:J13,L4:L13)</f>
        <v>18.606064911746898</v>
      </c>
    </row>
    <row r="21" spans="1:11" x14ac:dyDescent="0.2">
      <c r="A21">
        <v>0.32927299999999998</v>
      </c>
      <c r="F21" s="25" t="s">
        <v>25</v>
      </c>
      <c r="G21" s="33">
        <f>SQRT(G20)</f>
        <v>4.3134748071301976</v>
      </c>
    </row>
    <row r="22" spans="1:11" x14ac:dyDescent="0.2">
      <c r="A22">
        <v>0.197521</v>
      </c>
      <c r="F22" s="26" t="s">
        <v>26</v>
      </c>
      <c r="G22" s="32">
        <f>+_xlfn.STDEV.P(A2:A1001)</f>
        <v>4.7886554104013479</v>
      </c>
    </row>
    <row r="23" spans="1:11" x14ac:dyDescent="0.2">
      <c r="A23">
        <v>0</v>
      </c>
    </row>
    <row r="24" spans="1:11" x14ac:dyDescent="0.2">
      <c r="A24">
        <v>0</v>
      </c>
      <c r="F24" s="34" t="s">
        <v>27</v>
      </c>
      <c r="G24" s="34" t="s">
        <v>28</v>
      </c>
      <c r="H24" s="35" t="s">
        <v>29</v>
      </c>
      <c r="I24" s="35" t="s">
        <v>30</v>
      </c>
    </row>
    <row r="25" spans="1:11" x14ac:dyDescent="0.2">
      <c r="A25">
        <v>0.457204</v>
      </c>
      <c r="F25" s="36">
        <v>0.68300000000000005</v>
      </c>
      <c r="G25" s="27">
        <v>1</v>
      </c>
      <c r="H25" s="37">
        <f t="shared" ref="H25:H27" si="6">+$G$18-$G25*$G$21</f>
        <v>-1.4301999591301975</v>
      </c>
      <c r="I25" s="37">
        <f t="shared" ref="I25:I27" si="7">+$G$18+$G25*$G$21</f>
        <v>7.1967496551301977</v>
      </c>
    </row>
    <row r="26" spans="1:11" x14ac:dyDescent="0.2">
      <c r="A26">
        <v>0.18765000000000001</v>
      </c>
      <c r="F26" s="36">
        <v>0.95499999999999996</v>
      </c>
      <c r="G26" s="27">
        <v>2</v>
      </c>
      <c r="H26" s="37">
        <f t="shared" si="6"/>
        <v>-5.7436747662603951</v>
      </c>
      <c r="I26" s="37">
        <f t="shared" si="7"/>
        <v>11.510224462260396</v>
      </c>
    </row>
    <row r="27" spans="1:11" x14ac:dyDescent="0.2">
      <c r="A27">
        <v>0.13170000000000001</v>
      </c>
      <c r="F27" s="36">
        <v>0.997</v>
      </c>
      <c r="G27" s="27">
        <v>3</v>
      </c>
      <c r="H27" s="37">
        <f t="shared" si="6"/>
        <v>-10.057149573390593</v>
      </c>
      <c r="I27" s="37">
        <f t="shared" si="7"/>
        <v>15.823699269390591</v>
      </c>
    </row>
    <row r="28" spans="1:11" x14ac:dyDescent="0.2">
      <c r="A28">
        <v>0.14500399999999999</v>
      </c>
    </row>
    <row r="29" spans="1:11" x14ac:dyDescent="0.2">
      <c r="A29">
        <v>3.8552000000000003E-2</v>
      </c>
    </row>
    <row r="30" spans="1:11" x14ac:dyDescent="0.2">
      <c r="A30">
        <v>0.14377000000000001</v>
      </c>
      <c r="F30" s="38" t="s">
        <v>31</v>
      </c>
      <c r="G30" s="39" t="s">
        <v>32</v>
      </c>
      <c r="H30" s="38" t="s">
        <v>33</v>
      </c>
      <c r="I30" s="38" t="s">
        <v>27</v>
      </c>
      <c r="J30" s="38" t="s">
        <v>34</v>
      </c>
      <c r="K30" s="38" t="s">
        <v>21</v>
      </c>
    </row>
    <row r="31" spans="1:11" x14ac:dyDescent="0.2">
      <c r="A31">
        <v>0.33260800000000001</v>
      </c>
      <c r="F31" s="27">
        <f>+(H31*I31*J31)/K31</f>
        <v>1.7190000000000014E-4</v>
      </c>
      <c r="G31" s="40">
        <f>SQRT(F31)</f>
        <v>1.31110640300473E-2</v>
      </c>
      <c r="H31" s="27">
        <f>+G26^2</f>
        <v>4</v>
      </c>
      <c r="I31" s="29">
        <f>+F26</f>
        <v>0.95499999999999996</v>
      </c>
      <c r="J31" s="29">
        <f>1-I31</f>
        <v>4.500000000000004E-2</v>
      </c>
      <c r="K31" s="27">
        <f>+G17</f>
        <v>1000</v>
      </c>
    </row>
    <row r="32" spans="1:11" x14ac:dyDescent="0.2">
      <c r="A32">
        <v>1.5387E-2</v>
      </c>
    </row>
    <row r="33" spans="1:8" x14ac:dyDescent="0.2">
      <c r="A33">
        <v>0.11036</v>
      </c>
      <c r="F33" s="52" t="s">
        <v>35</v>
      </c>
      <c r="G33" s="53"/>
      <c r="H33" s="51"/>
    </row>
    <row r="34" spans="1:8" x14ac:dyDescent="0.2">
      <c r="A34">
        <v>0.263401</v>
      </c>
      <c r="F34" s="41" t="s">
        <v>36</v>
      </c>
      <c r="G34" s="41" t="s">
        <v>22</v>
      </c>
      <c r="H34" s="41" t="s">
        <v>37</v>
      </c>
    </row>
    <row r="35" spans="1:8" x14ac:dyDescent="0.2">
      <c r="A35">
        <v>7.7882999999999994E-2</v>
      </c>
      <c r="F35" s="42">
        <f>+G35-G31</f>
        <v>2.8701637839699528</v>
      </c>
      <c r="G35" s="30">
        <f>+G18</f>
        <v>2.8832748480000001</v>
      </c>
      <c r="H35" s="42">
        <f>+G35+G31</f>
        <v>2.8963859120300475</v>
      </c>
    </row>
    <row r="36" spans="1:8" x14ac:dyDescent="0.2">
      <c r="A36">
        <v>7.7882999999999994E-2</v>
      </c>
    </row>
    <row r="37" spans="1:8" x14ac:dyDescent="0.2">
      <c r="A37">
        <v>0.28895900000000002</v>
      </c>
    </row>
    <row r="38" spans="1:8" x14ac:dyDescent="0.2">
      <c r="A38">
        <v>0.27507199999999998</v>
      </c>
    </row>
    <row r="39" spans="1:8" x14ac:dyDescent="0.2">
      <c r="A39">
        <v>0.41932999999999998</v>
      </c>
    </row>
    <row r="40" spans="1:8" x14ac:dyDescent="0.2">
      <c r="A40">
        <v>0.90313399999999999</v>
      </c>
    </row>
    <row r="41" spans="1:8" x14ac:dyDescent="0.2">
      <c r="A41">
        <v>0.108817</v>
      </c>
    </row>
    <row r="42" spans="1:8" x14ac:dyDescent="0.2">
      <c r="A42">
        <v>0.20082900000000001</v>
      </c>
    </row>
    <row r="43" spans="1:8" x14ac:dyDescent="0.2">
      <c r="A43">
        <v>0.13170000000000001</v>
      </c>
    </row>
    <row r="44" spans="1:8" x14ac:dyDescent="0.2">
      <c r="A44">
        <v>0.19001899999999999</v>
      </c>
    </row>
    <row r="45" spans="1:8" x14ac:dyDescent="0.2">
      <c r="A45">
        <v>13.131220000000001</v>
      </c>
    </row>
    <row r="46" spans="1:8" x14ac:dyDescent="0.2">
      <c r="A46">
        <v>0.18649499999999999</v>
      </c>
    </row>
    <row r="47" spans="1:8" x14ac:dyDescent="0.2">
      <c r="A47">
        <v>0.21518300000000001</v>
      </c>
    </row>
    <row r="48" spans="1:8" x14ac:dyDescent="0.2">
      <c r="A48">
        <v>0.197521</v>
      </c>
    </row>
    <row r="49" spans="1:1" x14ac:dyDescent="0.2">
      <c r="A49">
        <v>0.120431</v>
      </c>
    </row>
    <row r="50" spans="1:1" x14ac:dyDescent="0.2">
      <c r="A50">
        <v>1.729222</v>
      </c>
    </row>
    <row r="51" spans="1:1" x14ac:dyDescent="0.2">
      <c r="A51">
        <v>0.18765000000000001</v>
      </c>
    </row>
    <row r="52" spans="1:1" x14ac:dyDescent="0.2">
      <c r="A52">
        <v>0.181367</v>
      </c>
    </row>
    <row r="53" spans="1:1" x14ac:dyDescent="0.2">
      <c r="A53">
        <v>0.47481699999999999</v>
      </c>
    </row>
    <row r="54" spans="1:1" x14ac:dyDescent="0.2">
      <c r="A54">
        <v>0.33451399999999998</v>
      </c>
    </row>
    <row r="55" spans="1:1" x14ac:dyDescent="0.2">
      <c r="A55">
        <v>0.33817599999999998</v>
      </c>
    </row>
    <row r="56" spans="1:1" x14ac:dyDescent="0.2">
      <c r="A56">
        <v>5.3141000000000001E-2</v>
      </c>
    </row>
    <row r="57" spans="1:1" x14ac:dyDescent="0.2">
      <c r="A57">
        <v>0.27207900000000002</v>
      </c>
    </row>
    <row r="58" spans="1:1" x14ac:dyDescent="0.2">
      <c r="A58">
        <v>0.14500399999999999</v>
      </c>
    </row>
    <row r="59" spans="1:1" x14ac:dyDescent="0.2">
      <c r="A59">
        <v>0.28498400000000002</v>
      </c>
    </row>
    <row r="60" spans="1:1" x14ac:dyDescent="0.2">
      <c r="A60">
        <v>4.6374959999999996</v>
      </c>
    </row>
    <row r="61" spans="1:1" x14ac:dyDescent="0.2">
      <c r="A61">
        <v>3.6078709999999998</v>
      </c>
    </row>
    <row r="62" spans="1:1" x14ac:dyDescent="0.2">
      <c r="A62">
        <v>0.25710100000000002</v>
      </c>
    </row>
    <row r="63" spans="1:1" x14ac:dyDescent="0.2">
      <c r="A63">
        <v>0.62585500000000005</v>
      </c>
    </row>
    <row r="64" spans="1:1" x14ac:dyDescent="0.2">
      <c r="A64">
        <v>0.457204</v>
      </c>
    </row>
    <row r="65" spans="1:1" x14ac:dyDescent="0.2">
      <c r="A65">
        <v>0.98423400000000005</v>
      </c>
    </row>
    <row r="66" spans="1:1" x14ac:dyDescent="0.2">
      <c r="A66">
        <v>0.47481699999999999</v>
      </c>
    </row>
    <row r="67" spans="1:1" x14ac:dyDescent="0.2">
      <c r="A67">
        <v>2.5297230000000002</v>
      </c>
    </row>
    <row r="68" spans="1:1" x14ac:dyDescent="0.2">
      <c r="A68">
        <v>5.8590000000000003E-2</v>
      </c>
    </row>
    <row r="69" spans="1:1" x14ac:dyDescent="0.2">
      <c r="A69">
        <v>9.6819999999999996E-3</v>
      </c>
    </row>
    <row r="70" spans="1:1" x14ac:dyDescent="0.2">
      <c r="A70">
        <v>0.19930300000000001</v>
      </c>
    </row>
    <row r="71" spans="1:1" x14ac:dyDescent="0.2">
      <c r="A71">
        <v>0.32714700000000002</v>
      </c>
    </row>
    <row r="72" spans="1:1" x14ac:dyDescent="0.2">
      <c r="A72">
        <v>2.1574499999999999</v>
      </c>
    </row>
    <row r="73" spans="1:1" x14ac:dyDescent="0.2">
      <c r="A73">
        <v>0.22497700000000001</v>
      </c>
    </row>
    <row r="74" spans="1:1" x14ac:dyDescent="0.2">
      <c r="A74">
        <v>6.1700000000000004E-4</v>
      </c>
    </row>
    <row r="75" spans="1:1" x14ac:dyDescent="0.2">
      <c r="A75">
        <v>1.5387E-2</v>
      </c>
    </row>
    <row r="76" spans="1:1" x14ac:dyDescent="0.2">
      <c r="A76">
        <v>0.108817</v>
      </c>
    </row>
    <row r="77" spans="1:1" x14ac:dyDescent="0.2">
      <c r="A77">
        <v>0.17732800000000001</v>
      </c>
    </row>
    <row r="78" spans="1:1" x14ac:dyDescent="0.2">
      <c r="A78">
        <v>7.9837000000000005E-2</v>
      </c>
    </row>
    <row r="79" spans="1:1" x14ac:dyDescent="0.2">
      <c r="A79">
        <v>1.2461819999999999</v>
      </c>
    </row>
    <row r="80" spans="1:1" x14ac:dyDescent="0.2">
      <c r="A80">
        <v>1.1083000000000001E-2</v>
      </c>
    </row>
    <row r="81" spans="1:1" x14ac:dyDescent="0.2">
      <c r="A81">
        <v>0.30715900000000002</v>
      </c>
    </row>
    <row r="82" spans="1:1" x14ac:dyDescent="0.2">
      <c r="A82">
        <v>0.27325300000000002</v>
      </c>
    </row>
    <row r="83" spans="1:1" x14ac:dyDescent="0.2">
      <c r="A83">
        <v>7.3065000000000005E-2</v>
      </c>
    </row>
    <row r="84" spans="1:1" x14ac:dyDescent="0.2">
      <c r="A84">
        <v>0.99630799999999997</v>
      </c>
    </row>
    <row r="85" spans="1:1" x14ac:dyDescent="0.2">
      <c r="A85">
        <v>0.43276799999999999</v>
      </c>
    </row>
    <row r="86" spans="1:1" x14ac:dyDescent="0.2">
      <c r="A86">
        <v>5.5599000000000003E-2</v>
      </c>
    </row>
    <row r="87" spans="1:1" x14ac:dyDescent="0.2">
      <c r="A87">
        <v>1.1083000000000001E-2</v>
      </c>
    </row>
    <row r="88" spans="1:1" x14ac:dyDescent="0.2">
      <c r="A88">
        <v>1.2610060000000001</v>
      </c>
    </row>
    <row r="89" spans="1:1" x14ac:dyDescent="0.2">
      <c r="A89">
        <v>0.23222599999999999</v>
      </c>
    </row>
    <row r="90" spans="1:1" x14ac:dyDescent="0.2">
      <c r="A90">
        <v>3.4958909999999999</v>
      </c>
    </row>
    <row r="91" spans="1:1" x14ac:dyDescent="0.2">
      <c r="A91">
        <v>9.8546999999999996E-2</v>
      </c>
    </row>
    <row r="92" spans="1:1" x14ac:dyDescent="0.2">
      <c r="A92">
        <v>1.3058E-2</v>
      </c>
    </row>
    <row r="93" spans="1:1" x14ac:dyDescent="0.2">
      <c r="A93">
        <v>0.90086900000000003</v>
      </c>
    </row>
    <row r="94" spans="1:1" x14ac:dyDescent="0.2">
      <c r="A94">
        <v>7.9175999999999996E-2</v>
      </c>
    </row>
    <row r="95" spans="1:1" x14ac:dyDescent="0.2">
      <c r="A95">
        <v>0.30153400000000002</v>
      </c>
    </row>
    <row r="96" spans="1:1" x14ac:dyDescent="0.2">
      <c r="A96">
        <v>4.5158759999999996</v>
      </c>
    </row>
    <row r="97" spans="1:1" x14ac:dyDescent="0.2">
      <c r="A97">
        <v>4.8613999999999997E-2</v>
      </c>
    </row>
    <row r="98" spans="1:1" x14ac:dyDescent="0.2">
      <c r="A98">
        <v>0.23222599999999999</v>
      </c>
    </row>
    <row r="99" spans="1:1" x14ac:dyDescent="0.2">
      <c r="A99">
        <v>0.19001899999999999</v>
      </c>
    </row>
    <row r="100" spans="1:1" x14ac:dyDescent="0.2">
      <c r="A100">
        <v>9.3110999999999999E-2</v>
      </c>
    </row>
    <row r="101" spans="1:1" x14ac:dyDescent="0.2">
      <c r="A101">
        <v>7.123E-3</v>
      </c>
    </row>
    <row r="102" spans="1:1" x14ac:dyDescent="0.2">
      <c r="A102">
        <v>31.04832</v>
      </c>
    </row>
    <row r="103" spans="1:1" x14ac:dyDescent="0.2">
      <c r="A103">
        <v>6.1942999999999998E-2</v>
      </c>
    </row>
    <row r="104" spans="1:1" x14ac:dyDescent="0.2">
      <c r="A104">
        <v>0.61059399999999997</v>
      </c>
    </row>
    <row r="105" spans="1:1" x14ac:dyDescent="0.2">
      <c r="A105">
        <v>0</v>
      </c>
    </row>
    <row r="106" spans="1:1" x14ac:dyDescent="0.2">
      <c r="A106">
        <v>0.181367</v>
      </c>
    </row>
    <row r="107" spans="1:1" x14ac:dyDescent="0.2">
      <c r="A107">
        <v>0.219914</v>
      </c>
    </row>
    <row r="108" spans="1:1" x14ac:dyDescent="0.2">
      <c r="A108">
        <v>0.24953900000000001</v>
      </c>
    </row>
    <row r="109" spans="1:1" x14ac:dyDescent="0.2">
      <c r="A109">
        <v>0.36260999999999999</v>
      </c>
    </row>
    <row r="110" spans="1:1" x14ac:dyDescent="0.2">
      <c r="A110">
        <v>4.0814999999999997E-2</v>
      </c>
    </row>
    <row r="111" spans="1:1" x14ac:dyDescent="0.2">
      <c r="A111">
        <v>0.128195</v>
      </c>
    </row>
    <row r="112" spans="1:1" x14ac:dyDescent="0.2">
      <c r="A112">
        <v>0.85879899999999998</v>
      </c>
    </row>
    <row r="113" spans="1:1" x14ac:dyDescent="0.2">
      <c r="A113">
        <v>1.4366479999999999</v>
      </c>
    </row>
    <row r="114" spans="1:1" x14ac:dyDescent="0.2">
      <c r="A114">
        <v>3.0492170000000001</v>
      </c>
    </row>
    <row r="115" spans="1:1" x14ac:dyDescent="0.2">
      <c r="A115">
        <v>5.3141000000000001E-2</v>
      </c>
    </row>
    <row r="116" spans="1:1" x14ac:dyDescent="0.2">
      <c r="A116">
        <v>0.26076500000000002</v>
      </c>
    </row>
    <row r="117" spans="1:1" x14ac:dyDescent="0.2">
      <c r="A117">
        <v>0.74693500000000002</v>
      </c>
    </row>
    <row r="118" spans="1:1" x14ac:dyDescent="0.2">
      <c r="A118">
        <v>0.35918499999999998</v>
      </c>
    </row>
    <row r="119" spans="1:1" x14ac:dyDescent="0.2">
      <c r="A119">
        <v>2.5435829999999999</v>
      </c>
    </row>
    <row r="120" spans="1:1" x14ac:dyDescent="0.2">
      <c r="A120">
        <v>2.5575000000000001E-2</v>
      </c>
    </row>
    <row r="121" spans="1:1" x14ac:dyDescent="0.2">
      <c r="A121">
        <v>0.17246300000000001</v>
      </c>
    </row>
    <row r="122" spans="1:1" x14ac:dyDescent="0.2">
      <c r="A122">
        <v>9.5047000000000006E-2</v>
      </c>
    </row>
    <row r="123" spans="1:1" x14ac:dyDescent="0.2">
      <c r="A123">
        <v>0.393349</v>
      </c>
    </row>
    <row r="124" spans="1:1" x14ac:dyDescent="0.2">
      <c r="A124">
        <v>1.6084000000000001E-2</v>
      </c>
    </row>
    <row r="125" spans="1:1" x14ac:dyDescent="0.2">
      <c r="A125">
        <v>0.13170000000000001</v>
      </c>
    </row>
    <row r="126" spans="1:1" x14ac:dyDescent="0.2">
      <c r="A126">
        <v>11.568020000000001</v>
      </c>
    </row>
    <row r="127" spans="1:1" x14ac:dyDescent="0.2">
      <c r="A127">
        <v>0.301624</v>
      </c>
    </row>
    <row r="128" spans="1:1" x14ac:dyDescent="0.2">
      <c r="A128">
        <v>0.58343299999999998</v>
      </c>
    </row>
    <row r="129" spans="1:1" x14ac:dyDescent="0.2">
      <c r="A129">
        <v>0.67958600000000002</v>
      </c>
    </row>
    <row r="130" spans="1:1" x14ac:dyDescent="0.2">
      <c r="A130">
        <v>3.5519729999999998</v>
      </c>
    </row>
    <row r="131" spans="1:1" x14ac:dyDescent="0.2">
      <c r="A131">
        <v>3.4046E-2</v>
      </c>
    </row>
    <row r="132" spans="1:1" x14ac:dyDescent="0.2">
      <c r="A132">
        <v>7.9175999999999996E-2</v>
      </c>
    </row>
    <row r="133" spans="1:1" x14ac:dyDescent="0.2">
      <c r="A133">
        <v>0.16680600000000001</v>
      </c>
    </row>
    <row r="134" spans="1:1" x14ac:dyDescent="0.2">
      <c r="A134">
        <v>0.45216099999999998</v>
      </c>
    </row>
    <row r="135" spans="1:1" x14ac:dyDescent="0.2">
      <c r="A135">
        <v>3.4958909999999999</v>
      </c>
    </row>
    <row r="136" spans="1:1" x14ac:dyDescent="0.2">
      <c r="A136">
        <v>5.3081000000000003E-2</v>
      </c>
    </row>
    <row r="137" spans="1:1" x14ac:dyDescent="0.2">
      <c r="A137">
        <v>1.6629480000000001</v>
      </c>
    </row>
    <row r="138" spans="1:1" x14ac:dyDescent="0.2">
      <c r="A138">
        <v>0.11036</v>
      </c>
    </row>
    <row r="139" spans="1:1" x14ac:dyDescent="0.2">
      <c r="A139">
        <v>0.25615599999999999</v>
      </c>
    </row>
    <row r="140" spans="1:1" x14ac:dyDescent="0.2">
      <c r="A140">
        <v>7.5348999999999999E-2</v>
      </c>
    </row>
    <row r="141" spans="1:1" x14ac:dyDescent="0.2">
      <c r="A141">
        <v>3.2836999999999998E-2</v>
      </c>
    </row>
    <row r="142" spans="1:1" x14ac:dyDescent="0.2">
      <c r="A142">
        <v>9.9436999999999998E-2</v>
      </c>
    </row>
    <row r="143" spans="1:1" x14ac:dyDescent="0.2">
      <c r="A143">
        <v>0.45216099999999998</v>
      </c>
    </row>
    <row r="144" spans="1:1" x14ac:dyDescent="0.2">
      <c r="A144">
        <v>7.6890499999999999</v>
      </c>
    </row>
    <row r="145" spans="1:1" x14ac:dyDescent="0.2">
      <c r="A145">
        <v>1.2610060000000001</v>
      </c>
    </row>
    <row r="146" spans="1:1" x14ac:dyDescent="0.2">
      <c r="A146">
        <v>1.3058E-2</v>
      </c>
    </row>
    <row r="147" spans="1:1" x14ac:dyDescent="0.2">
      <c r="A147">
        <v>1.939408</v>
      </c>
    </row>
    <row r="148" spans="1:1" x14ac:dyDescent="0.2">
      <c r="A148">
        <v>7.8014000000000001</v>
      </c>
    </row>
    <row r="149" spans="1:1" x14ac:dyDescent="0.2">
      <c r="A149">
        <v>1.2857259999999999</v>
      </c>
    </row>
    <row r="150" spans="1:1" x14ac:dyDescent="0.2">
      <c r="A150">
        <v>4.4071910000000001</v>
      </c>
    </row>
    <row r="151" spans="1:1" x14ac:dyDescent="0.2">
      <c r="A151">
        <v>0.41932999999999998</v>
      </c>
    </row>
    <row r="152" spans="1:1" x14ac:dyDescent="0.2">
      <c r="A152">
        <v>1.2461819999999999</v>
      </c>
    </row>
    <row r="153" spans="1:1" x14ac:dyDescent="0.2">
      <c r="A153">
        <v>7.3065000000000005E-2</v>
      </c>
    </row>
    <row r="154" spans="1:1" x14ac:dyDescent="0.2">
      <c r="A154">
        <v>0.111054</v>
      </c>
    </row>
    <row r="155" spans="1:1" x14ac:dyDescent="0.2">
      <c r="A155">
        <v>0.140019</v>
      </c>
    </row>
    <row r="156" spans="1:1" x14ac:dyDescent="0.2">
      <c r="A156">
        <v>0.19930300000000001</v>
      </c>
    </row>
    <row r="157" spans="1:1" x14ac:dyDescent="0.2">
      <c r="A157">
        <v>4.4372000000000002E-2</v>
      </c>
    </row>
    <row r="158" spans="1:1" x14ac:dyDescent="0.2">
      <c r="A158">
        <v>6.8398640000000004</v>
      </c>
    </row>
    <row r="159" spans="1:1" x14ac:dyDescent="0.2">
      <c r="A159">
        <v>4.8613999999999997E-2</v>
      </c>
    </row>
    <row r="160" spans="1:1" x14ac:dyDescent="0.2">
      <c r="A160">
        <v>0.173315</v>
      </c>
    </row>
    <row r="161" spans="1:1" x14ac:dyDescent="0.2">
      <c r="A161">
        <v>0.33817599999999998</v>
      </c>
    </row>
    <row r="162" spans="1:1" x14ac:dyDescent="0.2">
      <c r="A162">
        <v>0.11036</v>
      </c>
    </row>
    <row r="163" spans="1:1" x14ac:dyDescent="0.2">
      <c r="A163">
        <v>0.52453099999999997</v>
      </c>
    </row>
    <row r="164" spans="1:1" x14ac:dyDescent="0.2">
      <c r="A164">
        <v>0.347055</v>
      </c>
    </row>
    <row r="165" spans="1:1" x14ac:dyDescent="0.2">
      <c r="A165">
        <v>0.20549300000000001</v>
      </c>
    </row>
    <row r="166" spans="1:1" x14ac:dyDescent="0.2">
      <c r="A166">
        <v>0.343474</v>
      </c>
    </row>
    <row r="167" spans="1:1" x14ac:dyDescent="0.2">
      <c r="A167">
        <v>0.219914</v>
      </c>
    </row>
    <row r="168" spans="1:1" x14ac:dyDescent="0.2">
      <c r="A168">
        <v>0.41766999999999999</v>
      </c>
    </row>
    <row r="169" spans="1:1" x14ac:dyDescent="0.2">
      <c r="A169">
        <v>0.17732800000000001</v>
      </c>
    </row>
    <row r="170" spans="1:1" x14ac:dyDescent="0.2">
      <c r="A170">
        <v>6.8398640000000004</v>
      </c>
    </row>
    <row r="171" spans="1:1" x14ac:dyDescent="0.2">
      <c r="A171">
        <v>2.0270000000000002E-3</v>
      </c>
    </row>
    <row r="172" spans="1:1" x14ac:dyDescent="0.2">
      <c r="A172">
        <v>0.32502999999999999</v>
      </c>
    </row>
    <row r="173" spans="1:1" x14ac:dyDescent="0.2">
      <c r="A173">
        <v>0.12281400000000001</v>
      </c>
    </row>
    <row r="174" spans="1:1" x14ac:dyDescent="0.2">
      <c r="A174">
        <v>0.21518300000000001</v>
      </c>
    </row>
    <row r="175" spans="1:1" x14ac:dyDescent="0.2">
      <c r="A175">
        <v>0.45646399999999998</v>
      </c>
    </row>
    <row r="176" spans="1:1" x14ac:dyDescent="0.2">
      <c r="A176">
        <v>0.14377000000000001</v>
      </c>
    </row>
    <row r="177" spans="1:1" x14ac:dyDescent="0.2">
      <c r="A177">
        <v>3.5519729999999998</v>
      </c>
    </row>
    <row r="178" spans="1:1" x14ac:dyDescent="0.2">
      <c r="A178">
        <v>0.45646399999999998</v>
      </c>
    </row>
    <row r="179" spans="1:1" x14ac:dyDescent="0.2">
      <c r="A179">
        <v>0.17066300000000001</v>
      </c>
    </row>
    <row r="180" spans="1:1" x14ac:dyDescent="0.2">
      <c r="A180">
        <v>9.1308E-2</v>
      </c>
    </row>
    <row r="181" spans="1:1" x14ac:dyDescent="0.2">
      <c r="A181">
        <v>0.65367900000000001</v>
      </c>
    </row>
    <row r="182" spans="1:1" x14ac:dyDescent="0.2">
      <c r="A182">
        <v>0.68665799999999999</v>
      </c>
    </row>
    <row r="183" spans="1:1" x14ac:dyDescent="0.2">
      <c r="A183">
        <v>6.2769000000000005E-2</v>
      </c>
    </row>
    <row r="184" spans="1:1" x14ac:dyDescent="0.2">
      <c r="A184">
        <v>0.165018</v>
      </c>
    </row>
    <row r="185" spans="1:1" x14ac:dyDescent="0.2">
      <c r="A185">
        <v>2.5435829999999999</v>
      </c>
    </row>
    <row r="186" spans="1:1" x14ac:dyDescent="0.2">
      <c r="A186">
        <v>0.27207900000000002</v>
      </c>
    </row>
    <row r="187" spans="1:1" x14ac:dyDescent="0.2">
      <c r="A187">
        <v>9.2469999999999997E-2</v>
      </c>
    </row>
    <row r="188" spans="1:1" x14ac:dyDescent="0.2">
      <c r="A188">
        <v>1.490146</v>
      </c>
    </row>
    <row r="189" spans="1:1" x14ac:dyDescent="0.2">
      <c r="A189">
        <v>4.9149999999999999E-2</v>
      </c>
    </row>
    <row r="190" spans="1:1" x14ac:dyDescent="0.2">
      <c r="A190">
        <v>0.58343299999999998</v>
      </c>
    </row>
    <row r="191" spans="1:1" x14ac:dyDescent="0.2">
      <c r="A191">
        <v>3.4958909999999999</v>
      </c>
    </row>
    <row r="192" spans="1:1" x14ac:dyDescent="0.2">
      <c r="A192">
        <v>4.4086E-2</v>
      </c>
    </row>
    <row r="193" spans="1:1" x14ac:dyDescent="0.2">
      <c r="A193">
        <v>4.5158759999999996</v>
      </c>
    </row>
    <row r="194" spans="1:1" x14ac:dyDescent="0.2">
      <c r="A194">
        <v>0.19930300000000001</v>
      </c>
    </row>
    <row r="195" spans="1:1" x14ac:dyDescent="0.2">
      <c r="A195">
        <v>2.9239999999999999E-2</v>
      </c>
    </row>
    <row r="196" spans="1:1" x14ac:dyDescent="0.2">
      <c r="A196">
        <v>0.46629100000000001</v>
      </c>
    </row>
    <row r="197" spans="1:1" x14ac:dyDescent="0.2">
      <c r="A197">
        <v>0.41452299999999997</v>
      </c>
    </row>
    <row r="198" spans="1:1" x14ac:dyDescent="0.2">
      <c r="A198">
        <v>0.98423400000000005</v>
      </c>
    </row>
    <row r="199" spans="1:1" x14ac:dyDescent="0.2">
      <c r="A199">
        <v>6.1942999999999998E-2</v>
      </c>
    </row>
    <row r="200" spans="1:1" x14ac:dyDescent="0.2">
      <c r="A200">
        <v>1.2857259999999999</v>
      </c>
    </row>
    <row r="201" spans="1:1" x14ac:dyDescent="0.2">
      <c r="A201">
        <v>0.473692</v>
      </c>
    </row>
    <row r="202" spans="1:1" x14ac:dyDescent="0.2">
      <c r="A202">
        <v>0.23222599999999999</v>
      </c>
    </row>
    <row r="203" spans="1:1" x14ac:dyDescent="0.2">
      <c r="A203">
        <v>7.4512770000000002</v>
      </c>
    </row>
    <row r="204" spans="1:1" x14ac:dyDescent="0.2">
      <c r="A204">
        <v>1.0958000000000001E-2</v>
      </c>
    </row>
    <row r="205" spans="1:1" x14ac:dyDescent="0.2">
      <c r="A205">
        <v>5.2011529999999997</v>
      </c>
    </row>
    <row r="206" spans="1:1" x14ac:dyDescent="0.2">
      <c r="A206">
        <v>3.4854999999999997E-2</v>
      </c>
    </row>
    <row r="207" spans="1:1" x14ac:dyDescent="0.2">
      <c r="A207">
        <v>0.101588</v>
      </c>
    </row>
    <row r="208" spans="1:1" x14ac:dyDescent="0.2">
      <c r="A208">
        <v>1.5387E-2</v>
      </c>
    </row>
    <row r="209" spans="1:1" x14ac:dyDescent="0.2">
      <c r="A209">
        <v>7.7882999999999994E-2</v>
      </c>
    </row>
    <row r="210" spans="1:1" x14ac:dyDescent="0.2">
      <c r="A210">
        <v>2.5435829999999999</v>
      </c>
    </row>
    <row r="211" spans="1:1" x14ac:dyDescent="0.2">
      <c r="A211">
        <v>9.2952000000000007E-2</v>
      </c>
    </row>
    <row r="212" spans="1:1" x14ac:dyDescent="0.2">
      <c r="A212">
        <v>0.49955699999999997</v>
      </c>
    </row>
    <row r="213" spans="1:1" x14ac:dyDescent="0.2">
      <c r="A213">
        <v>5.8960000000000002E-3</v>
      </c>
    </row>
    <row r="214" spans="1:1" x14ac:dyDescent="0.2">
      <c r="A214">
        <v>0.85879899999999998</v>
      </c>
    </row>
    <row r="215" spans="1:1" x14ac:dyDescent="0.2">
      <c r="A215">
        <v>0.93185399999999996</v>
      </c>
    </row>
    <row r="216" spans="1:1" x14ac:dyDescent="0.2">
      <c r="A216">
        <v>0.28921200000000002</v>
      </c>
    </row>
    <row r="217" spans="1:1" x14ac:dyDescent="0.2">
      <c r="A217">
        <v>0.871699</v>
      </c>
    </row>
    <row r="218" spans="1:1" x14ac:dyDescent="0.2">
      <c r="A218">
        <v>8.9472999999999997E-2</v>
      </c>
    </row>
    <row r="219" spans="1:1" x14ac:dyDescent="0.2">
      <c r="A219">
        <v>4.4297999999999997E-2</v>
      </c>
    </row>
    <row r="220" spans="1:1" x14ac:dyDescent="0.2">
      <c r="A220">
        <v>0.33260800000000001</v>
      </c>
    </row>
    <row r="221" spans="1:1" x14ac:dyDescent="0.2">
      <c r="A221">
        <v>7.994529</v>
      </c>
    </row>
    <row r="222" spans="1:1" x14ac:dyDescent="0.2">
      <c r="A222">
        <v>0.19666900000000001</v>
      </c>
    </row>
    <row r="223" spans="1:1" x14ac:dyDescent="0.2">
      <c r="A223">
        <v>0.61059399999999997</v>
      </c>
    </row>
    <row r="224" spans="1:1" x14ac:dyDescent="0.2">
      <c r="A224">
        <v>0.24571699999999999</v>
      </c>
    </row>
    <row r="225" spans="1:1" x14ac:dyDescent="0.2">
      <c r="A225">
        <v>0.121653</v>
      </c>
    </row>
    <row r="226" spans="1:1" x14ac:dyDescent="0.2">
      <c r="A226">
        <v>0.31936999999999999</v>
      </c>
    </row>
    <row r="227" spans="1:1" x14ac:dyDescent="0.2">
      <c r="A227">
        <v>0.32714700000000002</v>
      </c>
    </row>
    <row r="228" spans="1:1" x14ac:dyDescent="0.2">
      <c r="A228">
        <v>0.81980399999999998</v>
      </c>
    </row>
    <row r="229" spans="1:1" x14ac:dyDescent="0.2">
      <c r="A229">
        <v>0.223355</v>
      </c>
    </row>
    <row r="230" spans="1:1" x14ac:dyDescent="0.2">
      <c r="A230">
        <v>31.04832</v>
      </c>
    </row>
    <row r="231" spans="1:1" x14ac:dyDescent="0.2">
      <c r="A231">
        <v>0.22497700000000001</v>
      </c>
    </row>
    <row r="232" spans="1:1" x14ac:dyDescent="0.2">
      <c r="A232">
        <v>0.263401</v>
      </c>
    </row>
    <row r="233" spans="1:1" x14ac:dyDescent="0.2">
      <c r="A233">
        <v>4.4001989999999997</v>
      </c>
    </row>
    <row r="234" spans="1:1" x14ac:dyDescent="0.2">
      <c r="A234">
        <v>0.24989700000000001</v>
      </c>
    </row>
    <row r="235" spans="1:1" x14ac:dyDescent="0.2">
      <c r="A235">
        <v>5.5599000000000003E-2</v>
      </c>
    </row>
    <row r="236" spans="1:1" x14ac:dyDescent="0.2">
      <c r="A236">
        <v>0.80088099999999995</v>
      </c>
    </row>
    <row r="237" spans="1:1" x14ac:dyDescent="0.2">
      <c r="A237">
        <v>0.32714700000000002</v>
      </c>
    </row>
    <row r="238" spans="1:1" x14ac:dyDescent="0.2">
      <c r="A238">
        <v>0.128195</v>
      </c>
    </row>
    <row r="239" spans="1:1" x14ac:dyDescent="0.2">
      <c r="A239">
        <v>3.4874510000000001</v>
      </c>
    </row>
    <row r="240" spans="1:1" x14ac:dyDescent="0.2">
      <c r="A240">
        <v>2.065623</v>
      </c>
    </row>
    <row r="241" spans="1:1" x14ac:dyDescent="0.2">
      <c r="A241">
        <v>0.12917400000000001</v>
      </c>
    </row>
    <row r="242" spans="1:1" x14ac:dyDescent="0.2">
      <c r="A242">
        <v>3.7740000000000003E-2</v>
      </c>
    </row>
    <row r="243" spans="1:1" x14ac:dyDescent="0.2">
      <c r="A243">
        <v>0.871699</v>
      </c>
    </row>
    <row r="244" spans="1:1" x14ac:dyDescent="0.2">
      <c r="A244">
        <v>3.8557000000000001E-2</v>
      </c>
    </row>
    <row r="245" spans="1:1" x14ac:dyDescent="0.2">
      <c r="A245">
        <v>0.189299</v>
      </c>
    </row>
    <row r="246" spans="1:1" x14ac:dyDescent="0.2">
      <c r="A246">
        <v>0.140019</v>
      </c>
    </row>
    <row r="247" spans="1:1" x14ac:dyDescent="0.2">
      <c r="A247">
        <v>16.35183</v>
      </c>
    </row>
    <row r="248" spans="1:1" x14ac:dyDescent="0.2">
      <c r="A248">
        <v>3.4046E-2</v>
      </c>
    </row>
    <row r="249" spans="1:1" x14ac:dyDescent="0.2">
      <c r="A249">
        <v>0.90313399999999999</v>
      </c>
    </row>
    <row r="250" spans="1:1" x14ac:dyDescent="0.2">
      <c r="A250">
        <v>5.3081000000000003E-2</v>
      </c>
    </row>
    <row r="251" spans="1:1" x14ac:dyDescent="0.2">
      <c r="A251">
        <v>0.85879899999999998</v>
      </c>
    </row>
    <row r="252" spans="1:1" x14ac:dyDescent="0.2">
      <c r="A252">
        <v>0.11036</v>
      </c>
    </row>
    <row r="253" spans="1:1" x14ac:dyDescent="0.2">
      <c r="A253">
        <v>0.12917400000000001</v>
      </c>
    </row>
    <row r="254" spans="1:1" x14ac:dyDescent="0.2">
      <c r="A254">
        <v>9.61951</v>
      </c>
    </row>
    <row r="255" spans="1:1" x14ac:dyDescent="0.2">
      <c r="A255">
        <v>0.871699</v>
      </c>
    </row>
    <row r="256" spans="1:1" x14ac:dyDescent="0.2">
      <c r="A256">
        <v>0.112403</v>
      </c>
    </row>
    <row r="257" spans="1:1" x14ac:dyDescent="0.2">
      <c r="A257">
        <v>0.37589400000000001</v>
      </c>
    </row>
    <row r="258" spans="1:1" x14ac:dyDescent="0.2">
      <c r="A258">
        <v>9.8546999999999996E-2</v>
      </c>
    </row>
    <row r="259" spans="1:1" x14ac:dyDescent="0.2">
      <c r="A259">
        <v>0.46629100000000001</v>
      </c>
    </row>
    <row r="260" spans="1:1" x14ac:dyDescent="0.2">
      <c r="A260">
        <v>6.311153</v>
      </c>
    </row>
    <row r="261" spans="1:1" x14ac:dyDescent="0.2">
      <c r="A261">
        <v>1.0578000000000001E-2</v>
      </c>
    </row>
    <row r="262" spans="1:1" x14ac:dyDescent="0.2">
      <c r="A262">
        <v>0.74270700000000001</v>
      </c>
    </row>
    <row r="263" spans="1:1" x14ac:dyDescent="0.2">
      <c r="A263">
        <v>0.75418799999999997</v>
      </c>
    </row>
    <row r="264" spans="1:1" x14ac:dyDescent="0.2">
      <c r="A264">
        <v>7.8014000000000001</v>
      </c>
    </row>
    <row r="265" spans="1:1" x14ac:dyDescent="0.2">
      <c r="A265">
        <v>4.4372000000000002E-2</v>
      </c>
    </row>
    <row r="266" spans="1:1" x14ac:dyDescent="0.2">
      <c r="A266">
        <v>0.24953900000000001</v>
      </c>
    </row>
    <row r="267" spans="1:1" x14ac:dyDescent="0.2">
      <c r="A267">
        <v>0.61059399999999997</v>
      </c>
    </row>
    <row r="268" spans="1:1" x14ac:dyDescent="0.2">
      <c r="A268">
        <v>7.8791E-2</v>
      </c>
    </row>
    <row r="269" spans="1:1" x14ac:dyDescent="0.2">
      <c r="A269">
        <v>0.23403099999999999</v>
      </c>
    </row>
    <row r="270" spans="1:1" x14ac:dyDescent="0.2">
      <c r="A270">
        <v>0.121653</v>
      </c>
    </row>
    <row r="271" spans="1:1" x14ac:dyDescent="0.2">
      <c r="A271">
        <v>0.11036</v>
      </c>
    </row>
    <row r="272" spans="1:1" x14ac:dyDescent="0.2">
      <c r="A272">
        <v>0.128195</v>
      </c>
    </row>
    <row r="273" spans="1:1" x14ac:dyDescent="0.2">
      <c r="A273">
        <v>0.181367</v>
      </c>
    </row>
    <row r="274" spans="1:1" x14ac:dyDescent="0.2">
      <c r="A274">
        <v>0.22497700000000001</v>
      </c>
    </row>
    <row r="275" spans="1:1" x14ac:dyDescent="0.2">
      <c r="A275">
        <v>0.19619700000000001</v>
      </c>
    </row>
    <row r="276" spans="1:1" x14ac:dyDescent="0.2">
      <c r="A276">
        <v>0.49955699999999997</v>
      </c>
    </row>
    <row r="277" spans="1:1" x14ac:dyDescent="0.2">
      <c r="A277">
        <v>0.79812700000000003</v>
      </c>
    </row>
    <row r="278" spans="1:1" x14ac:dyDescent="0.2">
      <c r="A278">
        <v>8.0666000000000002E-2</v>
      </c>
    </row>
    <row r="279" spans="1:1" x14ac:dyDescent="0.2">
      <c r="A279">
        <v>1.2397309999999999</v>
      </c>
    </row>
    <row r="280" spans="1:1" x14ac:dyDescent="0.2">
      <c r="A280">
        <v>7.7882999999999994E-2</v>
      </c>
    </row>
    <row r="281" spans="1:1" x14ac:dyDescent="0.2">
      <c r="A281">
        <v>1.0958000000000001E-2</v>
      </c>
    </row>
    <row r="282" spans="1:1" x14ac:dyDescent="0.2">
      <c r="A282">
        <v>0.65367900000000001</v>
      </c>
    </row>
    <row r="283" spans="1:1" x14ac:dyDescent="0.2">
      <c r="A283">
        <v>0</v>
      </c>
    </row>
    <row r="284" spans="1:1" x14ac:dyDescent="0.2">
      <c r="A284">
        <v>6.9956000000000004E-2</v>
      </c>
    </row>
    <row r="285" spans="1:1" x14ac:dyDescent="0.2">
      <c r="A285">
        <v>4.4297999999999997E-2</v>
      </c>
    </row>
    <row r="286" spans="1:1" x14ac:dyDescent="0.2">
      <c r="A286">
        <v>2.4174000000000001E-2</v>
      </c>
    </row>
    <row r="287" spans="1:1" x14ac:dyDescent="0.2">
      <c r="A287">
        <v>1.205649</v>
      </c>
    </row>
    <row r="288" spans="1:1" x14ac:dyDescent="0.2">
      <c r="A288">
        <v>0.19619700000000001</v>
      </c>
    </row>
    <row r="289" spans="1:1" x14ac:dyDescent="0.2">
      <c r="A289">
        <v>0.32714700000000002</v>
      </c>
    </row>
    <row r="290" spans="1:1" x14ac:dyDescent="0.2">
      <c r="A290">
        <v>0.75418799999999997</v>
      </c>
    </row>
    <row r="291" spans="1:1" x14ac:dyDescent="0.2">
      <c r="A291">
        <v>0</v>
      </c>
    </row>
    <row r="292" spans="1:1" x14ac:dyDescent="0.2">
      <c r="A292">
        <v>0.20549300000000001</v>
      </c>
    </row>
    <row r="293" spans="1:1" x14ac:dyDescent="0.2">
      <c r="A293">
        <v>0.490759</v>
      </c>
    </row>
    <row r="294" spans="1:1" x14ac:dyDescent="0.2">
      <c r="A294">
        <v>0.20082900000000001</v>
      </c>
    </row>
    <row r="295" spans="1:1" x14ac:dyDescent="0.2">
      <c r="A295">
        <v>0.33099000000000001</v>
      </c>
    </row>
    <row r="296" spans="1:1" x14ac:dyDescent="0.2">
      <c r="A296">
        <v>1.2458450000000001</v>
      </c>
    </row>
    <row r="297" spans="1:1" x14ac:dyDescent="0.2">
      <c r="A297">
        <v>0.223355</v>
      </c>
    </row>
    <row r="298" spans="1:1" x14ac:dyDescent="0.2">
      <c r="A298">
        <v>3.7740000000000003E-2</v>
      </c>
    </row>
    <row r="299" spans="1:1" x14ac:dyDescent="0.2">
      <c r="A299">
        <v>4.6471049999999998</v>
      </c>
    </row>
    <row r="300" spans="1:1" x14ac:dyDescent="0.2">
      <c r="A300">
        <v>0.14081399999999999</v>
      </c>
    </row>
    <row r="301" spans="1:1" x14ac:dyDescent="0.2">
      <c r="A301">
        <v>9.8546999999999996E-2</v>
      </c>
    </row>
    <row r="302" spans="1:1" x14ac:dyDescent="0.2">
      <c r="A302">
        <v>0.16680600000000001</v>
      </c>
    </row>
    <row r="303" spans="1:1" x14ac:dyDescent="0.2">
      <c r="A303">
        <v>0.199077</v>
      </c>
    </row>
    <row r="304" spans="1:1" x14ac:dyDescent="0.2">
      <c r="A304">
        <v>5.4261039999999996</v>
      </c>
    </row>
    <row r="305" spans="1:1" x14ac:dyDescent="0.2">
      <c r="A305">
        <v>0.18853800000000001</v>
      </c>
    </row>
    <row r="306" spans="1:1" x14ac:dyDescent="0.2">
      <c r="A306">
        <v>3.0189000000000001E-2</v>
      </c>
    </row>
    <row r="307" spans="1:1" x14ac:dyDescent="0.2">
      <c r="A307">
        <v>17.488019999999999</v>
      </c>
    </row>
    <row r="308" spans="1:1" x14ac:dyDescent="0.2">
      <c r="A308">
        <v>0.32714700000000002</v>
      </c>
    </row>
    <row r="309" spans="1:1" x14ac:dyDescent="0.2">
      <c r="A309">
        <v>0.360097</v>
      </c>
    </row>
    <row r="310" spans="1:1" x14ac:dyDescent="0.2">
      <c r="A310">
        <v>5.8960000000000002E-3</v>
      </c>
    </row>
    <row r="311" spans="1:1" x14ac:dyDescent="0.2">
      <c r="A311">
        <v>1.0958000000000001E-2</v>
      </c>
    </row>
    <row r="312" spans="1:1" x14ac:dyDescent="0.2">
      <c r="A312">
        <v>0.20549300000000001</v>
      </c>
    </row>
    <row r="313" spans="1:1" x14ac:dyDescent="0.2">
      <c r="A313">
        <v>0.17777000000000001</v>
      </c>
    </row>
    <row r="314" spans="1:1" x14ac:dyDescent="0.2">
      <c r="A314">
        <v>0.28895900000000002</v>
      </c>
    </row>
    <row r="315" spans="1:1" x14ac:dyDescent="0.2">
      <c r="A315">
        <v>8.0666000000000002E-2</v>
      </c>
    </row>
    <row r="316" spans="1:1" x14ac:dyDescent="0.2">
      <c r="A316">
        <v>1.939408</v>
      </c>
    </row>
    <row r="317" spans="1:1" x14ac:dyDescent="0.2">
      <c r="A317">
        <v>0.58343299999999998</v>
      </c>
    </row>
    <row r="318" spans="1:1" x14ac:dyDescent="0.2">
      <c r="A318">
        <v>0.34239999999999998</v>
      </c>
    </row>
    <row r="319" spans="1:1" x14ac:dyDescent="0.2">
      <c r="A319">
        <v>3.8999999999999998E-3</v>
      </c>
    </row>
    <row r="320" spans="1:1" x14ac:dyDescent="0.2">
      <c r="A320">
        <v>0.35918499999999998</v>
      </c>
    </row>
    <row r="321" spans="1:1" x14ac:dyDescent="0.2">
      <c r="A321">
        <v>0.85034600000000005</v>
      </c>
    </row>
    <row r="322" spans="1:1" x14ac:dyDescent="0.2">
      <c r="A322">
        <v>0.17732800000000001</v>
      </c>
    </row>
    <row r="323" spans="1:1" x14ac:dyDescent="0.2">
      <c r="A323">
        <v>3.0189000000000001E-2</v>
      </c>
    </row>
    <row r="324" spans="1:1" x14ac:dyDescent="0.2">
      <c r="A324">
        <v>3.6078709999999998</v>
      </c>
    </row>
    <row r="325" spans="1:1" x14ac:dyDescent="0.2">
      <c r="A325">
        <v>1.4739E-2</v>
      </c>
    </row>
    <row r="326" spans="1:1" x14ac:dyDescent="0.2">
      <c r="A326">
        <v>0.393349</v>
      </c>
    </row>
    <row r="327" spans="1:1" x14ac:dyDescent="0.2">
      <c r="A327">
        <v>4.5034910000000004</v>
      </c>
    </row>
    <row r="328" spans="1:1" x14ac:dyDescent="0.2">
      <c r="A328">
        <v>0.32714700000000002</v>
      </c>
    </row>
    <row r="329" spans="1:1" x14ac:dyDescent="0.2">
      <c r="A329">
        <v>0.20197300000000001</v>
      </c>
    </row>
    <row r="330" spans="1:1" x14ac:dyDescent="0.2">
      <c r="A330">
        <v>0.17777000000000001</v>
      </c>
    </row>
    <row r="331" spans="1:1" x14ac:dyDescent="0.2">
      <c r="A331">
        <v>0.20549300000000001</v>
      </c>
    </row>
    <row r="332" spans="1:1" x14ac:dyDescent="0.2">
      <c r="A332">
        <v>0.111054</v>
      </c>
    </row>
    <row r="333" spans="1:1" x14ac:dyDescent="0.2">
      <c r="A333">
        <v>0.81980399999999998</v>
      </c>
    </row>
    <row r="334" spans="1:1" x14ac:dyDescent="0.2">
      <c r="A334">
        <v>0.34936200000000001</v>
      </c>
    </row>
    <row r="335" spans="1:1" x14ac:dyDescent="0.2">
      <c r="A335">
        <v>0.22497700000000001</v>
      </c>
    </row>
    <row r="336" spans="1:1" x14ac:dyDescent="0.2">
      <c r="A336">
        <v>7.9175999999999996E-2</v>
      </c>
    </row>
    <row r="337" spans="1:1" x14ac:dyDescent="0.2">
      <c r="A337">
        <v>0.28895900000000002</v>
      </c>
    </row>
    <row r="338" spans="1:1" x14ac:dyDescent="0.2">
      <c r="A338">
        <v>0.23403099999999999</v>
      </c>
    </row>
    <row r="339" spans="1:1" x14ac:dyDescent="0.2">
      <c r="A339">
        <v>0.10466</v>
      </c>
    </row>
    <row r="340" spans="1:1" x14ac:dyDescent="0.2">
      <c r="A340">
        <v>0.138682</v>
      </c>
    </row>
    <row r="341" spans="1:1" x14ac:dyDescent="0.2">
      <c r="A341">
        <v>0.33649899999999999</v>
      </c>
    </row>
    <row r="342" spans="1:1" x14ac:dyDescent="0.2">
      <c r="A342">
        <v>16.35183</v>
      </c>
    </row>
    <row r="343" spans="1:1" x14ac:dyDescent="0.2">
      <c r="A343">
        <v>4.4297999999999997E-2</v>
      </c>
    </row>
    <row r="344" spans="1:1" x14ac:dyDescent="0.2">
      <c r="A344">
        <v>0.46629100000000001</v>
      </c>
    </row>
    <row r="345" spans="1:1" x14ac:dyDescent="0.2">
      <c r="A345">
        <v>4.5034910000000004</v>
      </c>
    </row>
    <row r="346" spans="1:1" x14ac:dyDescent="0.2">
      <c r="A346">
        <v>5.4261039999999996</v>
      </c>
    </row>
    <row r="347" spans="1:1" x14ac:dyDescent="0.2">
      <c r="A347">
        <v>5.3081000000000003E-2</v>
      </c>
    </row>
    <row r="348" spans="1:1" x14ac:dyDescent="0.2">
      <c r="A348">
        <v>0.19001899999999999</v>
      </c>
    </row>
    <row r="349" spans="1:1" x14ac:dyDescent="0.2">
      <c r="A349">
        <v>6.9956000000000004E-2</v>
      </c>
    </row>
    <row r="350" spans="1:1" x14ac:dyDescent="0.2">
      <c r="A350">
        <v>0.202713</v>
      </c>
    </row>
    <row r="351" spans="1:1" x14ac:dyDescent="0.2">
      <c r="A351">
        <v>0.17777000000000001</v>
      </c>
    </row>
    <row r="352" spans="1:1" x14ac:dyDescent="0.2">
      <c r="A352">
        <v>0.23403099999999999</v>
      </c>
    </row>
    <row r="353" spans="1:1" x14ac:dyDescent="0.2">
      <c r="A353">
        <v>6.8398640000000004</v>
      </c>
    </row>
    <row r="354" spans="1:1" x14ac:dyDescent="0.2">
      <c r="A354">
        <v>0.14500399999999999</v>
      </c>
    </row>
    <row r="355" spans="1:1" x14ac:dyDescent="0.2">
      <c r="A355">
        <v>0.31936999999999999</v>
      </c>
    </row>
    <row r="356" spans="1:1" x14ac:dyDescent="0.2">
      <c r="A356">
        <v>9.7136980000000008</v>
      </c>
    </row>
    <row r="357" spans="1:1" x14ac:dyDescent="0.2">
      <c r="A357">
        <v>0.222105</v>
      </c>
    </row>
    <row r="358" spans="1:1" x14ac:dyDescent="0.2">
      <c r="A358">
        <v>0.473692</v>
      </c>
    </row>
    <row r="359" spans="1:1" x14ac:dyDescent="0.2">
      <c r="A359">
        <v>0.101588</v>
      </c>
    </row>
    <row r="360" spans="1:1" x14ac:dyDescent="0.2">
      <c r="A360">
        <v>2.7910999999999998E-2</v>
      </c>
    </row>
    <row r="361" spans="1:1" x14ac:dyDescent="0.2">
      <c r="A361">
        <v>0.34239999999999998</v>
      </c>
    </row>
    <row r="362" spans="1:1" x14ac:dyDescent="0.2">
      <c r="A362">
        <v>6.1203E-2</v>
      </c>
    </row>
    <row r="363" spans="1:1" x14ac:dyDescent="0.2">
      <c r="A363">
        <v>0.27613599999999999</v>
      </c>
    </row>
    <row r="364" spans="1:1" x14ac:dyDescent="0.2">
      <c r="A364">
        <v>2.7910999999999998E-2</v>
      </c>
    </row>
    <row r="365" spans="1:1" x14ac:dyDescent="0.2">
      <c r="A365">
        <v>0.57817300000000005</v>
      </c>
    </row>
    <row r="366" spans="1:1" x14ac:dyDescent="0.2">
      <c r="A366">
        <v>5.1699000000000002E-2</v>
      </c>
    </row>
    <row r="367" spans="1:1" x14ac:dyDescent="0.2">
      <c r="A367">
        <v>3.9223000000000001E-2</v>
      </c>
    </row>
    <row r="368" spans="1:1" x14ac:dyDescent="0.2">
      <c r="A368">
        <v>0.80088099999999995</v>
      </c>
    </row>
    <row r="369" spans="1:1" x14ac:dyDescent="0.2">
      <c r="A369">
        <v>5.0729999999999997E-2</v>
      </c>
    </row>
    <row r="370" spans="1:1" x14ac:dyDescent="0.2">
      <c r="A370">
        <v>7.8791E-2</v>
      </c>
    </row>
    <row r="371" spans="1:1" x14ac:dyDescent="0.2">
      <c r="A371">
        <v>3.4854999999999997E-2</v>
      </c>
    </row>
    <row r="372" spans="1:1" x14ac:dyDescent="0.2">
      <c r="A372">
        <v>0.67589200000000005</v>
      </c>
    </row>
    <row r="373" spans="1:1" x14ac:dyDescent="0.2">
      <c r="A373">
        <v>6.9847000000000006E-2</v>
      </c>
    </row>
    <row r="374" spans="1:1" x14ac:dyDescent="0.2">
      <c r="A374">
        <v>0.32927299999999998</v>
      </c>
    </row>
    <row r="375" spans="1:1" x14ac:dyDescent="0.2">
      <c r="A375">
        <v>0.85034600000000005</v>
      </c>
    </row>
    <row r="376" spans="1:1" x14ac:dyDescent="0.2">
      <c r="A376">
        <v>0.347055</v>
      </c>
    </row>
    <row r="377" spans="1:1" x14ac:dyDescent="0.2">
      <c r="A377">
        <v>0.490759</v>
      </c>
    </row>
    <row r="378" spans="1:1" x14ac:dyDescent="0.2">
      <c r="A378">
        <v>0.219914</v>
      </c>
    </row>
    <row r="379" spans="1:1" x14ac:dyDescent="0.2">
      <c r="A379">
        <v>0.526864</v>
      </c>
    </row>
    <row r="380" spans="1:1" x14ac:dyDescent="0.2">
      <c r="A380">
        <v>1.8909180000000001</v>
      </c>
    </row>
    <row r="381" spans="1:1" x14ac:dyDescent="0.2">
      <c r="A381">
        <v>0.31677699999999998</v>
      </c>
    </row>
    <row r="382" spans="1:1" x14ac:dyDescent="0.2">
      <c r="A382">
        <v>0.30153400000000002</v>
      </c>
    </row>
    <row r="383" spans="1:1" x14ac:dyDescent="0.2">
      <c r="A383">
        <v>0.13228599999999999</v>
      </c>
    </row>
    <row r="384" spans="1:1" x14ac:dyDescent="0.2">
      <c r="A384">
        <v>6.9956000000000004E-2</v>
      </c>
    </row>
    <row r="385" spans="1:1" x14ac:dyDescent="0.2">
      <c r="A385">
        <v>0.37589400000000001</v>
      </c>
    </row>
    <row r="386" spans="1:1" x14ac:dyDescent="0.2">
      <c r="A386">
        <v>4.8494000000000002E-2</v>
      </c>
    </row>
    <row r="387" spans="1:1" x14ac:dyDescent="0.2">
      <c r="A387">
        <v>4.4086E-2</v>
      </c>
    </row>
    <row r="388" spans="1:1" x14ac:dyDescent="0.2">
      <c r="A388">
        <v>4.2086999999999999E-2</v>
      </c>
    </row>
    <row r="389" spans="1:1" x14ac:dyDescent="0.2">
      <c r="A389">
        <v>0.202713</v>
      </c>
    </row>
    <row r="390" spans="1:1" x14ac:dyDescent="0.2">
      <c r="A390">
        <v>0.347055</v>
      </c>
    </row>
    <row r="391" spans="1:1" x14ac:dyDescent="0.2">
      <c r="A391">
        <v>5.3141000000000001E-2</v>
      </c>
    </row>
    <row r="392" spans="1:1" x14ac:dyDescent="0.2">
      <c r="A392">
        <v>5.8590000000000003E-2</v>
      </c>
    </row>
    <row r="393" spans="1:1" x14ac:dyDescent="0.2">
      <c r="A393">
        <v>0.53483599999999998</v>
      </c>
    </row>
    <row r="394" spans="1:1" x14ac:dyDescent="0.2">
      <c r="A394">
        <v>0.46884999999999999</v>
      </c>
    </row>
    <row r="395" spans="1:1" x14ac:dyDescent="0.2">
      <c r="A395">
        <v>0.45646399999999998</v>
      </c>
    </row>
    <row r="396" spans="1:1" x14ac:dyDescent="0.2">
      <c r="A396">
        <v>0.395144</v>
      </c>
    </row>
    <row r="397" spans="1:1" x14ac:dyDescent="0.2">
      <c r="A397">
        <v>4.4086E-2</v>
      </c>
    </row>
    <row r="398" spans="1:1" x14ac:dyDescent="0.2">
      <c r="A398">
        <v>0.21518300000000001</v>
      </c>
    </row>
    <row r="399" spans="1:1" x14ac:dyDescent="0.2">
      <c r="A399">
        <v>0.72910799999999998</v>
      </c>
    </row>
    <row r="400" spans="1:1" x14ac:dyDescent="0.2">
      <c r="A400">
        <v>0.12917400000000001</v>
      </c>
    </row>
    <row r="401" spans="1:1" x14ac:dyDescent="0.2">
      <c r="A401">
        <v>0.53704600000000002</v>
      </c>
    </row>
    <row r="402" spans="1:1" x14ac:dyDescent="0.2">
      <c r="A402">
        <v>4.8494000000000002E-2</v>
      </c>
    </row>
    <row r="403" spans="1:1" x14ac:dyDescent="0.2">
      <c r="A403">
        <v>4.4372000000000002E-2</v>
      </c>
    </row>
    <row r="404" spans="1:1" x14ac:dyDescent="0.2">
      <c r="A404">
        <v>0.21518300000000001</v>
      </c>
    </row>
    <row r="405" spans="1:1" x14ac:dyDescent="0.2">
      <c r="A405">
        <v>0.29136299999999998</v>
      </c>
    </row>
    <row r="406" spans="1:1" x14ac:dyDescent="0.2">
      <c r="A406">
        <v>4.5714999999999999E-2</v>
      </c>
    </row>
    <row r="407" spans="1:1" x14ac:dyDescent="0.2">
      <c r="A407">
        <v>0.31534000000000001</v>
      </c>
    </row>
    <row r="408" spans="1:1" x14ac:dyDescent="0.2">
      <c r="A408">
        <v>0.53483599999999998</v>
      </c>
    </row>
    <row r="409" spans="1:1" x14ac:dyDescent="0.2">
      <c r="A409">
        <v>9.7136980000000008</v>
      </c>
    </row>
    <row r="410" spans="1:1" x14ac:dyDescent="0.2">
      <c r="A410">
        <v>1.3998999999999999E-2</v>
      </c>
    </row>
    <row r="411" spans="1:1" x14ac:dyDescent="0.2">
      <c r="A411">
        <v>0.138823</v>
      </c>
    </row>
    <row r="412" spans="1:1" x14ac:dyDescent="0.2">
      <c r="A412">
        <v>0.120431</v>
      </c>
    </row>
    <row r="413" spans="1:1" x14ac:dyDescent="0.2">
      <c r="A413">
        <v>13.131220000000001</v>
      </c>
    </row>
    <row r="414" spans="1:1" x14ac:dyDescent="0.2">
      <c r="A414">
        <v>0.339833</v>
      </c>
    </row>
    <row r="415" spans="1:1" x14ac:dyDescent="0.2">
      <c r="A415">
        <v>5.2708999999999999E-2</v>
      </c>
    </row>
    <row r="416" spans="1:1" x14ac:dyDescent="0.2">
      <c r="A416">
        <v>0.56956200000000001</v>
      </c>
    </row>
    <row r="417" spans="1:1" x14ac:dyDescent="0.2">
      <c r="A417">
        <v>2.3037999999999999E-2</v>
      </c>
    </row>
    <row r="418" spans="1:1" x14ac:dyDescent="0.2">
      <c r="A418">
        <v>5.3081000000000003E-2</v>
      </c>
    </row>
    <row r="419" spans="1:1" x14ac:dyDescent="0.2">
      <c r="A419">
        <v>0.24654000000000001</v>
      </c>
    </row>
    <row r="420" spans="1:1" x14ac:dyDescent="0.2">
      <c r="A420">
        <v>0.17732800000000001</v>
      </c>
    </row>
    <row r="421" spans="1:1" x14ac:dyDescent="0.2">
      <c r="A421">
        <v>23.03866</v>
      </c>
    </row>
    <row r="422" spans="1:1" x14ac:dyDescent="0.2">
      <c r="A422">
        <v>0.56956200000000001</v>
      </c>
    </row>
    <row r="423" spans="1:1" x14ac:dyDescent="0.2">
      <c r="A423">
        <v>4.2086999999999999E-2</v>
      </c>
    </row>
    <row r="424" spans="1:1" x14ac:dyDescent="0.2">
      <c r="A424">
        <v>7.123E-3</v>
      </c>
    </row>
    <row r="425" spans="1:1" x14ac:dyDescent="0.2">
      <c r="A425">
        <v>0.112403</v>
      </c>
    </row>
    <row r="426" spans="1:1" x14ac:dyDescent="0.2">
      <c r="A426">
        <v>6.1203E-2</v>
      </c>
    </row>
    <row r="427" spans="1:1" x14ac:dyDescent="0.2">
      <c r="A427">
        <v>0.16680600000000001</v>
      </c>
    </row>
    <row r="428" spans="1:1" x14ac:dyDescent="0.2">
      <c r="A428">
        <v>3.0084610000000001</v>
      </c>
    </row>
    <row r="429" spans="1:1" x14ac:dyDescent="0.2">
      <c r="A429">
        <v>4.6374959999999996</v>
      </c>
    </row>
    <row r="430" spans="1:1" x14ac:dyDescent="0.2">
      <c r="A430">
        <v>0.54205300000000001</v>
      </c>
    </row>
    <row r="431" spans="1:1" x14ac:dyDescent="0.2">
      <c r="A431">
        <v>1.309739</v>
      </c>
    </row>
    <row r="432" spans="1:1" x14ac:dyDescent="0.2">
      <c r="A432">
        <v>0.28895900000000002</v>
      </c>
    </row>
    <row r="433" spans="1:1" x14ac:dyDescent="0.2">
      <c r="A433">
        <v>0.47481699999999999</v>
      </c>
    </row>
    <row r="434" spans="1:1" x14ac:dyDescent="0.2">
      <c r="A434">
        <v>1.2857259999999999</v>
      </c>
    </row>
    <row r="435" spans="1:1" x14ac:dyDescent="0.2">
      <c r="A435">
        <v>0.20757500000000001</v>
      </c>
    </row>
    <row r="436" spans="1:1" x14ac:dyDescent="0.2">
      <c r="A436">
        <v>9.5047000000000006E-2</v>
      </c>
    </row>
    <row r="437" spans="1:1" x14ac:dyDescent="0.2">
      <c r="A437">
        <v>0.47481699999999999</v>
      </c>
    </row>
    <row r="438" spans="1:1" x14ac:dyDescent="0.2">
      <c r="A438">
        <v>0.219914</v>
      </c>
    </row>
    <row r="439" spans="1:1" x14ac:dyDescent="0.2">
      <c r="A439">
        <v>0.62585500000000005</v>
      </c>
    </row>
    <row r="440" spans="1:1" x14ac:dyDescent="0.2">
      <c r="A440">
        <v>2.3006310000000001</v>
      </c>
    </row>
    <row r="441" spans="1:1" x14ac:dyDescent="0.2">
      <c r="A441">
        <v>0.148815</v>
      </c>
    </row>
    <row r="442" spans="1:1" x14ac:dyDescent="0.2">
      <c r="A442">
        <v>9.7634860000000003</v>
      </c>
    </row>
    <row r="443" spans="1:1" x14ac:dyDescent="0.2">
      <c r="A443">
        <v>0.79812700000000003</v>
      </c>
    </row>
    <row r="444" spans="1:1" x14ac:dyDescent="0.2">
      <c r="A444">
        <v>0.24953900000000001</v>
      </c>
    </row>
    <row r="445" spans="1:1" x14ac:dyDescent="0.2">
      <c r="A445">
        <v>0.90086900000000003</v>
      </c>
    </row>
    <row r="446" spans="1:1" x14ac:dyDescent="0.2">
      <c r="A446">
        <v>8.2619999999999999E-2</v>
      </c>
    </row>
    <row r="447" spans="1:1" x14ac:dyDescent="0.2">
      <c r="A447">
        <v>0.65367900000000001</v>
      </c>
    </row>
    <row r="448" spans="1:1" x14ac:dyDescent="0.2">
      <c r="A448">
        <v>0.181367</v>
      </c>
    </row>
    <row r="449" spans="1:1" x14ac:dyDescent="0.2">
      <c r="A449">
        <v>6.311153</v>
      </c>
    </row>
    <row r="450" spans="1:1" x14ac:dyDescent="0.2">
      <c r="A450">
        <v>9.1308E-2</v>
      </c>
    </row>
    <row r="451" spans="1:1" x14ac:dyDescent="0.2">
      <c r="A451">
        <v>0.41452299999999997</v>
      </c>
    </row>
    <row r="452" spans="1:1" x14ac:dyDescent="0.2">
      <c r="A452">
        <v>0.17066300000000001</v>
      </c>
    </row>
    <row r="453" spans="1:1" x14ac:dyDescent="0.2">
      <c r="A453">
        <v>2.065623</v>
      </c>
    </row>
    <row r="454" spans="1:1" x14ac:dyDescent="0.2">
      <c r="A454">
        <v>0.11036</v>
      </c>
    </row>
    <row r="455" spans="1:1" x14ac:dyDescent="0.2">
      <c r="A455">
        <v>0.40172999999999998</v>
      </c>
    </row>
    <row r="456" spans="1:1" x14ac:dyDescent="0.2">
      <c r="A456">
        <v>0.32927299999999998</v>
      </c>
    </row>
    <row r="457" spans="1:1" x14ac:dyDescent="0.2">
      <c r="A457">
        <v>13.131220000000001</v>
      </c>
    </row>
    <row r="458" spans="1:1" x14ac:dyDescent="0.2">
      <c r="A458">
        <v>0.197521</v>
      </c>
    </row>
    <row r="459" spans="1:1" x14ac:dyDescent="0.2">
      <c r="A459">
        <v>3.2836999999999998E-2</v>
      </c>
    </row>
    <row r="460" spans="1:1" x14ac:dyDescent="0.2">
      <c r="A460">
        <v>0.75531499999999996</v>
      </c>
    </row>
    <row r="461" spans="1:1" x14ac:dyDescent="0.2">
      <c r="A461">
        <v>0.32502999999999999</v>
      </c>
    </row>
    <row r="462" spans="1:1" x14ac:dyDescent="0.2">
      <c r="A462">
        <v>0.128195</v>
      </c>
    </row>
    <row r="463" spans="1:1" x14ac:dyDescent="0.2">
      <c r="A463">
        <v>0.10466</v>
      </c>
    </row>
    <row r="464" spans="1:1" x14ac:dyDescent="0.2">
      <c r="A464">
        <v>2.26478</v>
      </c>
    </row>
    <row r="465" spans="1:1" x14ac:dyDescent="0.2">
      <c r="A465">
        <v>0.490759</v>
      </c>
    </row>
    <row r="466" spans="1:1" x14ac:dyDescent="0.2">
      <c r="A466">
        <v>0.473692</v>
      </c>
    </row>
    <row r="467" spans="1:1" x14ac:dyDescent="0.2">
      <c r="A467">
        <v>2.3006310000000001</v>
      </c>
    </row>
    <row r="468" spans="1:1" x14ac:dyDescent="0.2">
      <c r="A468">
        <v>0.42356899999999997</v>
      </c>
    </row>
    <row r="469" spans="1:1" x14ac:dyDescent="0.2">
      <c r="A469">
        <v>4.8613999999999997E-2</v>
      </c>
    </row>
    <row r="470" spans="1:1" x14ac:dyDescent="0.2">
      <c r="A470">
        <v>1.668925</v>
      </c>
    </row>
    <row r="471" spans="1:1" x14ac:dyDescent="0.2">
      <c r="A471">
        <v>21.997859999999999</v>
      </c>
    </row>
    <row r="472" spans="1:1" x14ac:dyDescent="0.2">
      <c r="A472">
        <v>5.5599000000000003E-2</v>
      </c>
    </row>
    <row r="473" spans="1:1" x14ac:dyDescent="0.2">
      <c r="A473">
        <v>0.19980100000000001</v>
      </c>
    </row>
    <row r="474" spans="1:1" x14ac:dyDescent="0.2">
      <c r="A474">
        <v>0.27207900000000002</v>
      </c>
    </row>
    <row r="475" spans="1:1" x14ac:dyDescent="0.2">
      <c r="A475">
        <v>0.41766999999999999</v>
      </c>
    </row>
    <row r="476" spans="1:1" x14ac:dyDescent="0.2">
      <c r="A476">
        <v>4.5034910000000004</v>
      </c>
    </row>
    <row r="477" spans="1:1" x14ac:dyDescent="0.2">
      <c r="A477">
        <v>0</v>
      </c>
    </row>
    <row r="478" spans="1:1" x14ac:dyDescent="0.2">
      <c r="A478">
        <v>3.4958909999999999</v>
      </c>
    </row>
    <row r="479" spans="1:1" x14ac:dyDescent="0.2">
      <c r="A479">
        <v>0.31936999999999999</v>
      </c>
    </row>
    <row r="480" spans="1:1" x14ac:dyDescent="0.2">
      <c r="A480">
        <v>0.16680600000000001</v>
      </c>
    </row>
    <row r="481" spans="1:1" x14ac:dyDescent="0.2">
      <c r="A481">
        <v>5.1699000000000002E-2</v>
      </c>
    </row>
    <row r="482" spans="1:1" x14ac:dyDescent="0.2">
      <c r="A482">
        <v>0.12917400000000001</v>
      </c>
    </row>
    <row r="483" spans="1:1" x14ac:dyDescent="0.2">
      <c r="A483">
        <v>9.61951</v>
      </c>
    </row>
    <row r="484" spans="1:1" x14ac:dyDescent="0.2">
      <c r="A484">
        <v>0.202512</v>
      </c>
    </row>
    <row r="485" spans="1:1" x14ac:dyDescent="0.2">
      <c r="A485">
        <v>4.5034910000000004</v>
      </c>
    </row>
    <row r="486" spans="1:1" x14ac:dyDescent="0.2">
      <c r="A486">
        <v>0.20082900000000001</v>
      </c>
    </row>
    <row r="487" spans="1:1" x14ac:dyDescent="0.2">
      <c r="A487">
        <v>0.58158399999999999</v>
      </c>
    </row>
    <row r="488" spans="1:1" x14ac:dyDescent="0.2">
      <c r="A488">
        <v>3.8552000000000003E-2</v>
      </c>
    </row>
    <row r="489" spans="1:1" x14ac:dyDescent="0.2">
      <c r="A489">
        <v>4.2086999999999999E-2</v>
      </c>
    </row>
    <row r="490" spans="1:1" x14ac:dyDescent="0.2">
      <c r="A490">
        <v>0.30153400000000002</v>
      </c>
    </row>
    <row r="491" spans="1:1" x14ac:dyDescent="0.2">
      <c r="A491">
        <v>4.5714999999999999E-2</v>
      </c>
    </row>
    <row r="492" spans="1:1" x14ac:dyDescent="0.2">
      <c r="A492">
        <v>0.33817599999999998</v>
      </c>
    </row>
    <row r="493" spans="1:1" x14ac:dyDescent="0.2">
      <c r="A493">
        <v>3.5519729999999998</v>
      </c>
    </row>
    <row r="494" spans="1:1" x14ac:dyDescent="0.2">
      <c r="A494">
        <v>0.347055</v>
      </c>
    </row>
    <row r="495" spans="1:1" x14ac:dyDescent="0.2">
      <c r="A495">
        <v>3.6782970000000001</v>
      </c>
    </row>
    <row r="496" spans="1:1" x14ac:dyDescent="0.2">
      <c r="A496">
        <v>0.140019</v>
      </c>
    </row>
    <row r="497" spans="1:1" x14ac:dyDescent="0.2">
      <c r="A497">
        <v>0.42356899999999997</v>
      </c>
    </row>
    <row r="498" spans="1:1" x14ac:dyDescent="0.2">
      <c r="A498">
        <v>0.18765000000000001</v>
      </c>
    </row>
    <row r="499" spans="1:1" x14ac:dyDescent="0.2">
      <c r="A499">
        <v>0.27613599999999999</v>
      </c>
    </row>
    <row r="500" spans="1:1" x14ac:dyDescent="0.2">
      <c r="A500">
        <v>0.10786900000000001</v>
      </c>
    </row>
    <row r="501" spans="1:1" x14ac:dyDescent="0.2">
      <c r="A501">
        <v>7.9175999999999996E-2</v>
      </c>
    </row>
    <row r="502" spans="1:1" x14ac:dyDescent="0.2">
      <c r="A502">
        <v>2.0270000000000002E-3</v>
      </c>
    </row>
    <row r="503" spans="1:1" x14ac:dyDescent="0.2">
      <c r="A503">
        <v>0.47481699999999999</v>
      </c>
    </row>
    <row r="504" spans="1:1" x14ac:dyDescent="0.2">
      <c r="A504">
        <v>0.138682</v>
      </c>
    </row>
    <row r="505" spans="1:1" x14ac:dyDescent="0.2">
      <c r="A505">
        <v>0.24654000000000001</v>
      </c>
    </row>
    <row r="506" spans="1:1" x14ac:dyDescent="0.2">
      <c r="A506">
        <v>0.393349</v>
      </c>
    </row>
    <row r="507" spans="1:1" x14ac:dyDescent="0.2">
      <c r="A507">
        <v>1.0578000000000001E-2</v>
      </c>
    </row>
    <row r="508" spans="1:1" x14ac:dyDescent="0.2">
      <c r="A508">
        <v>1.490146</v>
      </c>
    </row>
    <row r="509" spans="1:1" x14ac:dyDescent="0.2">
      <c r="A509">
        <v>4.4001989999999997</v>
      </c>
    </row>
    <row r="510" spans="1:1" x14ac:dyDescent="0.2">
      <c r="A510">
        <v>3.9945000000000001E-2</v>
      </c>
    </row>
    <row r="511" spans="1:1" x14ac:dyDescent="0.2">
      <c r="A511">
        <v>0.33817599999999998</v>
      </c>
    </row>
    <row r="512" spans="1:1" x14ac:dyDescent="0.2">
      <c r="A512">
        <v>1.0016419999999999</v>
      </c>
    </row>
    <row r="513" spans="1:1" x14ac:dyDescent="0.2">
      <c r="A513">
        <v>23.03866</v>
      </c>
    </row>
    <row r="514" spans="1:1" x14ac:dyDescent="0.2">
      <c r="A514">
        <v>9.8851999999999995E-2</v>
      </c>
    </row>
    <row r="515" spans="1:1" x14ac:dyDescent="0.2">
      <c r="A515">
        <v>0.33817599999999998</v>
      </c>
    </row>
    <row r="516" spans="1:1" x14ac:dyDescent="0.2">
      <c r="A516">
        <v>0.339833</v>
      </c>
    </row>
    <row r="517" spans="1:1" x14ac:dyDescent="0.2">
      <c r="A517">
        <v>0.53704600000000002</v>
      </c>
    </row>
    <row r="518" spans="1:1" x14ac:dyDescent="0.2">
      <c r="A518">
        <v>3.6078709999999998</v>
      </c>
    </row>
    <row r="519" spans="1:1" x14ac:dyDescent="0.2">
      <c r="A519">
        <v>0.111054</v>
      </c>
    </row>
    <row r="520" spans="1:1" x14ac:dyDescent="0.2">
      <c r="A520">
        <v>3.6078709999999998</v>
      </c>
    </row>
    <row r="521" spans="1:1" x14ac:dyDescent="0.2">
      <c r="A521">
        <v>0.16680600000000001</v>
      </c>
    </row>
    <row r="522" spans="1:1" x14ac:dyDescent="0.2">
      <c r="A522">
        <v>0.63345899999999999</v>
      </c>
    </row>
    <row r="523" spans="1:1" x14ac:dyDescent="0.2">
      <c r="A523">
        <v>2.0988389999999999</v>
      </c>
    </row>
    <row r="524" spans="1:1" x14ac:dyDescent="0.2">
      <c r="A524">
        <v>0.12281400000000001</v>
      </c>
    </row>
    <row r="525" spans="1:1" x14ac:dyDescent="0.2">
      <c r="A525">
        <v>0.43276799999999999</v>
      </c>
    </row>
    <row r="526" spans="1:1" x14ac:dyDescent="0.2">
      <c r="A526">
        <v>0.120431</v>
      </c>
    </row>
    <row r="527" spans="1:1" x14ac:dyDescent="0.2">
      <c r="A527">
        <v>9.7634860000000003</v>
      </c>
    </row>
    <row r="528" spans="1:1" x14ac:dyDescent="0.2">
      <c r="A528">
        <v>0.108113</v>
      </c>
    </row>
    <row r="529" spans="1:1" x14ac:dyDescent="0.2">
      <c r="A529">
        <v>1.6722250000000001</v>
      </c>
    </row>
    <row r="530" spans="1:1" x14ac:dyDescent="0.2">
      <c r="A530">
        <v>1.2397309999999999</v>
      </c>
    </row>
    <row r="531" spans="1:1" x14ac:dyDescent="0.2">
      <c r="A531">
        <v>0.52453099999999997</v>
      </c>
    </row>
    <row r="532" spans="1:1" x14ac:dyDescent="0.2">
      <c r="A532">
        <v>9.61951</v>
      </c>
    </row>
    <row r="533" spans="1:1" x14ac:dyDescent="0.2">
      <c r="A533">
        <v>1.309739</v>
      </c>
    </row>
    <row r="534" spans="1:1" x14ac:dyDescent="0.2">
      <c r="A534">
        <v>5.3141000000000001E-2</v>
      </c>
    </row>
    <row r="535" spans="1:1" x14ac:dyDescent="0.2">
      <c r="A535">
        <v>4.0372999999999999E-2</v>
      </c>
    </row>
    <row r="536" spans="1:1" x14ac:dyDescent="0.2">
      <c r="A536">
        <v>3.7740000000000003E-2</v>
      </c>
    </row>
    <row r="537" spans="1:1" x14ac:dyDescent="0.2">
      <c r="A537">
        <v>0.159357</v>
      </c>
    </row>
    <row r="538" spans="1:1" x14ac:dyDescent="0.2">
      <c r="A538">
        <v>0.75418799999999997</v>
      </c>
    </row>
    <row r="539" spans="1:1" x14ac:dyDescent="0.2">
      <c r="A539">
        <v>1.1265540000000001</v>
      </c>
    </row>
    <row r="540" spans="1:1" x14ac:dyDescent="0.2">
      <c r="A540">
        <v>1.8909180000000001</v>
      </c>
    </row>
    <row r="541" spans="1:1" x14ac:dyDescent="0.2">
      <c r="A541">
        <v>9.8851999999999995E-2</v>
      </c>
    </row>
    <row r="542" spans="1:1" x14ac:dyDescent="0.2">
      <c r="A542">
        <v>8.2619999999999999E-2</v>
      </c>
    </row>
    <row r="543" spans="1:1" x14ac:dyDescent="0.2">
      <c r="A543">
        <v>0.165018</v>
      </c>
    </row>
    <row r="544" spans="1:1" x14ac:dyDescent="0.2">
      <c r="A544">
        <v>0.32823000000000002</v>
      </c>
    </row>
    <row r="545" spans="1:1" x14ac:dyDescent="0.2">
      <c r="A545">
        <v>0.46629100000000001</v>
      </c>
    </row>
    <row r="546" spans="1:1" x14ac:dyDescent="0.2">
      <c r="A546">
        <v>2.1574499999999999</v>
      </c>
    </row>
    <row r="547" spans="1:1" x14ac:dyDescent="0.2">
      <c r="A547">
        <v>0.25007400000000002</v>
      </c>
    </row>
    <row r="548" spans="1:1" x14ac:dyDescent="0.2">
      <c r="A548">
        <v>5.2708999999999999E-2</v>
      </c>
    </row>
    <row r="549" spans="1:1" x14ac:dyDescent="0.2">
      <c r="A549">
        <v>0.171376</v>
      </c>
    </row>
    <row r="550" spans="1:1" x14ac:dyDescent="0.2">
      <c r="A550">
        <v>1.2461819999999999</v>
      </c>
    </row>
    <row r="551" spans="1:1" x14ac:dyDescent="0.2">
      <c r="A551">
        <v>0.32502999999999999</v>
      </c>
    </row>
    <row r="552" spans="1:1" x14ac:dyDescent="0.2">
      <c r="A552">
        <v>0.17702699999999999</v>
      </c>
    </row>
    <row r="553" spans="1:1" x14ac:dyDescent="0.2">
      <c r="A553">
        <v>1.1796770000000001</v>
      </c>
    </row>
    <row r="554" spans="1:1" x14ac:dyDescent="0.2">
      <c r="A554">
        <v>0.395144</v>
      </c>
    </row>
    <row r="555" spans="1:1" x14ac:dyDescent="0.2">
      <c r="A555">
        <v>13.131220000000001</v>
      </c>
    </row>
    <row r="556" spans="1:1" x14ac:dyDescent="0.2">
      <c r="A556">
        <v>0.138682</v>
      </c>
    </row>
    <row r="557" spans="1:1" x14ac:dyDescent="0.2">
      <c r="A557">
        <v>0.58343299999999998</v>
      </c>
    </row>
    <row r="558" spans="1:1" x14ac:dyDescent="0.2">
      <c r="A558">
        <v>0.14081399999999999</v>
      </c>
    </row>
    <row r="559" spans="1:1" x14ac:dyDescent="0.2">
      <c r="A559">
        <v>4.4071910000000001</v>
      </c>
    </row>
    <row r="560" spans="1:1" x14ac:dyDescent="0.2">
      <c r="A560">
        <v>2.7910999999999998E-2</v>
      </c>
    </row>
    <row r="561" spans="1:1" x14ac:dyDescent="0.2">
      <c r="A561">
        <v>0.53704600000000002</v>
      </c>
    </row>
    <row r="562" spans="1:1" x14ac:dyDescent="0.2">
      <c r="A562">
        <v>0.25710100000000002</v>
      </c>
    </row>
    <row r="563" spans="1:1" x14ac:dyDescent="0.2">
      <c r="A563">
        <v>3.4854999999999997E-2</v>
      </c>
    </row>
    <row r="564" spans="1:1" x14ac:dyDescent="0.2">
      <c r="A564">
        <v>3.0758359999999998</v>
      </c>
    </row>
    <row r="565" spans="1:1" x14ac:dyDescent="0.2">
      <c r="A565">
        <v>0.45216099999999998</v>
      </c>
    </row>
    <row r="566" spans="1:1" x14ac:dyDescent="0.2">
      <c r="A566">
        <v>0.23403099999999999</v>
      </c>
    </row>
    <row r="567" spans="1:1" x14ac:dyDescent="0.2">
      <c r="A567">
        <v>2.3006310000000001</v>
      </c>
    </row>
    <row r="568" spans="1:1" x14ac:dyDescent="0.2">
      <c r="A568">
        <v>7.0147000000000001E-2</v>
      </c>
    </row>
    <row r="569" spans="1:1" x14ac:dyDescent="0.2">
      <c r="A569">
        <v>3.8557000000000001E-2</v>
      </c>
    </row>
    <row r="570" spans="1:1" x14ac:dyDescent="0.2">
      <c r="A570">
        <v>9.7634860000000003</v>
      </c>
    </row>
    <row r="571" spans="1:1" x14ac:dyDescent="0.2">
      <c r="A571">
        <v>1.372285</v>
      </c>
    </row>
    <row r="572" spans="1:1" x14ac:dyDescent="0.2">
      <c r="A572">
        <v>0.42491400000000001</v>
      </c>
    </row>
    <row r="573" spans="1:1" x14ac:dyDescent="0.2">
      <c r="A573">
        <v>6.1700000000000004E-4</v>
      </c>
    </row>
    <row r="574" spans="1:1" x14ac:dyDescent="0.2">
      <c r="A574">
        <v>1.8551169999999999</v>
      </c>
    </row>
    <row r="575" spans="1:1" x14ac:dyDescent="0.2">
      <c r="A575">
        <v>0.219914</v>
      </c>
    </row>
    <row r="576" spans="1:1" x14ac:dyDescent="0.2">
      <c r="A576">
        <v>1.8551169999999999</v>
      </c>
    </row>
    <row r="577" spans="1:1" x14ac:dyDescent="0.2">
      <c r="A577">
        <v>0.33099000000000001</v>
      </c>
    </row>
    <row r="578" spans="1:1" x14ac:dyDescent="0.2">
      <c r="A578">
        <v>16.35183</v>
      </c>
    </row>
    <row r="579" spans="1:1" x14ac:dyDescent="0.2">
      <c r="A579">
        <v>16.35183</v>
      </c>
    </row>
    <row r="580" spans="1:1" x14ac:dyDescent="0.2">
      <c r="A580">
        <v>0</v>
      </c>
    </row>
    <row r="581" spans="1:1" x14ac:dyDescent="0.2">
      <c r="A581">
        <v>0.263401</v>
      </c>
    </row>
    <row r="582" spans="1:1" x14ac:dyDescent="0.2">
      <c r="A582">
        <v>0.339833</v>
      </c>
    </row>
    <row r="583" spans="1:1" x14ac:dyDescent="0.2">
      <c r="A583">
        <v>0.20082900000000001</v>
      </c>
    </row>
    <row r="584" spans="1:1" x14ac:dyDescent="0.2">
      <c r="A584">
        <v>0.223355</v>
      </c>
    </row>
    <row r="585" spans="1:1" x14ac:dyDescent="0.2">
      <c r="A585">
        <v>5.4261039999999996</v>
      </c>
    </row>
    <row r="586" spans="1:1" x14ac:dyDescent="0.2">
      <c r="A586">
        <v>7.4442999999999995E-2</v>
      </c>
    </row>
    <row r="587" spans="1:1" x14ac:dyDescent="0.2">
      <c r="A587">
        <v>2.0988389999999999</v>
      </c>
    </row>
    <row r="588" spans="1:1" x14ac:dyDescent="0.2">
      <c r="A588">
        <v>0.19980100000000001</v>
      </c>
    </row>
    <row r="589" spans="1:1" x14ac:dyDescent="0.2">
      <c r="A589">
        <v>0.33260800000000001</v>
      </c>
    </row>
    <row r="590" spans="1:1" x14ac:dyDescent="0.2">
      <c r="A590">
        <v>0.23286000000000001</v>
      </c>
    </row>
    <row r="591" spans="1:1" x14ac:dyDescent="0.2">
      <c r="A591">
        <v>4.4372000000000002E-2</v>
      </c>
    </row>
    <row r="592" spans="1:1" x14ac:dyDescent="0.2">
      <c r="A592">
        <v>4.4086E-2</v>
      </c>
    </row>
    <row r="593" spans="1:1" x14ac:dyDescent="0.2">
      <c r="A593">
        <v>0.53483599999999998</v>
      </c>
    </row>
    <row r="594" spans="1:1" x14ac:dyDescent="0.2">
      <c r="A594">
        <v>4.6471049999999998</v>
      </c>
    </row>
    <row r="595" spans="1:1" x14ac:dyDescent="0.2">
      <c r="A595">
        <v>0.101588</v>
      </c>
    </row>
    <row r="596" spans="1:1" x14ac:dyDescent="0.2">
      <c r="A596">
        <v>2.26478</v>
      </c>
    </row>
    <row r="597" spans="1:1" x14ac:dyDescent="0.2">
      <c r="A597">
        <v>0.14377000000000001</v>
      </c>
    </row>
    <row r="598" spans="1:1" x14ac:dyDescent="0.2">
      <c r="A598">
        <v>2.065623</v>
      </c>
    </row>
    <row r="599" spans="1:1" x14ac:dyDescent="0.2">
      <c r="A599">
        <v>0.243146</v>
      </c>
    </row>
    <row r="600" spans="1:1" x14ac:dyDescent="0.2">
      <c r="A600">
        <v>5.4261039999999996</v>
      </c>
    </row>
    <row r="601" spans="1:1" x14ac:dyDescent="0.2">
      <c r="A601">
        <v>1.2458450000000001</v>
      </c>
    </row>
    <row r="602" spans="1:1" x14ac:dyDescent="0.2">
      <c r="A602">
        <v>0.12281400000000001</v>
      </c>
    </row>
    <row r="603" spans="1:1" x14ac:dyDescent="0.2">
      <c r="A603">
        <v>3.0084610000000001</v>
      </c>
    </row>
    <row r="604" spans="1:1" x14ac:dyDescent="0.2">
      <c r="A604">
        <v>0.17246300000000001</v>
      </c>
    </row>
    <row r="605" spans="1:1" x14ac:dyDescent="0.2">
      <c r="A605">
        <v>0.273787</v>
      </c>
    </row>
    <row r="606" spans="1:1" x14ac:dyDescent="0.2">
      <c r="A606">
        <v>0.28921200000000002</v>
      </c>
    </row>
    <row r="607" spans="1:1" x14ac:dyDescent="0.2">
      <c r="A607">
        <v>0.24953900000000001</v>
      </c>
    </row>
    <row r="608" spans="1:1" x14ac:dyDescent="0.2">
      <c r="A608">
        <v>0.189299</v>
      </c>
    </row>
    <row r="609" spans="1:1" x14ac:dyDescent="0.2">
      <c r="A609">
        <v>4.5034910000000004</v>
      </c>
    </row>
    <row r="610" spans="1:1" x14ac:dyDescent="0.2">
      <c r="A610">
        <v>0.65367900000000001</v>
      </c>
    </row>
    <row r="611" spans="1:1" x14ac:dyDescent="0.2">
      <c r="A611">
        <v>2.0623239999999998</v>
      </c>
    </row>
    <row r="612" spans="1:1" x14ac:dyDescent="0.2">
      <c r="A612">
        <v>3.8552000000000003E-2</v>
      </c>
    </row>
    <row r="613" spans="1:1" x14ac:dyDescent="0.2">
      <c r="A613">
        <v>0.26076500000000002</v>
      </c>
    </row>
    <row r="614" spans="1:1" x14ac:dyDescent="0.2">
      <c r="A614">
        <v>4.5066000000000002E-2</v>
      </c>
    </row>
    <row r="615" spans="1:1" x14ac:dyDescent="0.2">
      <c r="A615">
        <v>1.4366479999999999</v>
      </c>
    </row>
    <row r="616" spans="1:1" x14ac:dyDescent="0.2">
      <c r="A616">
        <v>34.822159999999997</v>
      </c>
    </row>
    <row r="617" spans="1:1" x14ac:dyDescent="0.2">
      <c r="A617">
        <v>0.16680600000000001</v>
      </c>
    </row>
    <row r="618" spans="1:1" x14ac:dyDescent="0.2">
      <c r="A618">
        <v>0.47481699999999999</v>
      </c>
    </row>
    <row r="619" spans="1:1" x14ac:dyDescent="0.2">
      <c r="A619">
        <v>0.202512</v>
      </c>
    </row>
    <row r="620" spans="1:1" x14ac:dyDescent="0.2">
      <c r="A620">
        <v>21.997859999999999</v>
      </c>
    </row>
    <row r="621" spans="1:1" x14ac:dyDescent="0.2">
      <c r="A621">
        <v>0.273787</v>
      </c>
    </row>
    <row r="622" spans="1:1" x14ac:dyDescent="0.2">
      <c r="A622">
        <v>0.49955699999999997</v>
      </c>
    </row>
    <row r="623" spans="1:1" x14ac:dyDescent="0.2">
      <c r="A623">
        <v>0.35918499999999998</v>
      </c>
    </row>
    <row r="624" spans="1:1" x14ac:dyDescent="0.2">
      <c r="A624">
        <v>0.79812700000000003</v>
      </c>
    </row>
    <row r="625" spans="1:1" x14ac:dyDescent="0.2">
      <c r="A625">
        <v>0.685531</v>
      </c>
    </row>
    <row r="626" spans="1:1" x14ac:dyDescent="0.2">
      <c r="A626">
        <v>0.41452299999999997</v>
      </c>
    </row>
    <row r="627" spans="1:1" x14ac:dyDescent="0.2">
      <c r="A627">
        <v>0.62585500000000005</v>
      </c>
    </row>
    <row r="628" spans="1:1" x14ac:dyDescent="0.2">
      <c r="A628">
        <v>4.4001989999999997</v>
      </c>
    </row>
    <row r="629" spans="1:1" x14ac:dyDescent="0.2">
      <c r="A629">
        <v>7.9837000000000005E-2</v>
      </c>
    </row>
    <row r="630" spans="1:1" x14ac:dyDescent="0.2">
      <c r="A630">
        <v>0.28895900000000002</v>
      </c>
    </row>
    <row r="631" spans="1:1" x14ac:dyDescent="0.2">
      <c r="A631">
        <v>3.0084610000000001</v>
      </c>
    </row>
    <row r="632" spans="1:1" x14ac:dyDescent="0.2">
      <c r="A632">
        <v>9.3213000000000004E-2</v>
      </c>
    </row>
    <row r="633" spans="1:1" x14ac:dyDescent="0.2">
      <c r="A633">
        <v>0.41766999999999999</v>
      </c>
    </row>
    <row r="634" spans="1:1" x14ac:dyDescent="0.2">
      <c r="A634">
        <v>2.0623239999999998</v>
      </c>
    </row>
    <row r="635" spans="1:1" x14ac:dyDescent="0.2">
      <c r="A635">
        <v>0.138682</v>
      </c>
    </row>
    <row r="636" spans="1:1" x14ac:dyDescent="0.2">
      <c r="A636">
        <v>0.98423400000000005</v>
      </c>
    </row>
    <row r="637" spans="1:1" x14ac:dyDescent="0.2">
      <c r="A637">
        <v>5.5599000000000003E-2</v>
      </c>
    </row>
    <row r="638" spans="1:1" x14ac:dyDescent="0.2">
      <c r="A638">
        <v>0.108113</v>
      </c>
    </row>
    <row r="639" spans="1:1" x14ac:dyDescent="0.2">
      <c r="A639">
        <v>1.939408</v>
      </c>
    </row>
    <row r="640" spans="1:1" x14ac:dyDescent="0.2">
      <c r="A640">
        <v>7.8791E-2</v>
      </c>
    </row>
    <row r="641" spans="1:1" x14ac:dyDescent="0.2">
      <c r="A641">
        <v>7.0147000000000001E-2</v>
      </c>
    </row>
    <row r="642" spans="1:1" x14ac:dyDescent="0.2">
      <c r="A642">
        <v>7.5348999999999999E-2</v>
      </c>
    </row>
    <row r="643" spans="1:1" x14ac:dyDescent="0.2">
      <c r="A643">
        <v>0.14500399999999999</v>
      </c>
    </row>
    <row r="644" spans="1:1" x14ac:dyDescent="0.2">
      <c r="A644">
        <v>0.199077</v>
      </c>
    </row>
    <row r="645" spans="1:1" x14ac:dyDescent="0.2">
      <c r="A645">
        <v>0.219914</v>
      </c>
    </row>
    <row r="646" spans="1:1" x14ac:dyDescent="0.2">
      <c r="A646">
        <v>0.148815</v>
      </c>
    </row>
    <row r="647" spans="1:1" x14ac:dyDescent="0.2">
      <c r="A647">
        <v>0.197521</v>
      </c>
    </row>
    <row r="648" spans="1:1" x14ac:dyDescent="0.2">
      <c r="A648">
        <v>0.94736299999999996</v>
      </c>
    </row>
    <row r="649" spans="1:1" x14ac:dyDescent="0.2">
      <c r="A649">
        <v>9.5047000000000006E-2</v>
      </c>
    </row>
    <row r="650" spans="1:1" x14ac:dyDescent="0.2">
      <c r="A650">
        <v>0.105208</v>
      </c>
    </row>
    <row r="651" spans="1:1" x14ac:dyDescent="0.2">
      <c r="A651">
        <v>0.65367900000000001</v>
      </c>
    </row>
    <row r="652" spans="1:1" x14ac:dyDescent="0.2">
      <c r="A652">
        <v>0.17732800000000001</v>
      </c>
    </row>
    <row r="653" spans="1:1" x14ac:dyDescent="0.2">
      <c r="A653">
        <v>0.19619700000000001</v>
      </c>
    </row>
    <row r="654" spans="1:1" x14ac:dyDescent="0.2">
      <c r="A654">
        <v>0.18649499999999999</v>
      </c>
    </row>
    <row r="655" spans="1:1" x14ac:dyDescent="0.2">
      <c r="A655">
        <v>0.31936999999999999</v>
      </c>
    </row>
    <row r="656" spans="1:1" x14ac:dyDescent="0.2">
      <c r="A656">
        <v>6.2769000000000005E-2</v>
      </c>
    </row>
    <row r="657" spans="1:1" x14ac:dyDescent="0.2">
      <c r="A657">
        <v>0.56956200000000001</v>
      </c>
    </row>
    <row r="658" spans="1:1" x14ac:dyDescent="0.2">
      <c r="A658">
        <v>9.6869999999999998E-2</v>
      </c>
    </row>
    <row r="659" spans="1:1" x14ac:dyDescent="0.2">
      <c r="A659">
        <v>0.27507199999999998</v>
      </c>
    </row>
    <row r="660" spans="1:1" x14ac:dyDescent="0.2">
      <c r="A660">
        <v>1.372285</v>
      </c>
    </row>
    <row r="661" spans="1:1" x14ac:dyDescent="0.2">
      <c r="A661">
        <v>5.7611000000000002E-2</v>
      </c>
    </row>
    <row r="662" spans="1:1" x14ac:dyDescent="0.2">
      <c r="A662">
        <v>0.14377000000000001</v>
      </c>
    </row>
    <row r="663" spans="1:1" x14ac:dyDescent="0.2">
      <c r="A663">
        <v>4.4297999999999997E-2</v>
      </c>
    </row>
    <row r="664" spans="1:1" x14ac:dyDescent="0.2">
      <c r="A664">
        <v>0.226405</v>
      </c>
    </row>
    <row r="665" spans="1:1" x14ac:dyDescent="0.2">
      <c r="A665">
        <v>0.18853800000000001</v>
      </c>
    </row>
    <row r="666" spans="1:1" x14ac:dyDescent="0.2">
      <c r="A666">
        <v>7.123E-3</v>
      </c>
    </row>
    <row r="667" spans="1:1" x14ac:dyDescent="0.2">
      <c r="A667">
        <v>0.36271700000000001</v>
      </c>
    </row>
    <row r="668" spans="1:1" x14ac:dyDescent="0.2">
      <c r="A668">
        <v>1.939408</v>
      </c>
    </row>
    <row r="669" spans="1:1" x14ac:dyDescent="0.2">
      <c r="A669">
        <v>0.16680600000000001</v>
      </c>
    </row>
    <row r="670" spans="1:1" x14ac:dyDescent="0.2">
      <c r="A670">
        <v>0.35918499999999998</v>
      </c>
    </row>
    <row r="671" spans="1:1" x14ac:dyDescent="0.2">
      <c r="A671">
        <v>0.29194900000000001</v>
      </c>
    </row>
    <row r="672" spans="1:1" x14ac:dyDescent="0.2">
      <c r="A672">
        <v>0.386015</v>
      </c>
    </row>
    <row r="673" spans="1:1" x14ac:dyDescent="0.2">
      <c r="A673">
        <v>0.27325300000000002</v>
      </c>
    </row>
    <row r="674" spans="1:1" x14ac:dyDescent="0.2">
      <c r="A674">
        <v>0.28921200000000002</v>
      </c>
    </row>
    <row r="675" spans="1:1" x14ac:dyDescent="0.2">
      <c r="A675">
        <v>9.3213000000000004E-2</v>
      </c>
    </row>
    <row r="676" spans="1:1" x14ac:dyDescent="0.2">
      <c r="A676">
        <v>0.490759</v>
      </c>
    </row>
    <row r="677" spans="1:1" x14ac:dyDescent="0.2">
      <c r="A677">
        <v>0</v>
      </c>
    </row>
    <row r="678" spans="1:1" x14ac:dyDescent="0.2">
      <c r="A678">
        <v>1.4739E-2</v>
      </c>
    </row>
    <row r="679" spans="1:1" x14ac:dyDescent="0.2">
      <c r="A679">
        <v>0.75795900000000005</v>
      </c>
    </row>
    <row r="680" spans="1:1" x14ac:dyDescent="0.2">
      <c r="A680">
        <v>0.41452299999999997</v>
      </c>
    </row>
    <row r="681" spans="1:1" x14ac:dyDescent="0.2">
      <c r="A681">
        <v>24.312619999999999</v>
      </c>
    </row>
    <row r="682" spans="1:1" x14ac:dyDescent="0.2">
      <c r="A682">
        <v>0.67589200000000005</v>
      </c>
    </row>
    <row r="683" spans="1:1" x14ac:dyDescent="0.2">
      <c r="A683">
        <v>0.444212</v>
      </c>
    </row>
    <row r="684" spans="1:1" x14ac:dyDescent="0.2">
      <c r="A684">
        <v>0.46629100000000001</v>
      </c>
    </row>
    <row r="685" spans="1:1" x14ac:dyDescent="0.2">
      <c r="A685">
        <v>0.189299</v>
      </c>
    </row>
    <row r="686" spans="1:1" x14ac:dyDescent="0.2">
      <c r="A686">
        <v>0.65367900000000001</v>
      </c>
    </row>
    <row r="687" spans="1:1" x14ac:dyDescent="0.2">
      <c r="A687">
        <v>1.1265540000000001</v>
      </c>
    </row>
    <row r="688" spans="1:1" x14ac:dyDescent="0.2">
      <c r="A688">
        <v>1.0016419999999999</v>
      </c>
    </row>
    <row r="689" spans="1:1" x14ac:dyDescent="0.2">
      <c r="A689">
        <v>0.34239999999999998</v>
      </c>
    </row>
    <row r="690" spans="1:1" x14ac:dyDescent="0.2">
      <c r="A690">
        <v>0.56956200000000001</v>
      </c>
    </row>
    <row r="691" spans="1:1" x14ac:dyDescent="0.2">
      <c r="A691">
        <v>1.668925</v>
      </c>
    </row>
    <row r="692" spans="1:1" x14ac:dyDescent="0.2">
      <c r="A692">
        <v>17.488019999999999</v>
      </c>
    </row>
    <row r="693" spans="1:1" x14ac:dyDescent="0.2">
      <c r="A693">
        <v>4.9149999999999999E-2</v>
      </c>
    </row>
    <row r="694" spans="1:1" x14ac:dyDescent="0.2">
      <c r="A694">
        <v>0.14377000000000001</v>
      </c>
    </row>
    <row r="695" spans="1:1" x14ac:dyDescent="0.2">
      <c r="A695">
        <v>0.383851</v>
      </c>
    </row>
    <row r="696" spans="1:1" x14ac:dyDescent="0.2">
      <c r="A696">
        <v>6.2769000000000005E-2</v>
      </c>
    </row>
    <row r="697" spans="1:1" x14ac:dyDescent="0.2">
      <c r="A697">
        <v>3.7740000000000003E-2</v>
      </c>
    </row>
    <row r="698" spans="1:1" x14ac:dyDescent="0.2">
      <c r="A698">
        <v>0.24989700000000001</v>
      </c>
    </row>
    <row r="699" spans="1:1" x14ac:dyDescent="0.2">
      <c r="A699">
        <v>0.25007400000000002</v>
      </c>
    </row>
    <row r="700" spans="1:1" x14ac:dyDescent="0.2">
      <c r="A700">
        <v>5.8240000000000002E-3</v>
      </c>
    </row>
    <row r="701" spans="1:1" x14ac:dyDescent="0.2">
      <c r="A701">
        <v>2.0988389999999999</v>
      </c>
    </row>
    <row r="702" spans="1:1" x14ac:dyDescent="0.2">
      <c r="A702">
        <v>2.0623239999999998</v>
      </c>
    </row>
    <row r="703" spans="1:1" x14ac:dyDescent="0.2">
      <c r="A703">
        <v>0.41932999999999998</v>
      </c>
    </row>
    <row r="704" spans="1:1" x14ac:dyDescent="0.2">
      <c r="A704">
        <v>0.108817</v>
      </c>
    </row>
    <row r="705" spans="1:1" x14ac:dyDescent="0.2">
      <c r="A705">
        <v>0.75795900000000005</v>
      </c>
    </row>
    <row r="706" spans="1:1" x14ac:dyDescent="0.2">
      <c r="A706">
        <v>0.189299</v>
      </c>
    </row>
    <row r="707" spans="1:1" x14ac:dyDescent="0.2">
      <c r="A707">
        <v>0.395144</v>
      </c>
    </row>
    <row r="708" spans="1:1" x14ac:dyDescent="0.2">
      <c r="A708">
        <v>11.568020000000001</v>
      </c>
    </row>
    <row r="709" spans="1:1" x14ac:dyDescent="0.2">
      <c r="A709">
        <v>0.24571699999999999</v>
      </c>
    </row>
    <row r="710" spans="1:1" x14ac:dyDescent="0.2">
      <c r="A710">
        <v>4.6471049999999998</v>
      </c>
    </row>
    <row r="711" spans="1:1" x14ac:dyDescent="0.2">
      <c r="A711">
        <v>7.0147000000000001E-2</v>
      </c>
    </row>
    <row r="712" spans="1:1" x14ac:dyDescent="0.2">
      <c r="A712">
        <v>0.197521</v>
      </c>
    </row>
    <row r="713" spans="1:1" x14ac:dyDescent="0.2">
      <c r="A713">
        <v>5.8240000000000002E-3</v>
      </c>
    </row>
    <row r="714" spans="1:1" x14ac:dyDescent="0.2">
      <c r="A714">
        <v>0.121215</v>
      </c>
    </row>
    <row r="715" spans="1:1" x14ac:dyDescent="0.2">
      <c r="A715">
        <v>0.17702699999999999</v>
      </c>
    </row>
    <row r="716" spans="1:1" x14ac:dyDescent="0.2">
      <c r="A716">
        <v>0.111054</v>
      </c>
    </row>
    <row r="717" spans="1:1" x14ac:dyDescent="0.2">
      <c r="A717">
        <v>34.822159999999997</v>
      </c>
    </row>
    <row r="718" spans="1:1" x14ac:dyDescent="0.2">
      <c r="A718">
        <v>0.68665799999999999</v>
      </c>
    </row>
    <row r="719" spans="1:1" x14ac:dyDescent="0.2">
      <c r="A719">
        <v>0.128195</v>
      </c>
    </row>
    <row r="720" spans="1:1" x14ac:dyDescent="0.2">
      <c r="A720">
        <v>0</v>
      </c>
    </row>
    <row r="721" spans="1:1" x14ac:dyDescent="0.2">
      <c r="A721">
        <v>0.20549300000000001</v>
      </c>
    </row>
    <row r="722" spans="1:1" x14ac:dyDescent="0.2">
      <c r="A722">
        <v>0.20197300000000001</v>
      </c>
    </row>
    <row r="723" spans="1:1" x14ac:dyDescent="0.2">
      <c r="A723">
        <v>0.67958600000000002</v>
      </c>
    </row>
    <row r="724" spans="1:1" x14ac:dyDescent="0.2">
      <c r="A724">
        <v>0.10466</v>
      </c>
    </row>
    <row r="725" spans="1:1" x14ac:dyDescent="0.2">
      <c r="A725">
        <v>0.45108199999999998</v>
      </c>
    </row>
    <row r="726" spans="1:1" x14ac:dyDescent="0.2">
      <c r="A726">
        <v>0.32823000000000002</v>
      </c>
    </row>
    <row r="727" spans="1:1" x14ac:dyDescent="0.2">
      <c r="A727">
        <v>0.29136299999999998</v>
      </c>
    </row>
    <row r="728" spans="1:1" x14ac:dyDescent="0.2">
      <c r="A728">
        <v>4.8613999999999997E-2</v>
      </c>
    </row>
    <row r="729" spans="1:1" x14ac:dyDescent="0.2">
      <c r="A729">
        <v>3.0492170000000001</v>
      </c>
    </row>
    <row r="730" spans="1:1" x14ac:dyDescent="0.2">
      <c r="A730">
        <v>0.72910799999999998</v>
      </c>
    </row>
    <row r="731" spans="1:1" x14ac:dyDescent="0.2">
      <c r="A731">
        <v>0.101588</v>
      </c>
    </row>
    <row r="732" spans="1:1" x14ac:dyDescent="0.2">
      <c r="A732">
        <v>9.8851999999999995E-2</v>
      </c>
    </row>
    <row r="733" spans="1:1" x14ac:dyDescent="0.2">
      <c r="A733">
        <v>0.202512</v>
      </c>
    </row>
    <row r="734" spans="1:1" x14ac:dyDescent="0.2">
      <c r="A734">
        <v>0.23222599999999999</v>
      </c>
    </row>
    <row r="735" spans="1:1" x14ac:dyDescent="0.2">
      <c r="A735">
        <v>1.6629480000000001</v>
      </c>
    </row>
    <row r="736" spans="1:1" x14ac:dyDescent="0.2">
      <c r="A736">
        <v>4.5066000000000002E-2</v>
      </c>
    </row>
    <row r="737" spans="1:1" x14ac:dyDescent="0.2">
      <c r="A737">
        <v>9.2469999999999997E-2</v>
      </c>
    </row>
    <row r="738" spans="1:1" x14ac:dyDescent="0.2">
      <c r="A738">
        <v>5.8590000000000003E-2</v>
      </c>
    </row>
    <row r="739" spans="1:1" x14ac:dyDescent="0.2">
      <c r="A739">
        <v>0.47481699999999999</v>
      </c>
    </row>
    <row r="740" spans="1:1" x14ac:dyDescent="0.2">
      <c r="A740">
        <v>1.939408</v>
      </c>
    </row>
    <row r="741" spans="1:1" x14ac:dyDescent="0.2">
      <c r="A741">
        <v>7.994529</v>
      </c>
    </row>
    <row r="742" spans="1:1" x14ac:dyDescent="0.2">
      <c r="A742">
        <v>0.45646399999999998</v>
      </c>
    </row>
    <row r="743" spans="1:1" x14ac:dyDescent="0.2">
      <c r="A743">
        <v>0.473692</v>
      </c>
    </row>
    <row r="744" spans="1:1" x14ac:dyDescent="0.2">
      <c r="A744">
        <v>0.49955699999999997</v>
      </c>
    </row>
    <row r="745" spans="1:1" x14ac:dyDescent="0.2">
      <c r="A745">
        <v>5.5599000000000003E-2</v>
      </c>
    </row>
    <row r="746" spans="1:1" x14ac:dyDescent="0.2">
      <c r="A746">
        <v>0.93185399999999996</v>
      </c>
    </row>
    <row r="747" spans="1:1" x14ac:dyDescent="0.2">
      <c r="A747">
        <v>0.27207900000000002</v>
      </c>
    </row>
    <row r="748" spans="1:1" x14ac:dyDescent="0.2">
      <c r="A748">
        <v>34.822159999999997</v>
      </c>
    </row>
    <row r="749" spans="1:1" x14ac:dyDescent="0.2">
      <c r="A749">
        <v>0.93185399999999996</v>
      </c>
    </row>
    <row r="750" spans="1:1" x14ac:dyDescent="0.2">
      <c r="A750">
        <v>23.03866</v>
      </c>
    </row>
    <row r="751" spans="1:1" x14ac:dyDescent="0.2">
      <c r="A751">
        <v>2.5721999999999998E-2</v>
      </c>
    </row>
    <row r="752" spans="1:1" x14ac:dyDescent="0.2">
      <c r="A752">
        <v>0.18649499999999999</v>
      </c>
    </row>
    <row r="753" spans="1:1" x14ac:dyDescent="0.2">
      <c r="A753">
        <v>0.222105</v>
      </c>
    </row>
    <row r="754" spans="1:1" x14ac:dyDescent="0.2">
      <c r="A754">
        <v>0</v>
      </c>
    </row>
    <row r="755" spans="1:1" x14ac:dyDescent="0.2">
      <c r="A755">
        <v>6.1942999999999998E-2</v>
      </c>
    </row>
    <row r="756" spans="1:1" x14ac:dyDescent="0.2">
      <c r="A756">
        <v>0.395144</v>
      </c>
    </row>
    <row r="757" spans="1:1" x14ac:dyDescent="0.2">
      <c r="A757">
        <v>4.2086999999999999E-2</v>
      </c>
    </row>
    <row r="758" spans="1:1" x14ac:dyDescent="0.2">
      <c r="A758">
        <v>4.9149999999999999E-2</v>
      </c>
    </row>
    <row r="759" spans="1:1" x14ac:dyDescent="0.2">
      <c r="A759">
        <v>2.3006310000000001</v>
      </c>
    </row>
    <row r="760" spans="1:1" x14ac:dyDescent="0.2">
      <c r="A760">
        <v>0.32502999999999999</v>
      </c>
    </row>
    <row r="761" spans="1:1" x14ac:dyDescent="0.2">
      <c r="A761">
        <v>0.33649899999999999</v>
      </c>
    </row>
    <row r="762" spans="1:1" x14ac:dyDescent="0.2">
      <c r="A762">
        <v>0</v>
      </c>
    </row>
    <row r="763" spans="1:1" x14ac:dyDescent="0.2">
      <c r="A763">
        <v>0.21518300000000001</v>
      </c>
    </row>
    <row r="764" spans="1:1" x14ac:dyDescent="0.2">
      <c r="A764">
        <v>0.98423400000000005</v>
      </c>
    </row>
    <row r="765" spans="1:1" x14ac:dyDescent="0.2">
      <c r="A765">
        <v>0.74270700000000001</v>
      </c>
    </row>
    <row r="766" spans="1:1" x14ac:dyDescent="0.2">
      <c r="A766">
        <v>0.61059399999999997</v>
      </c>
    </row>
    <row r="767" spans="1:1" x14ac:dyDescent="0.2">
      <c r="A767">
        <v>0.19001899999999999</v>
      </c>
    </row>
    <row r="768" spans="1:1" x14ac:dyDescent="0.2">
      <c r="A768">
        <v>0.94736299999999996</v>
      </c>
    </row>
    <row r="769" spans="1:1" x14ac:dyDescent="0.2">
      <c r="A769">
        <v>3.8552000000000003E-2</v>
      </c>
    </row>
    <row r="770" spans="1:1" x14ac:dyDescent="0.2">
      <c r="A770">
        <v>1.668925</v>
      </c>
    </row>
    <row r="771" spans="1:1" x14ac:dyDescent="0.2">
      <c r="A771">
        <v>9.2469999999999997E-2</v>
      </c>
    </row>
    <row r="772" spans="1:1" x14ac:dyDescent="0.2">
      <c r="A772">
        <v>7.9175999999999996E-2</v>
      </c>
    </row>
    <row r="773" spans="1:1" x14ac:dyDescent="0.2">
      <c r="A773">
        <v>0.19980100000000001</v>
      </c>
    </row>
    <row r="774" spans="1:1" x14ac:dyDescent="0.2">
      <c r="A774">
        <v>0.171376</v>
      </c>
    </row>
    <row r="775" spans="1:1" x14ac:dyDescent="0.2">
      <c r="A775">
        <v>1.939408</v>
      </c>
    </row>
    <row r="776" spans="1:1" x14ac:dyDescent="0.2">
      <c r="A776">
        <v>13.131220000000001</v>
      </c>
    </row>
    <row r="777" spans="1:1" x14ac:dyDescent="0.2">
      <c r="A777">
        <v>4.8494000000000002E-2</v>
      </c>
    </row>
    <row r="778" spans="1:1" x14ac:dyDescent="0.2">
      <c r="A778">
        <v>34.822159999999997</v>
      </c>
    </row>
    <row r="779" spans="1:1" x14ac:dyDescent="0.2">
      <c r="A779">
        <v>4.5714999999999999E-2</v>
      </c>
    </row>
    <row r="780" spans="1:1" x14ac:dyDescent="0.2">
      <c r="A780">
        <v>0.54205300000000001</v>
      </c>
    </row>
    <row r="781" spans="1:1" x14ac:dyDescent="0.2">
      <c r="A781">
        <v>9.4382999999999995E-2</v>
      </c>
    </row>
    <row r="782" spans="1:1" x14ac:dyDescent="0.2">
      <c r="A782">
        <v>0.53483599999999998</v>
      </c>
    </row>
    <row r="783" spans="1:1" x14ac:dyDescent="0.2">
      <c r="A783">
        <v>0.148815</v>
      </c>
    </row>
    <row r="784" spans="1:1" x14ac:dyDescent="0.2">
      <c r="A784">
        <v>1.8744E-2</v>
      </c>
    </row>
    <row r="785" spans="1:1" x14ac:dyDescent="0.2">
      <c r="A785">
        <v>0.45216099999999998</v>
      </c>
    </row>
    <row r="786" spans="1:1" x14ac:dyDescent="0.2">
      <c r="A786">
        <v>0.65555600000000003</v>
      </c>
    </row>
    <row r="787" spans="1:1" x14ac:dyDescent="0.2">
      <c r="A787">
        <v>4.5714999999999999E-2</v>
      </c>
    </row>
    <row r="788" spans="1:1" x14ac:dyDescent="0.2">
      <c r="A788">
        <v>0.76817899999999995</v>
      </c>
    </row>
    <row r="789" spans="1:1" x14ac:dyDescent="0.2">
      <c r="A789">
        <v>3.8552000000000003E-2</v>
      </c>
    </row>
    <row r="790" spans="1:1" x14ac:dyDescent="0.2">
      <c r="A790">
        <v>3.0492170000000001</v>
      </c>
    </row>
    <row r="791" spans="1:1" x14ac:dyDescent="0.2">
      <c r="A791">
        <v>11.568020000000001</v>
      </c>
    </row>
    <row r="792" spans="1:1" x14ac:dyDescent="0.2">
      <c r="A792">
        <v>0</v>
      </c>
    </row>
    <row r="793" spans="1:1" x14ac:dyDescent="0.2">
      <c r="A793">
        <v>7.3065000000000005E-2</v>
      </c>
    </row>
    <row r="794" spans="1:1" x14ac:dyDescent="0.2">
      <c r="A794">
        <v>4.5158759999999996</v>
      </c>
    </row>
    <row r="795" spans="1:1" x14ac:dyDescent="0.2">
      <c r="A795">
        <v>1.2458450000000001</v>
      </c>
    </row>
    <row r="796" spans="1:1" x14ac:dyDescent="0.2">
      <c r="A796">
        <v>0.42993700000000001</v>
      </c>
    </row>
    <row r="797" spans="1:1" x14ac:dyDescent="0.2">
      <c r="A797">
        <v>0.20549300000000001</v>
      </c>
    </row>
    <row r="798" spans="1:1" x14ac:dyDescent="0.2">
      <c r="A798">
        <v>0.347055</v>
      </c>
    </row>
    <row r="799" spans="1:1" x14ac:dyDescent="0.2">
      <c r="A799">
        <v>2.5575000000000001E-2</v>
      </c>
    </row>
    <row r="800" spans="1:1" x14ac:dyDescent="0.2">
      <c r="A800">
        <v>0.395144</v>
      </c>
    </row>
    <row r="801" spans="1:1" x14ac:dyDescent="0.2">
      <c r="A801">
        <v>0.121215</v>
      </c>
    </row>
    <row r="802" spans="1:1" x14ac:dyDescent="0.2">
      <c r="A802">
        <v>0.76817899999999995</v>
      </c>
    </row>
    <row r="803" spans="1:1" x14ac:dyDescent="0.2">
      <c r="A803">
        <v>1.2458450000000001</v>
      </c>
    </row>
    <row r="804" spans="1:1" x14ac:dyDescent="0.2">
      <c r="A804">
        <v>9.7634860000000003</v>
      </c>
    </row>
    <row r="805" spans="1:1" x14ac:dyDescent="0.2">
      <c r="A805">
        <v>0.77764800000000001</v>
      </c>
    </row>
    <row r="806" spans="1:1" x14ac:dyDescent="0.2">
      <c r="A806">
        <v>0.19666900000000001</v>
      </c>
    </row>
    <row r="807" spans="1:1" x14ac:dyDescent="0.2">
      <c r="A807">
        <v>4.4297999999999997E-2</v>
      </c>
    </row>
    <row r="808" spans="1:1" x14ac:dyDescent="0.2">
      <c r="A808">
        <v>0.61059399999999997</v>
      </c>
    </row>
    <row r="809" spans="1:1" x14ac:dyDescent="0.2">
      <c r="A809">
        <v>1.6722250000000001</v>
      </c>
    </row>
    <row r="810" spans="1:1" x14ac:dyDescent="0.2">
      <c r="A810">
        <v>0</v>
      </c>
    </row>
    <row r="811" spans="1:1" x14ac:dyDescent="0.2">
      <c r="A811">
        <v>1.729222</v>
      </c>
    </row>
    <row r="812" spans="1:1" x14ac:dyDescent="0.2">
      <c r="A812">
        <v>1.6084000000000001E-2</v>
      </c>
    </row>
    <row r="813" spans="1:1" x14ac:dyDescent="0.2">
      <c r="A813">
        <v>0.19619700000000001</v>
      </c>
    </row>
    <row r="814" spans="1:1" x14ac:dyDescent="0.2">
      <c r="A814">
        <v>0.68665799999999999</v>
      </c>
    </row>
    <row r="815" spans="1:1" x14ac:dyDescent="0.2">
      <c r="A815">
        <v>0.20549300000000001</v>
      </c>
    </row>
    <row r="816" spans="1:1" x14ac:dyDescent="0.2">
      <c r="A816">
        <v>0.29136299999999998</v>
      </c>
    </row>
    <row r="817" spans="1:1" x14ac:dyDescent="0.2">
      <c r="A817">
        <v>7.994529</v>
      </c>
    </row>
    <row r="818" spans="1:1" x14ac:dyDescent="0.2">
      <c r="A818">
        <v>0.199077</v>
      </c>
    </row>
    <row r="819" spans="1:1" x14ac:dyDescent="0.2">
      <c r="A819">
        <v>0.10786900000000001</v>
      </c>
    </row>
    <row r="820" spans="1:1" x14ac:dyDescent="0.2">
      <c r="A820">
        <v>34.822159999999997</v>
      </c>
    </row>
    <row r="821" spans="1:1" x14ac:dyDescent="0.2">
      <c r="A821">
        <v>0.22497700000000001</v>
      </c>
    </row>
    <row r="822" spans="1:1" x14ac:dyDescent="0.2">
      <c r="A822">
        <v>2.4174000000000001E-2</v>
      </c>
    </row>
    <row r="823" spans="1:1" x14ac:dyDescent="0.2">
      <c r="A823">
        <v>2.26478</v>
      </c>
    </row>
    <row r="824" spans="1:1" x14ac:dyDescent="0.2">
      <c r="A824">
        <v>0.31534000000000001</v>
      </c>
    </row>
    <row r="825" spans="1:1" x14ac:dyDescent="0.2">
      <c r="A825">
        <v>0.386015</v>
      </c>
    </row>
    <row r="826" spans="1:1" x14ac:dyDescent="0.2">
      <c r="A826">
        <v>2.3478650000000001</v>
      </c>
    </row>
    <row r="827" spans="1:1" x14ac:dyDescent="0.2">
      <c r="A827">
        <v>0.49955699999999997</v>
      </c>
    </row>
    <row r="828" spans="1:1" x14ac:dyDescent="0.2">
      <c r="A828">
        <v>5.2011529999999997</v>
      </c>
    </row>
    <row r="829" spans="1:1" x14ac:dyDescent="0.2">
      <c r="A829">
        <v>3.0758359999999998</v>
      </c>
    </row>
    <row r="830" spans="1:1" x14ac:dyDescent="0.2">
      <c r="A830">
        <v>0.30153400000000002</v>
      </c>
    </row>
    <row r="831" spans="1:1" x14ac:dyDescent="0.2">
      <c r="A831">
        <v>31.04832</v>
      </c>
    </row>
    <row r="832" spans="1:1" x14ac:dyDescent="0.2">
      <c r="A832">
        <v>0.108113</v>
      </c>
    </row>
    <row r="833" spans="1:1" x14ac:dyDescent="0.2">
      <c r="A833">
        <v>0.490759</v>
      </c>
    </row>
    <row r="834" spans="1:1" x14ac:dyDescent="0.2">
      <c r="A834">
        <v>10.465529999999999</v>
      </c>
    </row>
    <row r="835" spans="1:1" x14ac:dyDescent="0.2">
      <c r="A835">
        <v>0.473692</v>
      </c>
    </row>
    <row r="836" spans="1:1" x14ac:dyDescent="0.2">
      <c r="A836">
        <v>0.181367</v>
      </c>
    </row>
    <row r="837" spans="1:1" x14ac:dyDescent="0.2">
      <c r="A837">
        <v>0.27325300000000002</v>
      </c>
    </row>
    <row r="838" spans="1:1" x14ac:dyDescent="0.2">
      <c r="A838">
        <v>7.8014000000000001</v>
      </c>
    </row>
    <row r="839" spans="1:1" x14ac:dyDescent="0.2">
      <c r="A839">
        <v>0.65555600000000003</v>
      </c>
    </row>
    <row r="840" spans="1:1" x14ac:dyDescent="0.2">
      <c r="A840">
        <v>9.8546999999999996E-2</v>
      </c>
    </row>
    <row r="841" spans="1:1" x14ac:dyDescent="0.2">
      <c r="A841">
        <v>13.762980000000001</v>
      </c>
    </row>
    <row r="842" spans="1:1" x14ac:dyDescent="0.2">
      <c r="A842">
        <v>9.1308E-2</v>
      </c>
    </row>
    <row r="843" spans="1:1" x14ac:dyDescent="0.2">
      <c r="A843">
        <v>0.16680600000000001</v>
      </c>
    </row>
    <row r="844" spans="1:1" x14ac:dyDescent="0.2">
      <c r="A844">
        <v>1.1796770000000001</v>
      </c>
    </row>
    <row r="845" spans="1:1" x14ac:dyDescent="0.2">
      <c r="A845">
        <v>0.105208</v>
      </c>
    </row>
    <row r="846" spans="1:1" x14ac:dyDescent="0.2">
      <c r="A846">
        <v>0.263401</v>
      </c>
    </row>
    <row r="847" spans="1:1" x14ac:dyDescent="0.2">
      <c r="A847">
        <v>7.994529</v>
      </c>
    </row>
    <row r="848" spans="1:1" x14ac:dyDescent="0.2">
      <c r="A848">
        <v>4.4001989999999997</v>
      </c>
    </row>
    <row r="849" spans="1:1" x14ac:dyDescent="0.2">
      <c r="A849">
        <v>0.99630799999999997</v>
      </c>
    </row>
    <row r="850" spans="1:1" x14ac:dyDescent="0.2">
      <c r="A850">
        <v>0.32714700000000002</v>
      </c>
    </row>
    <row r="851" spans="1:1" x14ac:dyDescent="0.2">
      <c r="A851">
        <v>0.10786900000000001</v>
      </c>
    </row>
    <row r="852" spans="1:1" x14ac:dyDescent="0.2">
      <c r="A852">
        <v>0.22497700000000001</v>
      </c>
    </row>
    <row r="853" spans="1:1" x14ac:dyDescent="0.2">
      <c r="A853">
        <v>2.3478650000000001</v>
      </c>
    </row>
    <row r="854" spans="1:1" x14ac:dyDescent="0.2">
      <c r="A854">
        <v>2.9239999999999999E-2</v>
      </c>
    </row>
    <row r="855" spans="1:1" x14ac:dyDescent="0.2">
      <c r="A855">
        <v>0.37324299999999999</v>
      </c>
    </row>
    <row r="856" spans="1:1" x14ac:dyDescent="0.2">
      <c r="A856">
        <v>1.3058E-2</v>
      </c>
    </row>
    <row r="857" spans="1:1" x14ac:dyDescent="0.2">
      <c r="A857">
        <v>21.997859999999999</v>
      </c>
    </row>
    <row r="858" spans="1:1" x14ac:dyDescent="0.2">
      <c r="A858">
        <v>0.393349</v>
      </c>
    </row>
    <row r="859" spans="1:1" x14ac:dyDescent="0.2">
      <c r="A859">
        <v>0.108113</v>
      </c>
    </row>
    <row r="860" spans="1:1" x14ac:dyDescent="0.2">
      <c r="A860">
        <v>0</v>
      </c>
    </row>
    <row r="861" spans="1:1" x14ac:dyDescent="0.2">
      <c r="A861">
        <v>0</v>
      </c>
    </row>
    <row r="862" spans="1:1" x14ac:dyDescent="0.2">
      <c r="A862">
        <v>1.205649</v>
      </c>
    </row>
    <row r="863" spans="1:1" x14ac:dyDescent="0.2">
      <c r="A863">
        <v>1.6722250000000001</v>
      </c>
    </row>
    <row r="864" spans="1:1" x14ac:dyDescent="0.2">
      <c r="A864">
        <v>0.47481699999999999</v>
      </c>
    </row>
    <row r="865" spans="1:1" x14ac:dyDescent="0.2">
      <c r="A865">
        <v>0.120431</v>
      </c>
    </row>
    <row r="866" spans="1:1" x14ac:dyDescent="0.2">
      <c r="A866">
        <v>0.44206200000000001</v>
      </c>
    </row>
    <row r="867" spans="1:1" x14ac:dyDescent="0.2">
      <c r="A867">
        <v>0.98423400000000005</v>
      </c>
    </row>
    <row r="868" spans="1:1" x14ac:dyDescent="0.2">
      <c r="A868">
        <v>0.121215</v>
      </c>
    </row>
    <row r="869" spans="1:1" x14ac:dyDescent="0.2">
      <c r="A869">
        <v>1.9691460000000001</v>
      </c>
    </row>
    <row r="870" spans="1:1" x14ac:dyDescent="0.2">
      <c r="A870">
        <v>9.9436999999999998E-2</v>
      </c>
    </row>
    <row r="871" spans="1:1" x14ac:dyDescent="0.2">
      <c r="A871">
        <v>0.42491400000000001</v>
      </c>
    </row>
    <row r="872" spans="1:1" x14ac:dyDescent="0.2">
      <c r="A872">
        <v>1.2610060000000001</v>
      </c>
    </row>
    <row r="873" spans="1:1" x14ac:dyDescent="0.2">
      <c r="A873">
        <v>3.4874510000000001</v>
      </c>
    </row>
    <row r="874" spans="1:1" x14ac:dyDescent="0.2">
      <c r="A874">
        <v>9.7634860000000003</v>
      </c>
    </row>
    <row r="875" spans="1:1" x14ac:dyDescent="0.2">
      <c r="A875">
        <v>1.8551169999999999</v>
      </c>
    </row>
    <row r="876" spans="1:1" x14ac:dyDescent="0.2">
      <c r="A876">
        <v>7.3065000000000005E-2</v>
      </c>
    </row>
    <row r="877" spans="1:1" x14ac:dyDescent="0.2">
      <c r="A877">
        <v>0.32927299999999998</v>
      </c>
    </row>
    <row r="878" spans="1:1" x14ac:dyDescent="0.2">
      <c r="A878">
        <v>0.25007400000000002</v>
      </c>
    </row>
    <row r="879" spans="1:1" x14ac:dyDescent="0.2">
      <c r="A879">
        <v>0</v>
      </c>
    </row>
    <row r="880" spans="1:1" x14ac:dyDescent="0.2">
      <c r="A880">
        <v>1.939408</v>
      </c>
    </row>
    <row r="881" spans="1:1" x14ac:dyDescent="0.2">
      <c r="A881">
        <v>0.85034600000000005</v>
      </c>
    </row>
    <row r="882" spans="1:1" x14ac:dyDescent="0.2">
      <c r="A882">
        <v>0.29194900000000001</v>
      </c>
    </row>
    <row r="883" spans="1:1" x14ac:dyDescent="0.2">
      <c r="A883">
        <v>0.19001899999999999</v>
      </c>
    </row>
    <row r="884" spans="1:1" x14ac:dyDescent="0.2">
      <c r="A884">
        <v>2.26478</v>
      </c>
    </row>
    <row r="885" spans="1:1" x14ac:dyDescent="0.2">
      <c r="A885">
        <v>24.312619999999999</v>
      </c>
    </row>
    <row r="886" spans="1:1" x14ac:dyDescent="0.2">
      <c r="A886">
        <v>1.113747</v>
      </c>
    </row>
    <row r="887" spans="1:1" x14ac:dyDescent="0.2">
      <c r="A887">
        <v>9.61951</v>
      </c>
    </row>
    <row r="888" spans="1:1" x14ac:dyDescent="0.2">
      <c r="A888">
        <v>1.668925</v>
      </c>
    </row>
    <row r="889" spans="1:1" x14ac:dyDescent="0.2">
      <c r="A889">
        <v>2.5297230000000002</v>
      </c>
    </row>
    <row r="890" spans="1:1" x14ac:dyDescent="0.2">
      <c r="A890">
        <v>1.2461819999999999</v>
      </c>
    </row>
    <row r="891" spans="1:1" x14ac:dyDescent="0.2">
      <c r="A891">
        <v>0</v>
      </c>
    </row>
    <row r="892" spans="1:1" x14ac:dyDescent="0.2">
      <c r="A892">
        <v>2.5297230000000002</v>
      </c>
    </row>
    <row r="893" spans="1:1" x14ac:dyDescent="0.2">
      <c r="A893">
        <v>1.8909180000000001</v>
      </c>
    </row>
    <row r="894" spans="1:1" x14ac:dyDescent="0.2">
      <c r="A894">
        <v>4.9149999999999999E-2</v>
      </c>
    </row>
    <row r="895" spans="1:1" x14ac:dyDescent="0.2">
      <c r="A895">
        <v>0.230405</v>
      </c>
    </row>
    <row r="896" spans="1:1" x14ac:dyDescent="0.2">
      <c r="A896">
        <v>0.62585500000000005</v>
      </c>
    </row>
    <row r="897" spans="1:1" x14ac:dyDescent="0.2">
      <c r="A897">
        <v>0.27948600000000001</v>
      </c>
    </row>
    <row r="898" spans="1:1" x14ac:dyDescent="0.2">
      <c r="A898">
        <v>1.0578000000000001E-2</v>
      </c>
    </row>
    <row r="899" spans="1:1" x14ac:dyDescent="0.2">
      <c r="A899">
        <v>4.5158759999999996</v>
      </c>
    </row>
    <row r="900" spans="1:1" x14ac:dyDescent="0.2">
      <c r="A900">
        <v>0.14500399999999999</v>
      </c>
    </row>
    <row r="901" spans="1:1" x14ac:dyDescent="0.2">
      <c r="A901">
        <v>0.25710100000000002</v>
      </c>
    </row>
    <row r="902" spans="1:1" x14ac:dyDescent="0.2">
      <c r="A902">
        <v>34.822159999999997</v>
      </c>
    </row>
    <row r="903" spans="1:1" x14ac:dyDescent="0.2">
      <c r="A903">
        <v>2.3037999999999999E-2</v>
      </c>
    </row>
    <row r="904" spans="1:1" x14ac:dyDescent="0.2">
      <c r="A904">
        <v>0.393349</v>
      </c>
    </row>
    <row r="905" spans="1:1" x14ac:dyDescent="0.2">
      <c r="A905">
        <v>7.123E-3</v>
      </c>
    </row>
    <row r="906" spans="1:1" x14ac:dyDescent="0.2">
      <c r="A906">
        <v>0.75795900000000005</v>
      </c>
    </row>
    <row r="907" spans="1:1" x14ac:dyDescent="0.2">
      <c r="A907">
        <v>0.56956200000000001</v>
      </c>
    </row>
    <row r="908" spans="1:1" x14ac:dyDescent="0.2">
      <c r="A908">
        <v>4.4071910000000001</v>
      </c>
    </row>
    <row r="909" spans="1:1" x14ac:dyDescent="0.2">
      <c r="A909">
        <v>7.7287590000000002</v>
      </c>
    </row>
    <row r="910" spans="1:1" x14ac:dyDescent="0.2">
      <c r="A910">
        <v>1.668925</v>
      </c>
    </row>
    <row r="911" spans="1:1" x14ac:dyDescent="0.2">
      <c r="A911">
        <v>0.19619700000000001</v>
      </c>
    </row>
    <row r="912" spans="1:1" x14ac:dyDescent="0.2">
      <c r="A912">
        <v>0.31677699999999998</v>
      </c>
    </row>
    <row r="913" spans="1:1" x14ac:dyDescent="0.2">
      <c r="A913">
        <v>0.27325300000000002</v>
      </c>
    </row>
    <row r="914" spans="1:1" x14ac:dyDescent="0.2">
      <c r="A914">
        <v>0.19666900000000001</v>
      </c>
    </row>
    <row r="915" spans="1:1" x14ac:dyDescent="0.2">
      <c r="A915">
        <v>1.372285</v>
      </c>
    </row>
    <row r="916" spans="1:1" x14ac:dyDescent="0.2">
      <c r="A916">
        <v>0.27507199999999998</v>
      </c>
    </row>
    <row r="917" spans="1:1" x14ac:dyDescent="0.2">
      <c r="A917">
        <v>0.23286000000000001</v>
      </c>
    </row>
    <row r="918" spans="1:1" x14ac:dyDescent="0.2">
      <c r="A918">
        <v>5.7611000000000002E-2</v>
      </c>
    </row>
    <row r="919" spans="1:1" x14ac:dyDescent="0.2">
      <c r="A919">
        <v>0.219914</v>
      </c>
    </row>
    <row r="920" spans="1:1" x14ac:dyDescent="0.2">
      <c r="A920">
        <v>3.6078709999999998</v>
      </c>
    </row>
    <row r="921" spans="1:1" x14ac:dyDescent="0.2">
      <c r="A921">
        <v>5.3141000000000001E-2</v>
      </c>
    </row>
    <row r="922" spans="1:1" x14ac:dyDescent="0.2">
      <c r="A922">
        <v>0.30715900000000002</v>
      </c>
    </row>
    <row r="923" spans="1:1" x14ac:dyDescent="0.2">
      <c r="A923">
        <v>3.8557000000000001E-2</v>
      </c>
    </row>
    <row r="924" spans="1:1" x14ac:dyDescent="0.2">
      <c r="A924">
        <v>17.488019999999999</v>
      </c>
    </row>
    <row r="925" spans="1:1" x14ac:dyDescent="0.2">
      <c r="A925">
        <v>3.0084610000000001</v>
      </c>
    </row>
    <row r="926" spans="1:1" x14ac:dyDescent="0.2">
      <c r="A926">
        <v>0.30153400000000002</v>
      </c>
    </row>
    <row r="927" spans="1:1" x14ac:dyDescent="0.2">
      <c r="A927">
        <v>2.3037999999999999E-2</v>
      </c>
    </row>
    <row r="928" spans="1:1" x14ac:dyDescent="0.2">
      <c r="A928">
        <v>0.18853800000000001</v>
      </c>
    </row>
    <row r="929" spans="1:1" x14ac:dyDescent="0.2">
      <c r="A929">
        <v>0.22497700000000001</v>
      </c>
    </row>
    <row r="930" spans="1:1" x14ac:dyDescent="0.2">
      <c r="A930">
        <v>0.108113</v>
      </c>
    </row>
    <row r="931" spans="1:1" x14ac:dyDescent="0.2">
      <c r="A931">
        <v>1.2857259999999999</v>
      </c>
    </row>
    <row r="932" spans="1:1" x14ac:dyDescent="0.2">
      <c r="A932">
        <v>2.1694800000000001</v>
      </c>
    </row>
    <row r="933" spans="1:1" x14ac:dyDescent="0.2">
      <c r="A933">
        <v>7.9837000000000005E-2</v>
      </c>
    </row>
    <row r="934" spans="1:1" x14ac:dyDescent="0.2">
      <c r="A934">
        <v>1.6084000000000001E-2</v>
      </c>
    </row>
    <row r="935" spans="1:1" x14ac:dyDescent="0.2">
      <c r="A935">
        <v>2.0988389999999999</v>
      </c>
    </row>
    <row r="936" spans="1:1" x14ac:dyDescent="0.2">
      <c r="A936">
        <v>1.5387E-2</v>
      </c>
    </row>
    <row r="937" spans="1:1" x14ac:dyDescent="0.2">
      <c r="A937">
        <v>0.41766999999999999</v>
      </c>
    </row>
    <row r="938" spans="1:1" x14ac:dyDescent="0.2">
      <c r="A938">
        <v>0.108113</v>
      </c>
    </row>
    <row r="939" spans="1:1" x14ac:dyDescent="0.2">
      <c r="A939">
        <v>0.199077</v>
      </c>
    </row>
    <row r="940" spans="1:1" x14ac:dyDescent="0.2">
      <c r="A940">
        <v>3.6078709999999998</v>
      </c>
    </row>
    <row r="941" spans="1:1" x14ac:dyDescent="0.2">
      <c r="A941">
        <v>34.822159999999997</v>
      </c>
    </row>
    <row r="942" spans="1:1" x14ac:dyDescent="0.2">
      <c r="A942">
        <v>0.42993700000000001</v>
      </c>
    </row>
    <row r="943" spans="1:1" x14ac:dyDescent="0.2">
      <c r="A943">
        <v>0.66378300000000001</v>
      </c>
    </row>
    <row r="944" spans="1:1" x14ac:dyDescent="0.2">
      <c r="A944">
        <v>1.3998999999999999E-2</v>
      </c>
    </row>
    <row r="945" spans="1:1" x14ac:dyDescent="0.2">
      <c r="A945">
        <v>8.2619999999999999E-2</v>
      </c>
    </row>
    <row r="946" spans="1:1" x14ac:dyDescent="0.2">
      <c r="A946">
        <v>23.03866</v>
      </c>
    </row>
    <row r="947" spans="1:1" x14ac:dyDescent="0.2">
      <c r="A947">
        <v>0.444212</v>
      </c>
    </row>
    <row r="948" spans="1:1" x14ac:dyDescent="0.2">
      <c r="A948">
        <v>16.35183</v>
      </c>
    </row>
    <row r="949" spans="1:1" x14ac:dyDescent="0.2">
      <c r="A949">
        <v>0</v>
      </c>
    </row>
    <row r="950" spans="1:1" x14ac:dyDescent="0.2">
      <c r="A950">
        <v>0.157719</v>
      </c>
    </row>
    <row r="951" spans="1:1" x14ac:dyDescent="0.2">
      <c r="A951">
        <v>1.8565999999999999E-2</v>
      </c>
    </row>
    <row r="952" spans="1:1" x14ac:dyDescent="0.2">
      <c r="A952">
        <v>0.62377099999999996</v>
      </c>
    </row>
    <row r="953" spans="1:1" x14ac:dyDescent="0.2">
      <c r="A953">
        <v>0</v>
      </c>
    </row>
    <row r="954" spans="1:1" x14ac:dyDescent="0.2">
      <c r="A954">
        <v>0.24654000000000001</v>
      </c>
    </row>
    <row r="955" spans="1:1" x14ac:dyDescent="0.2">
      <c r="A955">
        <v>0.148815</v>
      </c>
    </row>
    <row r="956" spans="1:1" x14ac:dyDescent="0.2">
      <c r="A956">
        <v>0.75418799999999997</v>
      </c>
    </row>
    <row r="957" spans="1:1" x14ac:dyDescent="0.2">
      <c r="A957">
        <v>5.0729999999999997E-2</v>
      </c>
    </row>
    <row r="958" spans="1:1" x14ac:dyDescent="0.2">
      <c r="A958">
        <v>0.273787</v>
      </c>
    </row>
    <row r="959" spans="1:1" x14ac:dyDescent="0.2">
      <c r="A959">
        <v>0.17246300000000001</v>
      </c>
    </row>
    <row r="960" spans="1:1" x14ac:dyDescent="0.2">
      <c r="A960">
        <v>0.138823</v>
      </c>
    </row>
    <row r="961" spans="1:1" x14ac:dyDescent="0.2">
      <c r="A961">
        <v>0.29136299999999998</v>
      </c>
    </row>
    <row r="962" spans="1:1" x14ac:dyDescent="0.2">
      <c r="A962">
        <v>0.395144</v>
      </c>
    </row>
    <row r="963" spans="1:1" x14ac:dyDescent="0.2">
      <c r="A963">
        <v>0.54205300000000001</v>
      </c>
    </row>
    <row r="964" spans="1:1" x14ac:dyDescent="0.2">
      <c r="A964">
        <v>0.10466</v>
      </c>
    </row>
    <row r="965" spans="1:1" x14ac:dyDescent="0.2">
      <c r="A965">
        <v>0.67958600000000002</v>
      </c>
    </row>
    <row r="966" spans="1:1" x14ac:dyDescent="0.2">
      <c r="A966">
        <v>4.4071910000000001</v>
      </c>
    </row>
    <row r="967" spans="1:1" x14ac:dyDescent="0.2">
      <c r="A967">
        <v>7.9837000000000005E-2</v>
      </c>
    </row>
    <row r="968" spans="1:1" x14ac:dyDescent="0.2">
      <c r="A968">
        <v>0.37324299999999999</v>
      </c>
    </row>
    <row r="969" spans="1:1" x14ac:dyDescent="0.2">
      <c r="A969">
        <v>9.7136980000000008</v>
      </c>
    </row>
    <row r="970" spans="1:1" x14ac:dyDescent="0.2">
      <c r="A970">
        <v>0.62377099999999996</v>
      </c>
    </row>
    <row r="971" spans="1:1" x14ac:dyDescent="0.2">
      <c r="A971">
        <v>0.20757500000000001</v>
      </c>
    </row>
    <row r="972" spans="1:1" x14ac:dyDescent="0.2">
      <c r="A972">
        <v>0.25710100000000002</v>
      </c>
    </row>
    <row r="973" spans="1:1" x14ac:dyDescent="0.2">
      <c r="A973">
        <v>0.29136299999999998</v>
      </c>
    </row>
    <row r="974" spans="1:1" x14ac:dyDescent="0.2">
      <c r="A974">
        <v>5.4261039999999996</v>
      </c>
    </row>
    <row r="975" spans="1:1" x14ac:dyDescent="0.2">
      <c r="A975">
        <v>31.04832</v>
      </c>
    </row>
    <row r="976" spans="1:1" x14ac:dyDescent="0.2">
      <c r="A976">
        <v>0.31534000000000001</v>
      </c>
    </row>
    <row r="977" spans="1:1" x14ac:dyDescent="0.2">
      <c r="A977">
        <v>23.03866</v>
      </c>
    </row>
    <row r="978" spans="1:1" x14ac:dyDescent="0.2">
      <c r="A978">
        <v>0.41932999999999998</v>
      </c>
    </row>
    <row r="979" spans="1:1" x14ac:dyDescent="0.2">
      <c r="A979">
        <v>9.3213000000000004E-2</v>
      </c>
    </row>
    <row r="980" spans="1:1" x14ac:dyDescent="0.2">
      <c r="A980">
        <v>0.101588</v>
      </c>
    </row>
    <row r="981" spans="1:1" x14ac:dyDescent="0.2">
      <c r="A981">
        <v>9.5047000000000006E-2</v>
      </c>
    </row>
    <row r="982" spans="1:1" x14ac:dyDescent="0.2">
      <c r="A982">
        <v>7.6890499999999999</v>
      </c>
    </row>
    <row r="983" spans="1:1" x14ac:dyDescent="0.2">
      <c r="A983">
        <v>0.63345899999999999</v>
      </c>
    </row>
    <row r="984" spans="1:1" x14ac:dyDescent="0.2">
      <c r="A984">
        <v>0.490759</v>
      </c>
    </row>
    <row r="985" spans="1:1" x14ac:dyDescent="0.2">
      <c r="A985">
        <v>0.79812700000000003</v>
      </c>
    </row>
    <row r="986" spans="1:1" x14ac:dyDescent="0.2">
      <c r="A986">
        <v>7.7287590000000002</v>
      </c>
    </row>
    <row r="987" spans="1:1" x14ac:dyDescent="0.2">
      <c r="A987">
        <v>0.20549300000000001</v>
      </c>
    </row>
    <row r="988" spans="1:1" x14ac:dyDescent="0.2">
      <c r="A988">
        <v>0.24571699999999999</v>
      </c>
    </row>
    <row r="989" spans="1:1" x14ac:dyDescent="0.2">
      <c r="A989">
        <v>0.68665799999999999</v>
      </c>
    </row>
    <row r="990" spans="1:1" x14ac:dyDescent="0.2">
      <c r="A990">
        <v>1.5387E-2</v>
      </c>
    </row>
    <row r="991" spans="1:1" x14ac:dyDescent="0.2">
      <c r="A991">
        <v>4.8613999999999997E-2</v>
      </c>
    </row>
    <row r="992" spans="1:1" x14ac:dyDescent="0.2">
      <c r="A992">
        <v>0.26076500000000002</v>
      </c>
    </row>
    <row r="993" spans="1:1" x14ac:dyDescent="0.2">
      <c r="A993">
        <v>7.8791E-2</v>
      </c>
    </row>
    <row r="994" spans="1:1" x14ac:dyDescent="0.2">
      <c r="A994">
        <v>9.6819999999999996E-3</v>
      </c>
    </row>
    <row r="995" spans="1:1" x14ac:dyDescent="0.2">
      <c r="A995">
        <v>2.065623</v>
      </c>
    </row>
    <row r="996" spans="1:1" x14ac:dyDescent="0.2">
      <c r="A996">
        <v>0.41766999999999999</v>
      </c>
    </row>
    <row r="997" spans="1:1" x14ac:dyDescent="0.2">
      <c r="A997">
        <v>0.181367</v>
      </c>
    </row>
    <row r="998" spans="1:1" x14ac:dyDescent="0.2">
      <c r="A998">
        <v>0.112403</v>
      </c>
    </row>
    <row r="999" spans="1:1" x14ac:dyDescent="0.2">
      <c r="A999">
        <v>0.17066300000000001</v>
      </c>
    </row>
    <row r="1000" spans="1:1" x14ac:dyDescent="0.2">
      <c r="A1000">
        <v>0.37589400000000001</v>
      </c>
    </row>
    <row r="1001" spans="1:1" x14ac:dyDescent="0.2">
      <c r="A1001">
        <v>0.47481699999999999</v>
      </c>
    </row>
  </sheetData>
  <mergeCells count="3">
    <mergeCell ref="F2:L2"/>
    <mergeCell ref="F16:G16"/>
    <mergeCell ref="F33:H3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Admon Ejecución Procesos</vt:lpstr>
      <vt:lpstr>Riesgo Operacional (Antes)</vt:lpstr>
      <vt:lpstr>Muestreo Montecarlo</vt:lpstr>
      <vt:lpstr>Riesgo Operacional (Después)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Peña Palacio</dc:creator>
  <cp:lastModifiedBy>Valeria sierra</cp:lastModifiedBy>
  <cp:lastPrinted>2016-12-14T15:19:26Z</cp:lastPrinted>
  <dcterms:created xsi:type="dcterms:W3CDTF">2013-02-21T14:05:05Z</dcterms:created>
  <dcterms:modified xsi:type="dcterms:W3CDTF">2025-02-06T21:05:25Z</dcterms:modified>
</cp:coreProperties>
</file>