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ate1904="1"/>
  <mc:AlternateContent xmlns:mc="http://schemas.openxmlformats.org/markup-compatibility/2006">
    <mc:Choice Requires="x15">
      <x15ac:absPath xmlns:x15ac="http://schemas.microsoft.com/office/spreadsheetml/2010/11/ac" url="/Users/angelinakrinos/Downloads/"/>
    </mc:Choice>
  </mc:AlternateContent>
  <xr:revisionPtr revIDLastSave="0" documentId="13_ncr:1_{324E000A-AB2C-5F4F-B6EA-B6299F82F8FE}" xr6:coauthVersionLast="47" xr6:coauthVersionMax="47" xr10:uidLastSave="{00000000-0000-0000-0000-000000000000}"/>
  <bookViews>
    <workbookView xWindow="0" yWindow="760" windowWidth="30240" windowHeight="17700" tabRatio="221" xr2:uid="{00000000-000D-0000-FFFF-FFFF00000000}"/>
  </bookViews>
  <sheets>
    <sheet name="Enter Song" sheetId="1" r:id="rId1"/>
    <sheet name="Sheet1" sheetId="5" r:id="rId2"/>
    <sheet name="song_rom" sheetId="2" r:id="rId3"/>
    <sheet name="Note Frequencies" sheetId="3" r:id="rId4"/>
    <sheet name="frequency_ro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" i="1"/>
  <c r="I12" i="1"/>
  <c r="S12" i="1"/>
  <c r="I13" i="1"/>
  <c r="I14" i="1"/>
  <c r="I15" i="1"/>
  <c r="I16" i="1"/>
  <c r="I17" i="1"/>
  <c r="I18" i="1"/>
  <c r="R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F12" i="4"/>
  <c r="F19" i="4"/>
  <c r="F32" i="4"/>
  <c r="F34" i="4"/>
  <c r="E42" i="4"/>
  <c r="E38" i="3"/>
  <c r="A39" i="3"/>
  <c r="D39" i="3"/>
  <c r="E39" i="3"/>
  <c r="C40" i="3"/>
  <c r="K40" i="3"/>
  <c r="C41" i="3"/>
  <c r="K41" i="3" s="1"/>
  <c r="D41" i="3"/>
  <c r="E41" i="3" s="1"/>
  <c r="C42" i="3"/>
  <c r="D42" i="3"/>
  <c r="E42" i="3" s="1"/>
  <c r="F42" i="3"/>
  <c r="G42" i="3"/>
  <c r="H42" i="3" s="1"/>
  <c r="K42" i="3"/>
  <c r="C43" i="3"/>
  <c r="K43" i="3" s="1"/>
  <c r="D43" i="3"/>
  <c r="E43" i="3"/>
  <c r="C44" i="3"/>
  <c r="D44" i="3"/>
  <c r="E44" i="3"/>
  <c r="K44" i="3"/>
  <c r="F18" i="4" s="1"/>
  <c r="C45" i="3"/>
  <c r="D45" i="3"/>
  <c r="E45" i="3" s="1"/>
  <c r="F45" i="3"/>
  <c r="G45" i="3" s="1"/>
  <c r="H45" i="3"/>
  <c r="K45" i="3"/>
  <c r="R19" i="1" s="1"/>
  <c r="C46" i="3"/>
  <c r="D46" i="3"/>
  <c r="E46" i="3" s="1"/>
  <c r="K46" i="3"/>
  <c r="C47" i="3"/>
  <c r="D47" i="3"/>
  <c r="E47" i="3"/>
  <c r="F47" i="3" s="1"/>
  <c r="K47" i="3"/>
  <c r="C48" i="3"/>
  <c r="K48" i="3" s="1"/>
  <c r="D48" i="3"/>
  <c r="E48" i="3" s="1"/>
  <c r="C49" i="3"/>
  <c r="D49" i="3"/>
  <c r="E49" i="3"/>
  <c r="K49" i="3"/>
  <c r="C50" i="3"/>
  <c r="K50" i="3" s="1"/>
  <c r="D50" i="3"/>
  <c r="E50" i="3" s="1"/>
  <c r="C51" i="3"/>
  <c r="K51" i="3" s="1"/>
  <c r="D51" i="3"/>
  <c r="E51" i="3"/>
  <c r="F51" i="3" s="1"/>
  <c r="G51" i="3"/>
  <c r="H51" i="3" s="1"/>
  <c r="C52" i="3"/>
  <c r="D52" i="3"/>
  <c r="D40" i="3" s="1"/>
  <c r="E40" i="3" s="1"/>
  <c r="K52" i="3"/>
  <c r="C53" i="3"/>
  <c r="K53" i="3" s="1"/>
  <c r="R27" i="1" s="1"/>
  <c r="D53" i="3"/>
  <c r="E53" i="3" s="1"/>
  <c r="F53" i="3" s="1"/>
  <c r="G53" i="3" s="1"/>
  <c r="H53" i="3" s="1"/>
  <c r="I53" i="3"/>
  <c r="E27" i="4" s="1"/>
  <c r="E54" i="3"/>
  <c r="K54" i="3"/>
  <c r="R28" i="1" s="1"/>
  <c r="E55" i="3"/>
  <c r="F55" i="3" s="1"/>
  <c r="G55" i="3"/>
  <c r="H55" i="3"/>
  <c r="I55" i="3" s="1"/>
  <c r="E29" i="4" s="1"/>
  <c r="K55" i="3"/>
  <c r="E56" i="3"/>
  <c r="F56" i="3" s="1"/>
  <c r="G56" i="3"/>
  <c r="H56" i="3" s="1"/>
  <c r="K56" i="3"/>
  <c r="E57" i="3"/>
  <c r="F57" i="3"/>
  <c r="G57" i="3"/>
  <c r="H57" i="3"/>
  <c r="I57" i="3" s="1"/>
  <c r="E31" i="4" s="1"/>
  <c r="K57" i="3"/>
  <c r="F31" i="4" s="1"/>
  <c r="E58" i="3"/>
  <c r="F58" i="3"/>
  <c r="G58" i="3" s="1"/>
  <c r="H58" i="3" s="1"/>
  <c r="I58" i="3" s="1"/>
  <c r="E32" i="4" s="1"/>
  <c r="K58" i="3"/>
  <c r="R32" i="1" s="1"/>
  <c r="E59" i="3"/>
  <c r="K59" i="3"/>
  <c r="E60" i="3"/>
  <c r="F60" i="3"/>
  <c r="G60" i="3"/>
  <c r="H60" i="3" s="1"/>
  <c r="I60" i="3" s="1"/>
  <c r="E34" i="4" s="1"/>
  <c r="K60" i="3"/>
  <c r="R34" i="1" s="1"/>
  <c r="E61" i="3"/>
  <c r="F61" i="3"/>
  <c r="G61" i="3"/>
  <c r="H61" i="3" s="1"/>
  <c r="K61" i="3"/>
  <c r="B62" i="3"/>
  <c r="B74" i="3" s="1"/>
  <c r="B86" i="3" s="1"/>
  <c r="E62" i="3"/>
  <c r="B63" i="3"/>
  <c r="E63" i="3"/>
  <c r="F63" i="3"/>
  <c r="G63" i="3"/>
  <c r="H63" i="3" s="1"/>
  <c r="I63" i="3"/>
  <c r="E37" i="4" s="1"/>
  <c r="B64" i="3"/>
  <c r="E64" i="3"/>
  <c r="F64" i="3"/>
  <c r="G64" i="3"/>
  <c r="H64" i="3" s="1"/>
  <c r="B65" i="3"/>
  <c r="B77" i="3" s="1"/>
  <c r="B89" i="3" s="1"/>
  <c r="B101" i="3" s="1"/>
  <c r="E65" i="3"/>
  <c r="F65" i="3"/>
  <c r="G65" i="3" s="1"/>
  <c r="H65" i="3" s="1"/>
  <c r="I65" i="3"/>
  <c r="E39" i="4" s="1"/>
  <c r="B66" i="3"/>
  <c r="C66" i="3"/>
  <c r="D66" i="3"/>
  <c r="K66" i="3"/>
  <c r="B67" i="3"/>
  <c r="C67" i="3"/>
  <c r="D67" i="3"/>
  <c r="E67" i="3" s="1"/>
  <c r="F67" i="3"/>
  <c r="G67" i="3"/>
  <c r="H67" i="3"/>
  <c r="I67" i="3"/>
  <c r="E41" i="4" s="1"/>
  <c r="K67" i="3"/>
  <c r="B68" i="3"/>
  <c r="C68" i="3"/>
  <c r="D68" i="3"/>
  <c r="E68" i="3" s="1"/>
  <c r="F68" i="3"/>
  <c r="G68" i="3"/>
  <c r="H68" i="3"/>
  <c r="I68" i="3"/>
  <c r="K68" i="3"/>
  <c r="B69" i="3"/>
  <c r="C69" i="3"/>
  <c r="K69" i="3" s="1"/>
  <c r="D69" i="3"/>
  <c r="E69" i="3" s="1"/>
  <c r="F69" i="3" s="1"/>
  <c r="G69" i="3" s="1"/>
  <c r="H69" i="3"/>
  <c r="B70" i="3"/>
  <c r="C70" i="3"/>
  <c r="C82" i="3" s="1"/>
  <c r="C94" i="3" s="1"/>
  <c r="C106" i="3" s="1"/>
  <c r="K106" i="3" s="1"/>
  <c r="D70" i="3"/>
  <c r="E70" i="3" s="1"/>
  <c r="K70" i="3"/>
  <c r="B71" i="3"/>
  <c r="C71" i="3"/>
  <c r="C83" i="3" s="1"/>
  <c r="D71" i="3"/>
  <c r="K71" i="3"/>
  <c r="B72" i="3"/>
  <c r="C72" i="3"/>
  <c r="D72" i="3"/>
  <c r="E72" i="3" s="1"/>
  <c r="F72" i="3"/>
  <c r="G72" i="3"/>
  <c r="H72" i="3" s="1"/>
  <c r="B73" i="3"/>
  <c r="C73" i="3"/>
  <c r="K73" i="3" s="1"/>
  <c r="D73" i="3"/>
  <c r="C74" i="3"/>
  <c r="C86" i="3" s="1"/>
  <c r="C98" i="3" s="1"/>
  <c r="C110" i="3" s="1"/>
  <c r="C122" i="3" s="1"/>
  <c r="D74" i="3"/>
  <c r="E74" i="3" s="1"/>
  <c r="F74" i="3" s="1"/>
  <c r="G74" i="3"/>
  <c r="H74" i="3" s="1"/>
  <c r="C75" i="3"/>
  <c r="D75" i="3"/>
  <c r="E75" i="3"/>
  <c r="F75" i="3"/>
  <c r="C76" i="3"/>
  <c r="D76" i="3"/>
  <c r="E76" i="3" s="1"/>
  <c r="F76" i="3" s="1"/>
  <c r="I76" i="3" s="1"/>
  <c r="E50" i="4" s="1"/>
  <c r="G76" i="3"/>
  <c r="H76" i="3" s="1"/>
  <c r="C77" i="3"/>
  <c r="C89" i="3" s="1"/>
  <c r="D77" i="3"/>
  <c r="D89" i="3" s="1"/>
  <c r="E77" i="3"/>
  <c r="K77" i="3"/>
  <c r="B78" i="3"/>
  <c r="C78" i="3"/>
  <c r="B79" i="3"/>
  <c r="C79" i="3"/>
  <c r="D79" i="3"/>
  <c r="B80" i="3"/>
  <c r="C80" i="3"/>
  <c r="D80" i="3"/>
  <c r="E80" i="3"/>
  <c r="F80" i="3" s="1"/>
  <c r="G80" i="3"/>
  <c r="H80" i="3"/>
  <c r="B81" i="3"/>
  <c r="C81" i="3"/>
  <c r="D81" i="3"/>
  <c r="D93" i="3" s="1"/>
  <c r="E81" i="3"/>
  <c r="B82" i="3"/>
  <c r="K82" i="3"/>
  <c r="B83" i="3"/>
  <c r="B84" i="3"/>
  <c r="B85" i="3"/>
  <c r="C85" i="3"/>
  <c r="C97" i="3" s="1"/>
  <c r="K97" i="3" s="1"/>
  <c r="K85" i="3"/>
  <c r="D86" i="3"/>
  <c r="D98" i="3" s="1"/>
  <c r="C87" i="3"/>
  <c r="C99" i="3" s="1"/>
  <c r="D87" i="3"/>
  <c r="C88" i="3"/>
  <c r="C100" i="3" s="1"/>
  <c r="C112" i="3" s="1"/>
  <c r="C124" i="3" s="1"/>
  <c r="D88" i="3"/>
  <c r="D100" i="3" s="1"/>
  <c r="K89" i="3"/>
  <c r="B90" i="3"/>
  <c r="B91" i="3"/>
  <c r="B92" i="3"/>
  <c r="D92" i="3"/>
  <c r="E92" i="3" s="1"/>
  <c r="F92" i="3" s="1"/>
  <c r="G92" i="3"/>
  <c r="H92" i="3"/>
  <c r="I92" i="3"/>
  <c r="E66" i="4" s="1"/>
  <c r="B93" i="3"/>
  <c r="B94" i="3"/>
  <c r="K94" i="3"/>
  <c r="B95" i="3"/>
  <c r="B96" i="3"/>
  <c r="B97" i="3"/>
  <c r="C101" i="3"/>
  <c r="C113" i="3" s="1"/>
  <c r="C125" i="3" s="1"/>
  <c r="B102" i="3"/>
  <c r="B103" i="3"/>
  <c r="B104" i="3"/>
  <c r="D104" i="3"/>
  <c r="D116" i="3" s="1"/>
  <c r="E104" i="3"/>
  <c r="B105" i="3"/>
  <c r="B106" i="3"/>
  <c r="B107" i="3"/>
  <c r="B108" i="3"/>
  <c r="B109" i="3"/>
  <c r="C109" i="3"/>
  <c r="K109" i="3"/>
  <c r="C111" i="3"/>
  <c r="B113" i="3"/>
  <c r="B114" i="3"/>
  <c r="B115" i="3"/>
  <c r="B116" i="3"/>
  <c r="B128" i="3" s="1"/>
  <c r="B117" i="3"/>
  <c r="B118" i="3"/>
  <c r="C118" i="3"/>
  <c r="C130" i="3" s="1"/>
  <c r="B119" i="3"/>
  <c r="B120" i="3"/>
  <c r="B121" i="3"/>
  <c r="K121" i="3" s="1"/>
  <c r="C121" i="3"/>
  <c r="C123" i="3"/>
  <c r="B125" i="3"/>
  <c r="K125" i="3" s="1"/>
  <c r="B126" i="3"/>
  <c r="B129" i="3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J15" i="1" l="1"/>
  <c r="J91" i="1"/>
  <c r="E96" i="2" s="1"/>
  <c r="J41" i="1"/>
  <c r="J31" i="1"/>
  <c r="J21" i="1"/>
  <c r="J12" i="1"/>
  <c r="J99" i="1"/>
  <c r="E104" i="2" s="1"/>
  <c r="J89" i="1"/>
  <c r="E94" i="2" s="1"/>
  <c r="J79" i="1"/>
  <c r="E84" i="2" s="1"/>
  <c r="J39" i="1"/>
  <c r="J29" i="1"/>
  <c r="J19" i="1"/>
  <c r="E24" i="2" s="1"/>
  <c r="J98" i="1"/>
  <c r="E103" i="2" s="1"/>
  <c r="J88" i="1"/>
  <c r="E93" i="2" s="1"/>
  <c r="J78" i="1"/>
  <c r="E83" i="2" s="1"/>
  <c r="J101" i="1"/>
  <c r="E106" i="2" s="1"/>
  <c r="J81" i="1"/>
  <c r="E86" i="2" s="1"/>
  <c r="J100" i="1"/>
  <c r="E105" i="2" s="1"/>
  <c r="J90" i="1"/>
  <c r="E95" i="2" s="1"/>
  <c r="J80" i="1"/>
  <c r="E85" i="2" s="1"/>
  <c r="J40" i="1"/>
  <c r="E45" i="2" s="1"/>
  <c r="J30" i="1"/>
  <c r="J20" i="1"/>
  <c r="E25" i="2" s="1"/>
  <c r="J38" i="1"/>
  <c r="E43" i="2" s="1"/>
  <c r="J28" i="1"/>
  <c r="E33" i="2" s="1"/>
  <c r="J18" i="1"/>
  <c r="E23" i="2" s="1"/>
  <c r="J107" i="1"/>
  <c r="E112" i="2" s="1"/>
  <c r="J97" i="1"/>
  <c r="E102" i="2" s="1"/>
  <c r="J87" i="1"/>
  <c r="E92" i="2" s="1"/>
  <c r="J77" i="1"/>
  <c r="E82" i="2" s="1"/>
  <c r="J37" i="1"/>
  <c r="E42" i="2" s="1"/>
  <c r="J27" i="1"/>
  <c r="E32" i="2" s="1"/>
  <c r="J17" i="1"/>
  <c r="E22" i="2" s="1"/>
  <c r="J106" i="1"/>
  <c r="E111" i="2" s="1"/>
  <c r="J96" i="1"/>
  <c r="E101" i="2" s="1"/>
  <c r="J86" i="1"/>
  <c r="E91" i="2" s="1"/>
  <c r="J76" i="1"/>
  <c r="E81" i="2" s="1"/>
  <c r="J36" i="1"/>
  <c r="J26" i="1"/>
  <c r="E31" i="2" s="1"/>
  <c r="J16" i="1"/>
  <c r="J105" i="1"/>
  <c r="E110" i="2" s="1"/>
  <c r="J95" i="1"/>
  <c r="E100" i="2" s="1"/>
  <c r="J85" i="1"/>
  <c r="E90" i="2" s="1"/>
  <c r="J35" i="1"/>
  <c r="E40" i="2" s="1"/>
  <c r="J25" i="1"/>
  <c r="E30" i="2" s="1"/>
  <c r="J104" i="1"/>
  <c r="E109" i="2" s="1"/>
  <c r="J94" i="1"/>
  <c r="E99" i="2" s="1"/>
  <c r="J84" i="1"/>
  <c r="E89" i="2" s="1"/>
  <c r="J34" i="1"/>
  <c r="E39" i="2" s="1"/>
  <c r="J14" i="1"/>
  <c r="J24" i="1"/>
  <c r="E29" i="2" s="1"/>
  <c r="J103" i="1"/>
  <c r="E108" i="2" s="1"/>
  <c r="J93" i="1"/>
  <c r="E98" i="2" s="1"/>
  <c r="J83" i="1"/>
  <c r="E88" i="2" s="1"/>
  <c r="J43" i="1"/>
  <c r="E48" i="2" s="1"/>
  <c r="J33" i="1"/>
  <c r="E38" i="2" s="1"/>
  <c r="J23" i="1"/>
  <c r="J13" i="1"/>
  <c r="E18" i="2" s="1"/>
  <c r="J102" i="1"/>
  <c r="E107" i="2" s="1"/>
  <c r="J92" i="1"/>
  <c r="E97" i="2" s="1"/>
  <c r="J82" i="1"/>
  <c r="E87" i="2" s="1"/>
  <c r="J42" i="1"/>
  <c r="E47" i="2" s="1"/>
  <c r="J32" i="1"/>
  <c r="E37" i="2" s="1"/>
  <c r="J22" i="1"/>
  <c r="J109" i="1"/>
  <c r="E114" i="2" s="1"/>
  <c r="J120" i="1"/>
  <c r="E125" i="2" s="1"/>
  <c r="J130" i="1"/>
  <c r="E135" i="2" s="1"/>
  <c r="J110" i="1"/>
  <c r="E115" i="2" s="1"/>
  <c r="J131" i="1"/>
  <c r="E136" i="2" s="1"/>
  <c r="J121" i="1"/>
  <c r="E126" i="2" s="1"/>
  <c r="J111" i="1"/>
  <c r="E116" i="2" s="1"/>
  <c r="J139" i="1"/>
  <c r="E144" i="2" s="1"/>
  <c r="J119" i="1"/>
  <c r="E124" i="2" s="1"/>
  <c r="J138" i="1"/>
  <c r="E143" i="2" s="1"/>
  <c r="J128" i="1"/>
  <c r="E133" i="2" s="1"/>
  <c r="J118" i="1"/>
  <c r="E123" i="2" s="1"/>
  <c r="J108" i="1"/>
  <c r="E113" i="2" s="1"/>
  <c r="J137" i="1"/>
  <c r="E142" i="2" s="1"/>
  <c r="J127" i="1"/>
  <c r="E132" i="2" s="1"/>
  <c r="J117" i="1"/>
  <c r="E122" i="2" s="1"/>
  <c r="J136" i="1"/>
  <c r="E141" i="2" s="1"/>
  <c r="J126" i="1"/>
  <c r="E131" i="2" s="1"/>
  <c r="J116" i="1"/>
  <c r="E121" i="2" s="1"/>
  <c r="J135" i="1"/>
  <c r="E140" i="2" s="1"/>
  <c r="J125" i="1"/>
  <c r="E130" i="2" s="1"/>
  <c r="J115" i="1"/>
  <c r="E120" i="2" s="1"/>
  <c r="J134" i="1"/>
  <c r="E139" i="2" s="1"/>
  <c r="J124" i="1"/>
  <c r="E129" i="2" s="1"/>
  <c r="J114" i="1"/>
  <c r="E119" i="2" s="1"/>
  <c r="J129" i="1"/>
  <c r="E134" i="2" s="1"/>
  <c r="J133" i="1"/>
  <c r="E138" i="2" s="1"/>
  <c r="J123" i="1"/>
  <c r="E128" i="2" s="1"/>
  <c r="J113" i="1"/>
  <c r="E118" i="2" s="1"/>
  <c r="J132" i="1"/>
  <c r="E137" i="2" s="1"/>
  <c r="J122" i="1"/>
  <c r="E127" i="2" s="1"/>
  <c r="J112" i="1"/>
  <c r="E117" i="2" s="1"/>
  <c r="J68" i="1"/>
  <c r="E73" i="2" s="1"/>
  <c r="J58" i="1"/>
  <c r="E63" i="2" s="1"/>
  <c r="J48" i="1"/>
  <c r="E53" i="2" s="1"/>
  <c r="J47" i="1"/>
  <c r="E52" i="2" s="1"/>
  <c r="J45" i="1"/>
  <c r="E50" i="2" s="1"/>
  <c r="J64" i="1"/>
  <c r="E69" i="2" s="1"/>
  <c r="J53" i="1"/>
  <c r="E58" i="2" s="1"/>
  <c r="J70" i="1"/>
  <c r="E75" i="2" s="1"/>
  <c r="J60" i="1"/>
  <c r="E65" i="2" s="1"/>
  <c r="J54" i="1"/>
  <c r="E59" i="2" s="1"/>
  <c r="J69" i="1"/>
  <c r="E74" i="2" s="1"/>
  <c r="J59" i="1"/>
  <c r="E64" i="2" s="1"/>
  <c r="J49" i="1"/>
  <c r="E54" i="2" s="1"/>
  <c r="J66" i="1"/>
  <c r="E71" i="2" s="1"/>
  <c r="J56" i="1"/>
  <c r="E61" i="2" s="1"/>
  <c r="J46" i="1"/>
  <c r="E51" i="2" s="1"/>
  <c r="J44" i="1"/>
  <c r="E49" i="2" s="1"/>
  <c r="J57" i="1"/>
  <c r="E62" i="2" s="1"/>
  <c r="J75" i="1"/>
  <c r="E80" i="2" s="1"/>
  <c r="J65" i="1"/>
  <c r="E70" i="2" s="1"/>
  <c r="J55" i="1"/>
  <c r="E60" i="2" s="1"/>
  <c r="J73" i="1"/>
  <c r="E78" i="2" s="1"/>
  <c r="J72" i="1"/>
  <c r="E77" i="2" s="1"/>
  <c r="J62" i="1"/>
  <c r="E67" i="2" s="1"/>
  <c r="J52" i="1"/>
  <c r="E57" i="2" s="1"/>
  <c r="J67" i="1"/>
  <c r="E72" i="2" s="1"/>
  <c r="J63" i="1"/>
  <c r="E68" i="2" s="1"/>
  <c r="J71" i="1"/>
  <c r="E76" i="2" s="1"/>
  <c r="J61" i="1"/>
  <c r="E66" i="2" s="1"/>
  <c r="J51" i="1"/>
  <c r="E56" i="2" s="1"/>
  <c r="J74" i="1"/>
  <c r="E79" i="2" s="1"/>
  <c r="J50" i="1"/>
  <c r="E55" i="2" s="1"/>
  <c r="E20" i="2"/>
  <c r="E28" i="2"/>
  <c r="E46" i="2"/>
  <c r="E36" i="2"/>
  <c r="E26" i="2"/>
  <c r="E35" i="2"/>
  <c r="E41" i="2"/>
  <c r="E21" i="2"/>
  <c r="E19" i="2"/>
  <c r="E27" i="2"/>
  <c r="E44" i="2"/>
  <c r="E34" i="2"/>
  <c r="E17" i="2"/>
  <c r="D128" i="3"/>
  <c r="E128" i="3" s="1"/>
  <c r="E116" i="3"/>
  <c r="F104" i="3"/>
  <c r="E88" i="3"/>
  <c r="B131" i="3"/>
  <c r="D110" i="3"/>
  <c r="E98" i="3"/>
  <c r="F49" i="3"/>
  <c r="G49" i="3"/>
  <c r="H49" i="3" s="1"/>
  <c r="B127" i="3"/>
  <c r="R63" i="1"/>
  <c r="F63" i="4"/>
  <c r="R29" i="1"/>
  <c r="F29" i="4"/>
  <c r="D101" i="3"/>
  <c r="E89" i="3"/>
  <c r="I74" i="3"/>
  <c r="E48" i="4" s="1"/>
  <c r="F43" i="4"/>
  <c r="R43" i="1"/>
  <c r="E79" i="3"/>
  <c r="D91" i="3"/>
  <c r="G81" i="3"/>
  <c r="H81" i="3" s="1"/>
  <c r="F81" i="3"/>
  <c r="E93" i="3"/>
  <c r="D105" i="3"/>
  <c r="C93" i="3"/>
  <c r="K81" i="3"/>
  <c r="K101" i="3"/>
  <c r="E100" i="3"/>
  <c r="D112" i="3"/>
  <c r="E86" i="3"/>
  <c r="F41" i="3"/>
  <c r="G41" i="3"/>
  <c r="H41" i="3" s="1"/>
  <c r="G77" i="3"/>
  <c r="H77" i="3" s="1"/>
  <c r="F77" i="3"/>
  <c r="R44" i="1"/>
  <c r="F44" i="4"/>
  <c r="F40" i="4"/>
  <c r="R40" i="1"/>
  <c r="F14" i="4"/>
  <c r="R14" i="1"/>
  <c r="K72" i="3"/>
  <c r="C84" i="3"/>
  <c r="F68" i="4"/>
  <c r="R68" i="1"/>
  <c r="C92" i="3"/>
  <c r="K80" i="3"/>
  <c r="C90" i="3"/>
  <c r="K78" i="3"/>
  <c r="K74" i="3"/>
  <c r="E71" i="3"/>
  <c r="D83" i="3"/>
  <c r="K64" i="3"/>
  <c r="B76" i="3"/>
  <c r="F62" i="3"/>
  <c r="G62" i="3"/>
  <c r="H62" i="3" s="1"/>
  <c r="G54" i="3"/>
  <c r="H54" i="3" s="1"/>
  <c r="F40" i="3"/>
  <c r="I47" i="3"/>
  <c r="E21" i="4" s="1"/>
  <c r="C39" i="3"/>
  <c r="K39" i="3" s="1"/>
  <c r="K118" i="3"/>
  <c r="C95" i="3"/>
  <c r="K83" i="3"/>
  <c r="I69" i="3"/>
  <c r="E43" i="4" s="1"/>
  <c r="K65" i="3"/>
  <c r="B98" i="3"/>
  <c r="K86" i="3"/>
  <c r="I45" i="3"/>
  <c r="E19" i="4" s="1"/>
  <c r="F56" i="4"/>
  <c r="R56" i="1"/>
  <c r="F51" i="4"/>
  <c r="R51" i="1"/>
  <c r="I72" i="3"/>
  <c r="E46" i="4" s="1"/>
  <c r="R33" i="1"/>
  <c r="F33" i="4"/>
  <c r="I51" i="3"/>
  <c r="E25" i="4" s="1"/>
  <c r="F43" i="3"/>
  <c r="G43" i="3"/>
  <c r="H43" i="3" s="1"/>
  <c r="F15" i="4"/>
  <c r="R15" i="1"/>
  <c r="F20" i="4"/>
  <c r="R20" i="1"/>
  <c r="R42" i="1"/>
  <c r="F42" i="4"/>
  <c r="B130" i="3"/>
  <c r="K130" i="3" s="1"/>
  <c r="D82" i="3"/>
  <c r="G75" i="3"/>
  <c r="H75" i="3" s="1"/>
  <c r="I75" i="3" s="1"/>
  <c r="E49" i="4" s="1"/>
  <c r="G50" i="3"/>
  <c r="H50" i="3" s="1"/>
  <c r="F50" i="3"/>
  <c r="R22" i="1"/>
  <c r="F22" i="4"/>
  <c r="F46" i="3"/>
  <c r="G46" i="3"/>
  <c r="H46" i="3" s="1"/>
  <c r="K113" i="3"/>
  <c r="R59" i="1"/>
  <c r="F59" i="4"/>
  <c r="F70" i="3"/>
  <c r="F48" i="3"/>
  <c r="G48" i="3"/>
  <c r="H48" i="3" s="1"/>
  <c r="D99" i="3"/>
  <c r="E87" i="3"/>
  <c r="I80" i="3"/>
  <c r="E54" i="4" s="1"/>
  <c r="E73" i="3"/>
  <c r="D85" i="3"/>
  <c r="F45" i="4"/>
  <c r="R45" i="1"/>
  <c r="E66" i="3"/>
  <c r="D78" i="3"/>
  <c r="I64" i="3"/>
  <c r="E38" i="4" s="1"/>
  <c r="K62" i="3"/>
  <c r="I42" i="3"/>
  <c r="E16" i="4" s="1"/>
  <c r="F39" i="3"/>
  <c r="G39" i="3"/>
  <c r="H39" i="3" s="1"/>
  <c r="C91" i="3"/>
  <c r="K79" i="3"/>
  <c r="I61" i="3"/>
  <c r="E35" i="4" s="1"/>
  <c r="F59" i="3"/>
  <c r="G59" i="3"/>
  <c r="H59" i="3" s="1"/>
  <c r="F25" i="4"/>
  <c r="R25" i="1"/>
  <c r="R17" i="1"/>
  <c r="F17" i="4"/>
  <c r="F16" i="4"/>
  <c r="R16" i="1"/>
  <c r="F71" i="4"/>
  <c r="R71" i="1"/>
  <c r="R47" i="1"/>
  <c r="F47" i="4"/>
  <c r="F54" i="3"/>
  <c r="E52" i="3"/>
  <c r="R23" i="1"/>
  <c r="F23" i="4"/>
  <c r="F21" i="4"/>
  <c r="R21" i="1"/>
  <c r="F44" i="3"/>
  <c r="B75" i="3"/>
  <c r="K63" i="3"/>
  <c r="F30" i="4"/>
  <c r="R30" i="1"/>
  <c r="F38" i="3"/>
  <c r="G38" i="3"/>
  <c r="H38" i="3" s="1"/>
  <c r="G47" i="3"/>
  <c r="H47" i="3" s="1"/>
  <c r="F28" i="4"/>
  <c r="F41" i="4"/>
  <c r="R41" i="1"/>
  <c r="I56" i="3"/>
  <c r="E30" i="4" s="1"/>
  <c r="F26" i="4"/>
  <c r="R26" i="1"/>
  <c r="R24" i="1"/>
  <c r="F24" i="4"/>
  <c r="F27" i="4"/>
  <c r="S13" i="1"/>
  <c r="A40" i="3"/>
  <c r="F35" i="4"/>
  <c r="R35" i="1"/>
  <c r="D84" i="3"/>
  <c r="R31" i="1"/>
  <c r="F71" i="3" l="1"/>
  <c r="I43" i="3"/>
  <c r="E17" i="4" s="1"/>
  <c r="F60" i="4"/>
  <c r="R60" i="1"/>
  <c r="R52" i="1"/>
  <c r="F52" i="4"/>
  <c r="D124" i="3"/>
  <c r="E124" i="3" s="1"/>
  <c r="E112" i="3"/>
  <c r="F79" i="3"/>
  <c r="G79" i="3"/>
  <c r="H79" i="3" s="1"/>
  <c r="F88" i="3"/>
  <c r="F37" i="4"/>
  <c r="R37" i="1"/>
  <c r="D90" i="3"/>
  <c r="E78" i="3"/>
  <c r="C107" i="3"/>
  <c r="K95" i="3"/>
  <c r="B88" i="3"/>
  <c r="K76" i="3"/>
  <c r="F89" i="3"/>
  <c r="G89" i="3"/>
  <c r="H89" i="3" s="1"/>
  <c r="E105" i="3"/>
  <c r="D117" i="3"/>
  <c r="F98" i="3"/>
  <c r="G98" i="3"/>
  <c r="H98" i="3" s="1"/>
  <c r="E84" i="3"/>
  <c r="D96" i="3"/>
  <c r="B87" i="3"/>
  <c r="K75" i="3"/>
  <c r="I59" i="3"/>
  <c r="E33" i="4" s="1"/>
  <c r="F66" i="3"/>
  <c r="G66" i="3"/>
  <c r="H66" i="3" s="1"/>
  <c r="I48" i="3"/>
  <c r="E22" i="4" s="1"/>
  <c r="I50" i="3"/>
  <c r="E24" i="4" s="1"/>
  <c r="R38" i="1"/>
  <c r="F38" i="4"/>
  <c r="C96" i="3"/>
  <c r="K84" i="3"/>
  <c r="F93" i="3"/>
  <c r="E101" i="3"/>
  <c r="D113" i="3"/>
  <c r="D122" i="3"/>
  <c r="E122" i="3" s="1"/>
  <c r="E110" i="3"/>
  <c r="D94" i="3"/>
  <c r="E82" i="3"/>
  <c r="R48" i="1"/>
  <c r="F48" i="4"/>
  <c r="I70" i="3"/>
  <c r="E44" i="4" s="1"/>
  <c r="E91" i="3"/>
  <c r="D103" i="3"/>
  <c r="F73" i="3"/>
  <c r="G73" i="3" s="1"/>
  <c r="H73" i="3" s="1"/>
  <c r="R13" i="1"/>
  <c r="F13" i="4"/>
  <c r="D95" i="3"/>
  <c r="E83" i="3"/>
  <c r="F46" i="4"/>
  <c r="R46" i="1"/>
  <c r="I81" i="3"/>
  <c r="E55" i="4" s="1"/>
  <c r="K91" i="3"/>
  <c r="C103" i="3"/>
  <c r="E85" i="3"/>
  <c r="D97" i="3"/>
  <c r="G86" i="3"/>
  <c r="H86" i="3" s="1"/>
  <c r="F86" i="3"/>
  <c r="B110" i="3"/>
  <c r="K98" i="3"/>
  <c r="G40" i="3"/>
  <c r="H40" i="3" s="1"/>
  <c r="I40" i="3" s="1"/>
  <c r="E14" i="4" s="1"/>
  <c r="K90" i="3"/>
  <c r="C102" i="3"/>
  <c r="F100" i="3"/>
  <c r="G100" i="3" s="1"/>
  <c r="H100" i="3" s="1"/>
  <c r="I104" i="3"/>
  <c r="I38" i="3"/>
  <c r="E12" i="4" s="1"/>
  <c r="F87" i="3"/>
  <c r="G104" i="3"/>
  <c r="H104" i="3" s="1"/>
  <c r="I39" i="3"/>
  <c r="E13" i="4" s="1"/>
  <c r="F52" i="3"/>
  <c r="G52" i="3"/>
  <c r="H52" i="3" s="1"/>
  <c r="F39" i="4"/>
  <c r="R39" i="1"/>
  <c r="R54" i="1"/>
  <c r="F54" i="4"/>
  <c r="F75" i="4"/>
  <c r="R75" i="1"/>
  <c r="I54" i="3"/>
  <c r="E28" i="4" s="1"/>
  <c r="F36" i="4"/>
  <c r="R36" i="1"/>
  <c r="E99" i="3"/>
  <c r="D111" i="3"/>
  <c r="I46" i="3"/>
  <c r="E20" i="4" s="1"/>
  <c r="K92" i="3"/>
  <c r="C104" i="3"/>
  <c r="F55" i="4"/>
  <c r="R55" i="1"/>
  <c r="G116" i="3"/>
  <c r="H116" i="3" s="1"/>
  <c r="F116" i="3"/>
  <c r="R53" i="1"/>
  <c r="F53" i="4"/>
  <c r="G70" i="3"/>
  <c r="H70" i="3" s="1"/>
  <c r="G44" i="3"/>
  <c r="H44" i="3" s="1"/>
  <c r="I44" i="3" s="1"/>
  <c r="E18" i="4" s="1"/>
  <c r="I41" i="3"/>
  <c r="E15" i="4" s="1"/>
  <c r="S14" i="1"/>
  <c r="A41" i="3"/>
  <c r="R57" i="1"/>
  <c r="F57" i="4"/>
  <c r="I62" i="3"/>
  <c r="E36" i="4" s="1"/>
  <c r="I77" i="3"/>
  <c r="E51" i="4" s="1"/>
  <c r="C105" i="3"/>
  <c r="K93" i="3"/>
  <c r="I49" i="3"/>
  <c r="E23" i="4" s="1"/>
  <c r="G128" i="3"/>
  <c r="H128" i="3" s="1"/>
  <c r="F128" i="3"/>
  <c r="I128" i="3" l="1"/>
  <c r="D106" i="3"/>
  <c r="E94" i="3"/>
  <c r="K96" i="3"/>
  <c r="C108" i="3"/>
  <c r="D108" i="3"/>
  <c r="E96" i="3"/>
  <c r="R69" i="1"/>
  <c r="F69" i="4"/>
  <c r="G112" i="3"/>
  <c r="H112" i="3" s="1"/>
  <c r="F112" i="3"/>
  <c r="D109" i="3"/>
  <c r="E97" i="3"/>
  <c r="F124" i="3"/>
  <c r="G124" i="3" s="1"/>
  <c r="H124" i="3" s="1"/>
  <c r="F84" i="3"/>
  <c r="K107" i="3"/>
  <c r="C119" i="3"/>
  <c r="R67" i="1"/>
  <c r="F67" i="4"/>
  <c r="E111" i="3"/>
  <c r="D123" i="3"/>
  <c r="E123" i="3" s="1"/>
  <c r="F85" i="3"/>
  <c r="G85" i="3"/>
  <c r="H85" i="3" s="1"/>
  <c r="F78" i="3"/>
  <c r="F99" i="3"/>
  <c r="K103" i="3"/>
  <c r="C115" i="3"/>
  <c r="I73" i="3"/>
  <c r="E47" i="4" s="1"/>
  <c r="F110" i="3"/>
  <c r="G110" i="3" s="1"/>
  <c r="H110" i="3" s="1"/>
  <c r="I98" i="3"/>
  <c r="E72" i="4" s="1"/>
  <c r="D102" i="3"/>
  <c r="E90" i="3"/>
  <c r="C117" i="3"/>
  <c r="K105" i="3"/>
  <c r="I100" i="3"/>
  <c r="E74" i="4" s="1"/>
  <c r="I52" i="3"/>
  <c r="E26" i="4" s="1"/>
  <c r="K102" i="3"/>
  <c r="C114" i="3"/>
  <c r="F65" i="4"/>
  <c r="R65" i="1"/>
  <c r="E103" i="3"/>
  <c r="D115" i="3"/>
  <c r="F122" i="3"/>
  <c r="E117" i="3"/>
  <c r="D129" i="3"/>
  <c r="E129" i="3" s="1"/>
  <c r="I116" i="3"/>
  <c r="R64" i="1"/>
  <c r="F64" i="4"/>
  <c r="F91" i="3"/>
  <c r="D125" i="3"/>
  <c r="E125" i="3" s="1"/>
  <c r="E113" i="3"/>
  <c r="F105" i="3"/>
  <c r="F66" i="4"/>
  <c r="R66" i="1"/>
  <c r="F101" i="3"/>
  <c r="I66" i="3"/>
  <c r="E40" i="4" s="1"/>
  <c r="I88" i="3"/>
  <c r="E62" i="4" s="1"/>
  <c r="R72" i="1"/>
  <c r="F72" i="4"/>
  <c r="I89" i="3"/>
  <c r="E63" i="4" s="1"/>
  <c r="G88" i="3"/>
  <c r="H88" i="3" s="1"/>
  <c r="S15" i="1"/>
  <c r="A42" i="3"/>
  <c r="K110" i="3"/>
  <c r="B122" i="3"/>
  <c r="K122" i="3" s="1"/>
  <c r="F83" i="3"/>
  <c r="G83" i="3"/>
  <c r="H83" i="3" s="1"/>
  <c r="G93" i="3"/>
  <c r="H93" i="3" s="1"/>
  <c r="I93" i="3" s="1"/>
  <c r="E67" i="4" s="1"/>
  <c r="R49" i="1"/>
  <c r="F49" i="4"/>
  <c r="F50" i="4"/>
  <c r="R50" i="1"/>
  <c r="K104" i="3"/>
  <c r="C116" i="3"/>
  <c r="G87" i="3"/>
  <c r="H87" i="3" s="1"/>
  <c r="I87" i="3" s="1"/>
  <c r="E61" i="4" s="1"/>
  <c r="I86" i="3"/>
  <c r="E60" i="4" s="1"/>
  <c r="D107" i="3"/>
  <c r="E95" i="3"/>
  <c r="F82" i="3"/>
  <c r="G82" i="3" s="1"/>
  <c r="H82" i="3" s="1"/>
  <c r="R58" i="1"/>
  <c r="F58" i="4"/>
  <c r="B99" i="3"/>
  <c r="K87" i="3"/>
  <c r="B100" i="3"/>
  <c r="K88" i="3"/>
  <c r="I79" i="3"/>
  <c r="E53" i="4" s="1"/>
  <c r="G71" i="3"/>
  <c r="H71" i="3" s="1"/>
  <c r="I71" i="3" s="1"/>
  <c r="E45" i="4" s="1"/>
  <c r="F117" i="3" l="1"/>
  <c r="G117" i="3" s="1"/>
  <c r="H117" i="3" s="1"/>
  <c r="E115" i="3"/>
  <c r="D127" i="3"/>
  <c r="E127" i="3" s="1"/>
  <c r="I78" i="3"/>
  <c r="E52" i="4" s="1"/>
  <c r="I84" i="3"/>
  <c r="E58" i="4" s="1"/>
  <c r="F96" i="3"/>
  <c r="G96" i="3"/>
  <c r="H96" i="3" s="1"/>
  <c r="D119" i="3"/>
  <c r="E107" i="3"/>
  <c r="G105" i="3"/>
  <c r="H105" i="3" s="1"/>
  <c r="I105" i="3" s="1"/>
  <c r="C131" i="3"/>
  <c r="K131" i="3" s="1"/>
  <c r="K119" i="3"/>
  <c r="F62" i="4"/>
  <c r="R62" i="1"/>
  <c r="I91" i="3"/>
  <c r="E65" i="4" s="1"/>
  <c r="F103" i="3"/>
  <c r="G103" i="3" s="1"/>
  <c r="H103" i="3" s="1"/>
  <c r="E102" i="3"/>
  <c r="D114" i="3"/>
  <c r="G78" i="3"/>
  <c r="H78" i="3" s="1"/>
  <c r="G84" i="3"/>
  <c r="H84" i="3" s="1"/>
  <c r="E108" i="3"/>
  <c r="D120" i="3"/>
  <c r="E120" i="3" s="1"/>
  <c r="C120" i="3"/>
  <c r="K120" i="3" s="1"/>
  <c r="K108" i="3"/>
  <c r="F95" i="3"/>
  <c r="G95" i="3"/>
  <c r="H95" i="3" s="1"/>
  <c r="F113" i="3"/>
  <c r="G122" i="3"/>
  <c r="H122" i="3" s="1"/>
  <c r="I122" i="3" s="1"/>
  <c r="C129" i="3"/>
  <c r="K129" i="3" s="1"/>
  <c r="K117" i="3"/>
  <c r="G99" i="3"/>
  <c r="H99" i="3" s="1"/>
  <c r="I99" i="3" s="1"/>
  <c r="E73" i="4" s="1"/>
  <c r="K100" i="3"/>
  <c r="B112" i="3"/>
  <c r="I83" i="3"/>
  <c r="E57" i="4" s="1"/>
  <c r="F125" i="3"/>
  <c r="F90" i="3"/>
  <c r="G90" i="3"/>
  <c r="H90" i="3" s="1"/>
  <c r="F61" i="4"/>
  <c r="R61" i="1"/>
  <c r="C128" i="3"/>
  <c r="K128" i="3" s="1"/>
  <c r="K116" i="3"/>
  <c r="B111" i="3"/>
  <c r="K99" i="3"/>
  <c r="G91" i="3"/>
  <c r="H91" i="3" s="1"/>
  <c r="I85" i="3"/>
  <c r="E59" i="4" s="1"/>
  <c r="A43" i="3"/>
  <c r="S16" i="1"/>
  <c r="G101" i="3"/>
  <c r="H101" i="3" s="1"/>
  <c r="I101" i="3" s="1"/>
  <c r="E75" i="4" s="1"/>
  <c r="C126" i="3"/>
  <c r="K126" i="3" s="1"/>
  <c r="K114" i="3"/>
  <c r="F123" i="3"/>
  <c r="G123" i="3" s="1"/>
  <c r="H123" i="3" s="1"/>
  <c r="F97" i="3"/>
  <c r="F94" i="3"/>
  <c r="F111" i="3"/>
  <c r="G111" i="3"/>
  <c r="H111" i="3" s="1"/>
  <c r="E109" i="3"/>
  <c r="D121" i="3"/>
  <c r="E121" i="3" s="1"/>
  <c r="D118" i="3"/>
  <c r="E106" i="3"/>
  <c r="I124" i="3"/>
  <c r="I110" i="3"/>
  <c r="F70" i="4"/>
  <c r="R70" i="1"/>
  <c r="I82" i="3"/>
  <c r="E56" i="4" s="1"/>
  <c r="F129" i="3"/>
  <c r="C127" i="3"/>
  <c r="K127" i="3" s="1"/>
  <c r="K115" i="3"/>
  <c r="I112" i="3"/>
  <c r="D131" i="3" l="1"/>
  <c r="E131" i="3" s="1"/>
  <c r="E119" i="3"/>
  <c r="K111" i="3"/>
  <c r="B123" i="3"/>
  <c r="K123" i="3" s="1"/>
  <c r="K112" i="3"/>
  <c r="B124" i="3"/>
  <c r="K124" i="3" s="1"/>
  <c r="I95" i="3"/>
  <c r="E69" i="4" s="1"/>
  <c r="G121" i="3"/>
  <c r="H121" i="3" s="1"/>
  <c r="F121" i="3"/>
  <c r="G106" i="3"/>
  <c r="H106" i="3" s="1"/>
  <c r="F106" i="3"/>
  <c r="I123" i="3"/>
  <c r="I103" i="3"/>
  <c r="E118" i="3"/>
  <c r="D130" i="3"/>
  <c r="E130" i="3" s="1"/>
  <c r="I96" i="3"/>
  <c r="E70" i="4" s="1"/>
  <c r="I129" i="3"/>
  <c r="F109" i="3"/>
  <c r="G120" i="3"/>
  <c r="H120" i="3" s="1"/>
  <c r="F120" i="3"/>
  <c r="S17" i="1"/>
  <c r="A44" i="3"/>
  <c r="G113" i="3"/>
  <c r="H113" i="3" s="1"/>
  <c r="I113" i="3" s="1"/>
  <c r="E114" i="3"/>
  <c r="D126" i="3"/>
  <c r="E126" i="3" s="1"/>
  <c r="R73" i="1"/>
  <c r="F73" i="4"/>
  <c r="R74" i="1"/>
  <c r="F74" i="4"/>
  <c r="G129" i="3"/>
  <c r="H129" i="3" s="1"/>
  <c r="I111" i="3"/>
  <c r="F108" i="3"/>
  <c r="F127" i="3"/>
  <c r="G127" i="3" s="1"/>
  <c r="H127" i="3" s="1"/>
  <c r="F115" i="3"/>
  <c r="G94" i="3"/>
  <c r="H94" i="3" s="1"/>
  <c r="I94" i="3" s="1"/>
  <c r="E68" i="4" s="1"/>
  <c r="I90" i="3"/>
  <c r="E64" i="4" s="1"/>
  <c r="I117" i="3"/>
  <c r="G97" i="3"/>
  <c r="H97" i="3" s="1"/>
  <c r="I97" i="3" s="1"/>
  <c r="E71" i="4" s="1"/>
  <c r="G125" i="3"/>
  <c r="H125" i="3" s="1"/>
  <c r="I125" i="3" s="1"/>
  <c r="F102" i="3"/>
  <c r="G107" i="3"/>
  <c r="H107" i="3" s="1"/>
  <c r="F107" i="3"/>
  <c r="F114" i="3" l="1"/>
  <c r="I121" i="3"/>
  <c r="I127" i="3"/>
  <c r="F126" i="3"/>
  <c r="G102" i="3"/>
  <c r="H102" i="3" s="1"/>
  <c r="I102" i="3" s="1"/>
  <c r="G109" i="3"/>
  <c r="H109" i="3" s="1"/>
  <c r="I109" i="3" s="1"/>
  <c r="F119" i="3"/>
  <c r="G108" i="3"/>
  <c r="H108" i="3" s="1"/>
  <c r="I108" i="3" s="1"/>
  <c r="F130" i="3"/>
  <c r="A45" i="3"/>
  <c r="S18" i="1"/>
  <c r="G118" i="3"/>
  <c r="H118" i="3" s="1"/>
  <c r="F118" i="3"/>
  <c r="I107" i="3"/>
  <c r="G115" i="3"/>
  <c r="H115" i="3" s="1"/>
  <c r="I115" i="3" s="1"/>
  <c r="I120" i="3"/>
  <c r="I106" i="3"/>
  <c r="F131" i="3"/>
  <c r="S19" i="1" l="1"/>
  <c r="A46" i="3"/>
  <c r="G131" i="3"/>
  <c r="H131" i="3" s="1"/>
  <c r="I131" i="3" s="1"/>
  <c r="G130" i="3"/>
  <c r="H130" i="3" s="1"/>
  <c r="I130" i="3" s="1"/>
  <c r="G126" i="3"/>
  <c r="H126" i="3" s="1"/>
  <c r="I126" i="3" s="1"/>
  <c r="G119" i="3"/>
  <c r="H119" i="3" s="1"/>
  <c r="I119" i="3" s="1"/>
  <c r="I118" i="3"/>
  <c r="G114" i="3"/>
  <c r="H114" i="3" s="1"/>
  <c r="I114" i="3" s="1"/>
  <c r="S20" i="1" l="1"/>
  <c r="A47" i="3"/>
  <c r="S21" i="1" l="1"/>
  <c r="A48" i="3"/>
  <c r="S22" i="1" l="1"/>
  <c r="A49" i="3"/>
  <c r="S23" i="1" l="1"/>
  <c r="A50" i="3"/>
  <c r="S24" i="1" l="1"/>
  <c r="A51" i="3"/>
  <c r="S25" i="1" l="1"/>
  <c r="A52" i="3"/>
  <c r="S26" i="1" l="1"/>
  <c r="A53" i="3"/>
  <c r="S27" i="1" l="1"/>
  <c r="A54" i="3"/>
  <c r="S28" i="1" l="1"/>
  <c r="A55" i="3"/>
  <c r="S29" i="1" l="1"/>
  <c r="A56" i="3"/>
  <c r="S30" i="1" l="1"/>
  <c r="A57" i="3"/>
  <c r="S31" i="1" l="1"/>
  <c r="A58" i="3"/>
  <c r="S32" i="1" l="1"/>
  <c r="A59" i="3"/>
  <c r="S33" i="1" l="1"/>
  <c r="A60" i="3"/>
  <c r="S34" i="1" l="1"/>
  <c r="A61" i="3"/>
  <c r="S35" i="1" l="1"/>
  <c r="A62" i="3"/>
  <c r="S36" i="1" l="1"/>
  <c r="A63" i="3"/>
  <c r="S37" i="1" l="1"/>
  <c r="A64" i="3"/>
  <c r="S38" i="1" l="1"/>
  <c r="A65" i="3"/>
  <c r="S39" i="1" l="1"/>
  <c r="A66" i="3"/>
  <c r="S40" i="1" l="1"/>
  <c r="A67" i="3"/>
  <c r="S41" i="1" l="1"/>
  <c r="A68" i="3"/>
  <c r="S42" i="1" l="1"/>
  <c r="A69" i="3"/>
  <c r="S43" i="1" l="1"/>
  <c r="A70" i="3"/>
  <c r="S44" i="1" l="1"/>
  <c r="A71" i="3"/>
  <c r="S45" i="1" l="1"/>
  <c r="A72" i="3"/>
  <c r="S46" i="1" l="1"/>
  <c r="A73" i="3"/>
  <c r="S47" i="1" l="1"/>
  <c r="A74" i="3"/>
  <c r="S48" i="1" l="1"/>
  <c r="A75" i="3"/>
  <c r="S49" i="1" l="1"/>
  <c r="A76" i="3"/>
  <c r="S50" i="1" l="1"/>
  <c r="A77" i="3"/>
  <c r="S51" i="1" l="1"/>
  <c r="A78" i="3"/>
  <c r="S52" i="1" l="1"/>
  <c r="A79" i="3"/>
  <c r="A80" i="3" l="1"/>
  <c r="S53" i="1"/>
  <c r="S54" i="1" l="1"/>
  <c r="A81" i="3"/>
  <c r="S55" i="1" l="1"/>
  <c r="A82" i="3"/>
  <c r="S56" i="1" l="1"/>
  <c r="A83" i="3"/>
  <c r="S57" i="1" l="1"/>
  <c r="A84" i="3"/>
  <c r="S58" i="1" l="1"/>
  <c r="A85" i="3"/>
  <c r="S59" i="1" l="1"/>
  <c r="A86" i="3"/>
  <c r="S60" i="1" l="1"/>
  <c r="A87" i="3"/>
  <c r="S61" i="1" l="1"/>
  <c r="A88" i="3"/>
  <c r="S62" i="1" l="1"/>
  <c r="A89" i="3"/>
  <c r="S63" i="1" l="1"/>
  <c r="A90" i="3"/>
  <c r="S64" i="1" l="1"/>
  <c r="A91" i="3"/>
  <c r="S65" i="1" l="1"/>
  <c r="A92" i="3"/>
  <c r="S66" i="1" l="1"/>
  <c r="A93" i="3"/>
  <c r="S67" i="1" l="1"/>
  <c r="A94" i="3"/>
  <c r="S68" i="1" l="1"/>
  <c r="A95" i="3"/>
  <c r="S69" i="1" l="1"/>
  <c r="A96" i="3"/>
  <c r="S70" i="1" l="1"/>
  <c r="A97" i="3"/>
  <c r="A98" i="3" l="1"/>
  <c r="S71" i="1"/>
  <c r="S72" i="1" l="1"/>
  <c r="A99" i="3"/>
  <c r="S73" i="1" l="1"/>
  <c r="A100" i="3"/>
  <c r="S74" i="1" l="1"/>
  <c r="A101" i="3"/>
  <c r="S75" i="1" l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</calcChain>
</file>

<file path=xl/sharedStrings.xml><?xml version="1.0" encoding="utf-8"?>
<sst xmlns="http://schemas.openxmlformats.org/spreadsheetml/2006/main" count="876" uniqueCount="129">
  <si>
    <t>Instructions:</t>
  </si>
  <si>
    <t>Enter song below in the box, don't change anything else.</t>
  </si>
  <si>
    <t>Use the song_rom tab at the bottom to copy and paste your generated rom.</t>
  </si>
  <si>
    <t>Enter Songs Here</t>
  </si>
  <si>
    <t>Notes are looked up here</t>
  </si>
  <si>
    <t>Lookup Table</t>
  </si>
  <si>
    <t>Song</t>
  </si>
  <si>
    <t>Note</t>
  </si>
  <si>
    <t>Duration</t>
  </si>
  <si>
    <t>Note Index</t>
  </si>
  <si>
    <t>ROM address</t>
  </si>
  <si>
    <t>Index</t>
  </si>
  <si>
    <t>New Values</t>
  </si>
  <si>
    <t>5A</t>
  </si>
  <si>
    <t>test scale</t>
  </si>
  <si>
    <t>1A</t>
  </si>
  <si>
    <t>1A#Bb</t>
  </si>
  <si>
    <t>5B</t>
  </si>
  <si>
    <t>1B</t>
  </si>
  <si>
    <t>1C</t>
  </si>
  <si>
    <t>5C</t>
  </si>
  <si>
    <t>1C#Db</t>
  </si>
  <si>
    <t>1D</t>
  </si>
  <si>
    <t>5D</t>
  </si>
  <si>
    <t>1D#Eb</t>
  </si>
  <si>
    <t>1E</t>
  </si>
  <si>
    <t>5E</t>
  </si>
  <si>
    <t>1F</t>
  </si>
  <si>
    <t>1F#Gb</t>
  </si>
  <si>
    <t>5F</t>
  </si>
  <si>
    <t>1G</t>
  </si>
  <si>
    <t>1G#Ab</t>
  </si>
  <si>
    <t>5G</t>
  </si>
  <si>
    <t>2A</t>
  </si>
  <si>
    <t>2A#Bb</t>
  </si>
  <si>
    <t>2B</t>
  </si>
  <si>
    <t>3A</t>
  </si>
  <si>
    <t>2C</t>
  </si>
  <si>
    <t>2C#Db</t>
  </si>
  <si>
    <t>3B</t>
  </si>
  <si>
    <t>2D</t>
  </si>
  <si>
    <t>2D#Eb</t>
  </si>
  <si>
    <t>3C</t>
  </si>
  <si>
    <t>2E</t>
  </si>
  <si>
    <t>2F</t>
  </si>
  <si>
    <t>3D</t>
  </si>
  <si>
    <t>2F#Gb</t>
  </si>
  <si>
    <t>2G</t>
  </si>
  <si>
    <t>3E</t>
  </si>
  <si>
    <t>2G#Ab</t>
  </si>
  <si>
    <t>3F</t>
  </si>
  <si>
    <t>3A#Bb</t>
  </si>
  <si>
    <t>3G</t>
  </si>
  <si>
    <t>4A</t>
  </si>
  <si>
    <t>3C#Db</t>
  </si>
  <si>
    <t>rest</t>
  </si>
  <si>
    <t>3D#Eb</t>
  </si>
  <si>
    <t>bach fugue in G minor</t>
  </si>
  <si>
    <t>4D</t>
  </si>
  <si>
    <t>3F#Gb</t>
  </si>
  <si>
    <t>4A#Bb</t>
  </si>
  <si>
    <t>3G#Ab</t>
  </si>
  <si>
    <t>4B</t>
  </si>
  <si>
    <t>4C</t>
  </si>
  <si>
    <t>4C#Db</t>
  </si>
  <si>
    <t>4D#Eb</t>
  </si>
  <si>
    <t>4E</t>
  </si>
  <si>
    <t>4F</t>
  </si>
  <si>
    <t>4F#Gb</t>
  </si>
  <si>
    <t>4G</t>
  </si>
  <si>
    <t>4G#Ab</t>
  </si>
  <si>
    <t>5A#Bb</t>
  </si>
  <si>
    <t>5C#Db</t>
  </si>
  <si>
    <t>5D#Eb</t>
  </si>
  <si>
    <t>5F#Gb</t>
  </si>
  <si>
    <t>5G#Ab</t>
  </si>
  <si>
    <t>6A</t>
  </si>
  <si>
    <t>6A#Bb</t>
  </si>
  <si>
    <t>6B</t>
  </si>
  <si>
    <t>pink panther</t>
  </si>
  <si>
    <t>// How to use:</t>
  </si>
  <si>
    <t>// 1. Edit the songs on the Enter Song sheet.</t>
  </si>
  <si>
    <t>// 2. Select this whole worksheet, copy it, and paste it into a new file.</t>
  </si>
  <si>
    <t>// 3. Save the file as song_rom.v.</t>
  </si>
  <si>
    <t>module song_rom (</t>
  </si>
  <si>
    <t>input clk,</t>
  </si>
  <si>
    <t>input [6:0] addr,</t>
  </si>
  <si>
    <t>);</t>
  </si>
  <si>
    <t>always @(posedge clk)</t>
  </si>
  <si>
    <t>dout = memory[addr];</t>
  </si>
  <si>
    <t>assign memory[</t>
  </si>
  <si>
    <t>] =</t>
  </si>
  <si>
    <t>endmodule</t>
  </si>
  <si>
    <t>This worksheet generates 10.10 format numbers for the frequency_rom.</t>
  </si>
  <si>
    <t>length of sine wave in samples</t>
  </si>
  <si>
    <t>sample rate</t>
  </si>
  <si>
    <t>ROM location</t>
  </si>
  <si>
    <t>Octave</t>
  </si>
  <si>
    <t>Frequency (Hz)</t>
  </si>
  <si>
    <t>Steps per sample</t>
  </si>
  <si>
    <t>Before the .</t>
  </si>
  <si>
    <t>After the .</t>
  </si>
  <si>
    <t>ROM value</t>
  </si>
  <si>
    <t>Note name</t>
  </si>
  <si>
    <t>C</t>
  </si>
  <si>
    <t>C#Db</t>
  </si>
  <si>
    <t>D</t>
  </si>
  <si>
    <t>D#Eb</t>
  </si>
  <si>
    <t>E</t>
  </si>
  <si>
    <t>F</t>
  </si>
  <si>
    <t>F#Gb</t>
  </si>
  <si>
    <t>G</t>
  </si>
  <si>
    <t>G#Ab</t>
  </si>
  <si>
    <t>A</t>
  </si>
  <si>
    <t>A#Bb</t>
  </si>
  <si>
    <t>B</t>
  </si>
  <si>
    <t>module frequency_rom (</t>
  </si>
  <si>
    <t>input [5:0] addr,</t>
  </si>
  <si>
    <t>output reg [19:0] dout</t>
  </si>
  <si>
    <t>wire [19:0] memory [63:0];</t>
  </si>
  <si>
    <t>Type</t>
  </si>
  <si>
    <t>load</t>
  </si>
  <si>
    <t>play</t>
  </si>
  <si>
    <t>Prefix</t>
  </si>
  <si>
    <t>Metadata</t>
  </si>
  <si>
    <t>output reg [15:0] dout</t>
  </si>
  <si>
    <t>wire [15:0] memory [127:0];</t>
  </si>
  <si>
    <t>6E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</si>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</sst>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10]__\ 0;[&lt;100]_ 0;0"/>
    <numFmt numFmtId="165" formatCode="0.0000"/>
  </numFmts>
  <fonts count="4" x14ac:knownFonts="1">
    <font>
      <sz val="1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0" fillId="0" borderId="2" xfId="0" applyBorder="1"/>
    <xf numFmtId="0" fontId="1" fillId="3" borderId="1" xfId="0" applyFont="1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1" fillId="0" borderId="0" xfId="0" applyFont="1"/>
    <xf numFmtId="165" fontId="0" fillId="0" borderId="0" xfId="0" applyNumberFormat="1"/>
    <xf numFmtId="0" fontId="0" fillId="6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abSelected="1" topLeftCell="D57" zoomScale="200" workbookViewId="0">
      <selection activeCell="G137" sqref="G137"/>
    </sheetView>
  </sheetViews>
  <sheetFormatPr baseColWidth="10" defaultRowHeight="13" x14ac:dyDescent="0.15"/>
  <cols>
    <col min="1" max="3" width="7.33203125" customWidth="1"/>
    <col min="4" max="4" width="13.6640625" customWidth="1"/>
    <col min="5" max="6" width="14.1640625" customWidth="1"/>
    <col min="10" max="10" width="27" customWidth="1"/>
  </cols>
  <sheetData>
    <row r="1" spans="1:19" x14ac:dyDescent="0.15">
      <c r="D1" s="1" t="s">
        <v>0</v>
      </c>
      <c r="E1" s="2"/>
      <c r="F1" s="2"/>
      <c r="G1" s="2"/>
      <c r="H1" s="2"/>
      <c r="I1" s="2"/>
      <c r="J1" s="2"/>
      <c r="K1" s="2"/>
    </row>
    <row r="2" spans="1:19" x14ac:dyDescent="0.15">
      <c r="D2" s="1" t="s">
        <v>1</v>
      </c>
      <c r="E2" s="2"/>
      <c r="F2" s="2"/>
      <c r="G2" s="2"/>
      <c r="H2" s="2"/>
      <c r="I2" s="2"/>
      <c r="J2" s="2"/>
      <c r="K2" s="2"/>
    </row>
    <row r="3" spans="1:19" x14ac:dyDescent="0.15">
      <c r="D3" s="1" t="s">
        <v>2</v>
      </c>
      <c r="E3" s="2"/>
      <c r="F3" s="2"/>
      <c r="G3" s="2"/>
      <c r="H3" s="2"/>
      <c r="I3" s="2"/>
      <c r="J3" s="2"/>
      <c r="K3" s="2"/>
    </row>
    <row r="5" spans="1:19" x14ac:dyDescent="0.15">
      <c r="B5" t="s">
        <v>123</v>
      </c>
    </row>
    <row r="6" spans="1:19" x14ac:dyDescent="0.15">
      <c r="A6" s="28" t="s">
        <v>121</v>
      </c>
      <c r="B6" s="28">
        <v>0</v>
      </c>
    </row>
    <row r="7" spans="1:19" x14ac:dyDescent="0.15">
      <c r="A7" s="28" t="s">
        <v>122</v>
      </c>
      <c r="B7" s="28">
        <v>1</v>
      </c>
    </row>
    <row r="10" spans="1:19" ht="18" x14ac:dyDescent="0.2">
      <c r="D10" s="3" t="s">
        <v>3</v>
      </c>
      <c r="E10" s="4"/>
      <c r="H10" t="s">
        <v>4</v>
      </c>
      <c r="M10" s="5" t="s">
        <v>5</v>
      </c>
      <c r="N10" s="6"/>
    </row>
    <row r="11" spans="1:19" x14ac:dyDescent="0.15">
      <c r="A11" s="7" t="s">
        <v>6</v>
      </c>
      <c r="B11" s="7" t="s">
        <v>7</v>
      </c>
      <c r="C11" s="7" t="s">
        <v>120</v>
      </c>
      <c r="D11" s="8" t="s">
        <v>7</v>
      </c>
      <c r="E11" s="9" t="s">
        <v>8</v>
      </c>
      <c r="F11" s="7" t="s">
        <v>124</v>
      </c>
      <c r="H11" s="7" t="s">
        <v>123</v>
      </c>
      <c r="I11" t="s">
        <v>9</v>
      </c>
      <c r="J11" t="s">
        <v>10</v>
      </c>
      <c r="K11" s="8"/>
      <c r="M11" s="10" t="s">
        <v>7</v>
      </c>
      <c r="N11" s="11" t="s">
        <v>11</v>
      </c>
      <c r="R11" t="s">
        <v>12</v>
      </c>
    </row>
    <row r="12" spans="1:19" x14ac:dyDescent="0.15">
      <c r="A12" s="12">
        <v>0</v>
      </c>
      <c r="B12" s="12">
        <v>0</v>
      </c>
      <c r="C12" s="12" t="s">
        <v>121</v>
      </c>
      <c r="D12" s="13" t="s">
        <v>13</v>
      </c>
      <c r="E12" s="14">
        <v>12</v>
      </c>
      <c r="F12" s="12">
        <v>111</v>
      </c>
      <c r="G12" t="s">
        <v>14</v>
      </c>
      <c r="H12">
        <f>LOOKUP(C12, $A$6:$B$7)</f>
        <v>0</v>
      </c>
      <c r="I12" s="12">
        <f t="shared" ref="I12:I43" si="0">LOOKUP(D12,$M$12:$N$103)</f>
        <v>49</v>
      </c>
      <c r="J12" s="15" t="str">
        <f>CONCATENATE("{1'b",H12, ",6'd",I12,", 6'd",E12,",3'b",F12,"}")</f>
        <v>{1'b0,6'd49, 6'd12,3'b111}</v>
      </c>
      <c r="K12" s="13"/>
      <c r="M12" s="16" t="s">
        <v>15</v>
      </c>
      <c r="N12" s="17">
        <v>1</v>
      </c>
      <c r="R12" t="s">
        <v>55</v>
      </c>
      <c r="S12">
        <f>'Note Frequencies'!A38</f>
        <v>0</v>
      </c>
    </row>
    <row r="13" spans="1:19" x14ac:dyDescent="0.15">
      <c r="A13" s="12">
        <v>0</v>
      </c>
      <c r="B13" s="12">
        <v>1</v>
      </c>
      <c r="C13" s="12" t="s">
        <v>122</v>
      </c>
      <c r="D13" s="18" t="s">
        <v>15</v>
      </c>
      <c r="E13" s="14">
        <v>12</v>
      </c>
      <c r="F13" s="12">
        <v>111</v>
      </c>
      <c r="H13">
        <f t="shared" ref="H13:H76" si="1">LOOKUP(C13, $A$6:$B$7)</f>
        <v>1</v>
      </c>
      <c r="I13" s="12">
        <f t="shared" si="0"/>
        <v>1</v>
      </c>
      <c r="J13" s="15" t="str">
        <f t="shared" ref="J13:J76" si="2">CONCATENATE("{1'b",H13, ",6'd",I13,", 6'd",E13,",3'b",F13,"}")</f>
        <v>{1'b1,6'd1, 6'd12,3'b111}</v>
      </c>
      <c r="K13" s="18"/>
      <c r="M13" s="16" t="s">
        <v>16</v>
      </c>
      <c r="N13" s="17">
        <v>2</v>
      </c>
      <c r="R13" t="str">
        <f>'Note Frequencies'!K39</f>
        <v>1A</v>
      </c>
      <c r="S13">
        <f>'Note Frequencies'!A39</f>
        <v>1</v>
      </c>
    </row>
    <row r="14" spans="1:19" x14ac:dyDescent="0.15">
      <c r="A14" s="12">
        <v>0</v>
      </c>
      <c r="B14" s="12">
        <v>2</v>
      </c>
      <c r="C14" s="12" t="s">
        <v>121</v>
      </c>
      <c r="D14" s="18" t="s">
        <v>17</v>
      </c>
      <c r="E14" s="14">
        <v>12</v>
      </c>
      <c r="F14" s="12">
        <v>111</v>
      </c>
      <c r="H14">
        <f t="shared" si="1"/>
        <v>0</v>
      </c>
      <c r="I14" s="12">
        <f t="shared" si="0"/>
        <v>51</v>
      </c>
      <c r="J14" s="15" t="str">
        <f t="shared" si="2"/>
        <v>{1'b0,6'd51, 6'd12,3'b111}</v>
      </c>
      <c r="K14" s="18"/>
      <c r="M14" s="16" t="s">
        <v>18</v>
      </c>
      <c r="N14" s="17">
        <v>3</v>
      </c>
      <c r="R14" t="str">
        <f>'Note Frequencies'!K40</f>
        <v>1A#Bb</v>
      </c>
      <c r="S14">
        <f>'Note Frequencies'!A40</f>
        <v>2</v>
      </c>
    </row>
    <row r="15" spans="1:19" x14ac:dyDescent="0.15">
      <c r="A15" s="12">
        <v>0</v>
      </c>
      <c r="B15" s="12">
        <v>3</v>
      </c>
      <c r="C15" s="12" t="s">
        <v>122</v>
      </c>
      <c r="D15" s="18" t="s">
        <v>13</v>
      </c>
      <c r="E15" s="14">
        <v>12</v>
      </c>
      <c r="F15" s="12">
        <v>111</v>
      </c>
      <c r="H15">
        <f t="shared" si="1"/>
        <v>1</v>
      </c>
      <c r="I15" s="12">
        <f t="shared" si="0"/>
        <v>49</v>
      </c>
      <c r="J15" s="15" t="str">
        <f t="shared" si="2"/>
        <v>{1'b1,6'd49, 6'd12,3'b111}</v>
      </c>
      <c r="K15" s="18"/>
      <c r="M15" s="16" t="s">
        <v>19</v>
      </c>
      <c r="N15" s="17">
        <v>4</v>
      </c>
      <c r="R15" t="str">
        <f>'Note Frequencies'!K41</f>
        <v>1B</v>
      </c>
      <c r="S15">
        <f>'Note Frequencies'!A41</f>
        <v>3</v>
      </c>
    </row>
    <row r="16" spans="1:19" x14ac:dyDescent="0.15">
      <c r="A16" s="12">
        <v>0</v>
      </c>
      <c r="B16" s="12">
        <v>4</v>
      </c>
      <c r="C16" s="12" t="s">
        <v>121</v>
      </c>
      <c r="D16" s="18" t="s">
        <v>20</v>
      </c>
      <c r="E16" s="14">
        <v>12</v>
      </c>
      <c r="F16" s="12">
        <v>111</v>
      </c>
      <c r="H16">
        <f t="shared" si="1"/>
        <v>0</v>
      </c>
      <c r="I16" s="12">
        <f t="shared" si="0"/>
        <v>52</v>
      </c>
      <c r="J16" s="15" t="str">
        <f t="shared" si="2"/>
        <v>{1'b0,6'd52, 6'd12,3'b111}</v>
      </c>
      <c r="K16" s="18"/>
      <c r="M16" s="16" t="s">
        <v>21</v>
      </c>
      <c r="N16" s="17">
        <v>5</v>
      </c>
      <c r="R16" t="str">
        <f>'Note Frequencies'!K42</f>
        <v>1C</v>
      </c>
      <c r="S16">
        <f>'Note Frequencies'!A42</f>
        <v>4</v>
      </c>
    </row>
    <row r="17" spans="1:19" x14ac:dyDescent="0.15">
      <c r="A17" s="12">
        <v>0</v>
      </c>
      <c r="B17" s="12">
        <v>5</v>
      </c>
      <c r="C17" s="12" t="s">
        <v>122</v>
      </c>
      <c r="D17" s="18" t="s">
        <v>19</v>
      </c>
      <c r="E17" s="14">
        <v>12</v>
      </c>
      <c r="F17" s="12">
        <v>111</v>
      </c>
      <c r="H17">
        <f t="shared" si="1"/>
        <v>1</v>
      </c>
      <c r="I17" s="12">
        <f t="shared" si="0"/>
        <v>4</v>
      </c>
      <c r="J17" s="15" t="str">
        <f t="shared" si="2"/>
        <v>{1'b1,6'd4, 6'd12,3'b111}</v>
      </c>
      <c r="K17" s="18"/>
      <c r="M17" s="16" t="s">
        <v>22</v>
      </c>
      <c r="N17" s="17">
        <v>6</v>
      </c>
      <c r="R17" t="str">
        <f>'Note Frequencies'!K43</f>
        <v>1C#Db</v>
      </c>
      <c r="S17">
        <f>'Note Frequencies'!A43</f>
        <v>5</v>
      </c>
    </row>
    <row r="18" spans="1:19" x14ac:dyDescent="0.15">
      <c r="A18" s="12">
        <v>0</v>
      </c>
      <c r="B18" s="12">
        <v>6</v>
      </c>
      <c r="C18" s="12" t="s">
        <v>121</v>
      </c>
      <c r="D18" s="18" t="s">
        <v>23</v>
      </c>
      <c r="E18" s="14">
        <v>12</v>
      </c>
      <c r="F18" s="12">
        <v>111</v>
      </c>
      <c r="H18">
        <f t="shared" si="1"/>
        <v>0</v>
      </c>
      <c r="I18" s="12">
        <f t="shared" si="0"/>
        <v>54</v>
      </c>
      <c r="J18" s="15" t="str">
        <f t="shared" si="2"/>
        <v>{1'b0,6'd54, 6'd12,3'b111}</v>
      </c>
      <c r="K18" s="18"/>
      <c r="M18" s="16" t="s">
        <v>24</v>
      </c>
      <c r="N18" s="17">
        <v>7</v>
      </c>
      <c r="R18" t="str">
        <f>'Note Frequencies'!K44</f>
        <v>1D</v>
      </c>
      <c r="S18">
        <f>'Note Frequencies'!A44</f>
        <v>6</v>
      </c>
    </row>
    <row r="19" spans="1:19" x14ac:dyDescent="0.15">
      <c r="A19" s="12">
        <v>0</v>
      </c>
      <c r="B19" s="12">
        <v>7</v>
      </c>
      <c r="C19" s="12" t="s">
        <v>122</v>
      </c>
      <c r="D19" s="18" t="s">
        <v>22</v>
      </c>
      <c r="E19" s="14">
        <v>12</v>
      </c>
      <c r="F19" s="12">
        <v>111</v>
      </c>
      <c r="H19">
        <f t="shared" si="1"/>
        <v>1</v>
      </c>
      <c r="I19" s="12">
        <f t="shared" si="0"/>
        <v>6</v>
      </c>
      <c r="J19" s="15" t="str">
        <f t="shared" si="2"/>
        <v>{1'b1,6'd6, 6'd12,3'b111}</v>
      </c>
      <c r="K19" s="18"/>
      <c r="M19" s="16" t="s">
        <v>25</v>
      </c>
      <c r="N19" s="17">
        <v>8</v>
      </c>
      <c r="R19" t="str">
        <f>'Note Frequencies'!K45</f>
        <v>1D#Eb</v>
      </c>
      <c r="S19">
        <f>'Note Frequencies'!A45</f>
        <v>7</v>
      </c>
    </row>
    <row r="20" spans="1:19" x14ac:dyDescent="0.15">
      <c r="A20" s="12">
        <v>0</v>
      </c>
      <c r="B20" s="12">
        <v>8</v>
      </c>
      <c r="C20" s="12" t="s">
        <v>121</v>
      </c>
      <c r="D20" s="18" t="s">
        <v>26</v>
      </c>
      <c r="E20" s="14">
        <v>12</v>
      </c>
      <c r="F20" s="12">
        <v>111</v>
      </c>
      <c r="H20">
        <f t="shared" si="1"/>
        <v>0</v>
      </c>
      <c r="I20" s="12">
        <f t="shared" si="0"/>
        <v>56</v>
      </c>
      <c r="J20" s="15" t="str">
        <f t="shared" si="2"/>
        <v>{1'b0,6'd56, 6'd12,3'b111}</v>
      </c>
      <c r="K20" s="18"/>
      <c r="M20" s="16" t="s">
        <v>27</v>
      </c>
      <c r="N20" s="17">
        <v>9</v>
      </c>
      <c r="R20" t="str">
        <f>'Note Frequencies'!K46</f>
        <v>1E</v>
      </c>
      <c r="S20">
        <f>'Note Frequencies'!A46</f>
        <v>8</v>
      </c>
    </row>
    <row r="21" spans="1:19" x14ac:dyDescent="0.15">
      <c r="A21" s="12">
        <v>0</v>
      </c>
      <c r="B21" s="12">
        <v>9</v>
      </c>
      <c r="C21" s="12" t="s">
        <v>122</v>
      </c>
      <c r="D21" s="18" t="s">
        <v>25</v>
      </c>
      <c r="E21" s="14">
        <v>12</v>
      </c>
      <c r="F21" s="12">
        <v>111</v>
      </c>
      <c r="H21">
        <f t="shared" si="1"/>
        <v>1</v>
      </c>
      <c r="I21" s="12">
        <f t="shared" si="0"/>
        <v>8</v>
      </c>
      <c r="J21" s="15" t="str">
        <f t="shared" si="2"/>
        <v>{1'b1,6'd8, 6'd12,3'b111}</v>
      </c>
      <c r="K21" s="18"/>
      <c r="M21" s="16" t="s">
        <v>28</v>
      </c>
      <c r="N21" s="17">
        <v>10</v>
      </c>
      <c r="R21" t="str">
        <f>'Note Frequencies'!K47</f>
        <v>1F</v>
      </c>
      <c r="S21">
        <f>'Note Frequencies'!A47</f>
        <v>9</v>
      </c>
    </row>
    <row r="22" spans="1:19" x14ac:dyDescent="0.15">
      <c r="A22" s="12">
        <v>0</v>
      </c>
      <c r="B22" s="12">
        <v>10</v>
      </c>
      <c r="C22" s="12" t="s">
        <v>121</v>
      </c>
      <c r="D22" s="18" t="s">
        <v>29</v>
      </c>
      <c r="E22" s="14">
        <v>12</v>
      </c>
      <c r="F22" s="12">
        <v>111</v>
      </c>
      <c r="H22">
        <f t="shared" si="1"/>
        <v>0</v>
      </c>
      <c r="I22" s="12">
        <f t="shared" si="0"/>
        <v>57</v>
      </c>
      <c r="J22" s="15" t="str">
        <f t="shared" si="2"/>
        <v>{1'b0,6'd57, 6'd12,3'b111}</v>
      </c>
      <c r="K22" s="18"/>
      <c r="M22" s="16" t="s">
        <v>30</v>
      </c>
      <c r="N22" s="17">
        <v>11</v>
      </c>
      <c r="R22" t="str">
        <f>'Note Frequencies'!K48</f>
        <v>1F#Gb</v>
      </c>
      <c r="S22">
        <f>'Note Frequencies'!A48</f>
        <v>10</v>
      </c>
    </row>
    <row r="23" spans="1:19" x14ac:dyDescent="0.15">
      <c r="A23" s="12">
        <v>0</v>
      </c>
      <c r="B23" s="12">
        <v>11</v>
      </c>
      <c r="C23" s="12" t="s">
        <v>122</v>
      </c>
      <c r="D23" s="18" t="s">
        <v>27</v>
      </c>
      <c r="E23" s="14">
        <v>12</v>
      </c>
      <c r="F23" s="12">
        <v>111</v>
      </c>
      <c r="H23">
        <f t="shared" si="1"/>
        <v>1</v>
      </c>
      <c r="I23" s="12">
        <f t="shared" si="0"/>
        <v>9</v>
      </c>
      <c r="J23" s="15" t="str">
        <f t="shared" si="2"/>
        <v>{1'b1,6'd9, 6'd12,3'b111}</v>
      </c>
      <c r="K23" s="18"/>
      <c r="M23" s="16" t="s">
        <v>31</v>
      </c>
      <c r="N23" s="17">
        <v>12</v>
      </c>
      <c r="R23" t="str">
        <f>'Note Frequencies'!K49</f>
        <v>1G</v>
      </c>
      <c r="S23">
        <f>'Note Frequencies'!A49</f>
        <v>11</v>
      </c>
    </row>
    <row r="24" spans="1:19" x14ac:dyDescent="0.15">
      <c r="A24" s="12">
        <v>0</v>
      </c>
      <c r="B24" s="12">
        <v>12</v>
      </c>
      <c r="C24" s="12" t="s">
        <v>121</v>
      </c>
      <c r="D24" s="18" t="s">
        <v>32</v>
      </c>
      <c r="E24" s="14">
        <v>12</v>
      </c>
      <c r="F24" s="12">
        <v>111</v>
      </c>
      <c r="H24">
        <f t="shared" si="1"/>
        <v>0</v>
      </c>
      <c r="I24" s="12">
        <f t="shared" si="0"/>
        <v>59</v>
      </c>
      <c r="J24" s="15" t="str">
        <f t="shared" si="2"/>
        <v>{1'b0,6'd59, 6'd12,3'b111}</v>
      </c>
      <c r="K24" s="18"/>
      <c r="M24" s="16" t="s">
        <v>33</v>
      </c>
      <c r="N24" s="17">
        <v>13</v>
      </c>
      <c r="R24" t="str">
        <f>'Note Frequencies'!K50</f>
        <v>1G#Ab</v>
      </c>
      <c r="S24">
        <f>'Note Frequencies'!A50</f>
        <v>12</v>
      </c>
    </row>
    <row r="25" spans="1:19" x14ac:dyDescent="0.15">
      <c r="A25" s="12">
        <v>0</v>
      </c>
      <c r="B25" s="12">
        <v>13</v>
      </c>
      <c r="C25" s="12" t="s">
        <v>122</v>
      </c>
      <c r="D25" s="18" t="s">
        <v>30</v>
      </c>
      <c r="E25" s="14">
        <v>12</v>
      </c>
      <c r="F25" s="12">
        <v>111</v>
      </c>
      <c r="H25">
        <f t="shared" si="1"/>
        <v>1</v>
      </c>
      <c r="I25" s="12">
        <f t="shared" si="0"/>
        <v>11</v>
      </c>
      <c r="J25" s="15" t="str">
        <f t="shared" si="2"/>
        <v>{1'b1,6'd11, 6'd12,3'b111}</v>
      </c>
      <c r="K25" s="18"/>
      <c r="M25" s="16" t="s">
        <v>34</v>
      </c>
      <c r="N25" s="17">
        <v>14</v>
      </c>
      <c r="R25" t="str">
        <f>'Note Frequencies'!K51</f>
        <v>2A</v>
      </c>
      <c r="S25">
        <f>'Note Frequencies'!A51</f>
        <v>13</v>
      </c>
    </row>
    <row r="26" spans="1:19" x14ac:dyDescent="0.15">
      <c r="A26" s="12">
        <v>0</v>
      </c>
      <c r="B26" s="12">
        <v>14</v>
      </c>
      <c r="C26" s="12" t="s">
        <v>121</v>
      </c>
      <c r="D26" s="18" t="s">
        <v>33</v>
      </c>
      <c r="E26" s="14">
        <v>12</v>
      </c>
      <c r="F26" s="12">
        <v>111</v>
      </c>
      <c r="H26">
        <f t="shared" si="1"/>
        <v>0</v>
      </c>
      <c r="I26" s="12">
        <f t="shared" si="0"/>
        <v>13</v>
      </c>
      <c r="J26" s="15" t="str">
        <f t="shared" si="2"/>
        <v>{1'b0,6'd13, 6'd12,3'b111}</v>
      </c>
      <c r="K26" s="18"/>
      <c r="M26" s="16" t="s">
        <v>35</v>
      </c>
      <c r="N26" s="17">
        <v>15</v>
      </c>
      <c r="R26" t="str">
        <f>'Note Frequencies'!K52</f>
        <v>2A#Bb</v>
      </c>
      <c r="S26">
        <f>'Note Frequencies'!A52</f>
        <v>14</v>
      </c>
    </row>
    <row r="27" spans="1:19" x14ac:dyDescent="0.15">
      <c r="A27" s="12">
        <v>0</v>
      </c>
      <c r="B27" s="12">
        <v>15</v>
      </c>
      <c r="C27" s="12" t="s">
        <v>122</v>
      </c>
      <c r="D27" s="18" t="s">
        <v>36</v>
      </c>
      <c r="E27" s="14">
        <v>12</v>
      </c>
      <c r="F27" s="12">
        <v>111</v>
      </c>
      <c r="H27">
        <f t="shared" si="1"/>
        <v>1</v>
      </c>
      <c r="I27" s="12">
        <f t="shared" si="0"/>
        <v>25</v>
      </c>
      <c r="J27" s="15" t="str">
        <f t="shared" si="2"/>
        <v>{1'b1,6'd25, 6'd12,3'b111}</v>
      </c>
      <c r="K27" s="18"/>
      <c r="M27" s="16" t="s">
        <v>37</v>
      </c>
      <c r="N27" s="17">
        <v>16</v>
      </c>
      <c r="R27" t="str">
        <f>'Note Frequencies'!K53</f>
        <v>2B</v>
      </c>
      <c r="S27">
        <f>'Note Frequencies'!A53</f>
        <v>15</v>
      </c>
    </row>
    <row r="28" spans="1:19" x14ac:dyDescent="0.15">
      <c r="A28" s="12">
        <v>0</v>
      </c>
      <c r="B28" s="12">
        <v>16</v>
      </c>
      <c r="C28" s="12" t="s">
        <v>121</v>
      </c>
      <c r="D28" s="18" t="s">
        <v>35</v>
      </c>
      <c r="E28" s="14">
        <v>12</v>
      </c>
      <c r="F28" s="12">
        <v>111</v>
      </c>
      <c r="H28">
        <f t="shared" si="1"/>
        <v>0</v>
      </c>
      <c r="I28" s="12">
        <f t="shared" si="0"/>
        <v>15</v>
      </c>
      <c r="J28" s="15" t="str">
        <f t="shared" si="2"/>
        <v>{1'b0,6'd15, 6'd12,3'b111}</v>
      </c>
      <c r="K28" s="18"/>
      <c r="M28" s="16" t="s">
        <v>38</v>
      </c>
      <c r="N28" s="17">
        <v>17</v>
      </c>
      <c r="R28" t="str">
        <f>'Note Frequencies'!K54</f>
        <v>2C</v>
      </c>
      <c r="S28">
        <f>'Note Frequencies'!A54</f>
        <v>16</v>
      </c>
    </row>
    <row r="29" spans="1:19" x14ac:dyDescent="0.15">
      <c r="A29" s="12">
        <v>0</v>
      </c>
      <c r="B29" s="12">
        <v>17</v>
      </c>
      <c r="C29" s="12" t="s">
        <v>122</v>
      </c>
      <c r="D29" s="18" t="s">
        <v>39</v>
      </c>
      <c r="E29" s="14">
        <v>12</v>
      </c>
      <c r="F29" s="12">
        <v>111</v>
      </c>
      <c r="H29">
        <f t="shared" si="1"/>
        <v>1</v>
      </c>
      <c r="I29" s="12">
        <f t="shared" si="0"/>
        <v>27</v>
      </c>
      <c r="J29" s="15" t="str">
        <f t="shared" si="2"/>
        <v>{1'b1,6'd27, 6'd12,3'b111}</v>
      </c>
      <c r="K29" s="18"/>
      <c r="M29" s="16" t="s">
        <v>40</v>
      </c>
      <c r="N29" s="17">
        <v>18</v>
      </c>
      <c r="R29" t="str">
        <f>'Note Frequencies'!K55</f>
        <v>2C#Db</v>
      </c>
      <c r="S29">
        <f>'Note Frequencies'!A55</f>
        <v>17</v>
      </c>
    </row>
    <row r="30" spans="1:19" x14ac:dyDescent="0.15">
      <c r="A30" s="12">
        <v>0</v>
      </c>
      <c r="B30" s="12">
        <v>18</v>
      </c>
      <c r="C30" s="12" t="s">
        <v>121</v>
      </c>
      <c r="D30" s="18" t="s">
        <v>37</v>
      </c>
      <c r="E30" s="14">
        <v>12</v>
      </c>
      <c r="F30" s="12">
        <v>111</v>
      </c>
      <c r="H30">
        <f t="shared" si="1"/>
        <v>0</v>
      </c>
      <c r="I30" s="12">
        <f t="shared" si="0"/>
        <v>16</v>
      </c>
      <c r="J30" s="15" t="str">
        <f t="shared" si="2"/>
        <v>{1'b0,6'd16, 6'd12,3'b111}</v>
      </c>
      <c r="K30" s="18"/>
      <c r="M30" s="16" t="s">
        <v>41</v>
      </c>
      <c r="N30" s="17">
        <v>19</v>
      </c>
      <c r="R30" t="str">
        <f>'Note Frequencies'!K56</f>
        <v>2D</v>
      </c>
      <c r="S30">
        <f>'Note Frequencies'!A56</f>
        <v>18</v>
      </c>
    </row>
    <row r="31" spans="1:19" x14ac:dyDescent="0.15">
      <c r="A31" s="12">
        <v>0</v>
      </c>
      <c r="B31" s="12">
        <v>19</v>
      </c>
      <c r="C31" s="12" t="s">
        <v>122</v>
      </c>
      <c r="D31" s="18" t="s">
        <v>42</v>
      </c>
      <c r="E31" s="14">
        <v>12</v>
      </c>
      <c r="F31" s="12">
        <v>111</v>
      </c>
      <c r="H31">
        <f t="shared" si="1"/>
        <v>1</v>
      </c>
      <c r="I31" s="12">
        <f t="shared" si="0"/>
        <v>28</v>
      </c>
      <c r="J31" s="15" t="str">
        <f t="shared" si="2"/>
        <v>{1'b1,6'd28, 6'd12,3'b111}</v>
      </c>
      <c r="K31" s="18"/>
      <c r="M31" s="16" t="s">
        <v>43</v>
      </c>
      <c r="N31" s="17">
        <v>20</v>
      </c>
      <c r="R31" t="str">
        <f>'Note Frequencies'!K57</f>
        <v>2D#Eb</v>
      </c>
      <c r="S31">
        <f>'Note Frequencies'!A57</f>
        <v>19</v>
      </c>
    </row>
    <row r="32" spans="1:19" x14ac:dyDescent="0.15">
      <c r="A32" s="12">
        <v>0</v>
      </c>
      <c r="B32" s="12">
        <v>20</v>
      </c>
      <c r="C32" s="12" t="s">
        <v>121</v>
      </c>
      <c r="D32" s="18" t="s">
        <v>40</v>
      </c>
      <c r="E32" s="14">
        <v>12</v>
      </c>
      <c r="F32" s="12">
        <v>111</v>
      </c>
      <c r="H32">
        <f t="shared" si="1"/>
        <v>0</v>
      </c>
      <c r="I32" s="12">
        <f t="shared" si="0"/>
        <v>18</v>
      </c>
      <c r="J32" s="15" t="str">
        <f t="shared" si="2"/>
        <v>{1'b0,6'd18, 6'd12,3'b111}</v>
      </c>
      <c r="K32" s="18"/>
      <c r="M32" s="16" t="s">
        <v>44</v>
      </c>
      <c r="N32" s="17">
        <v>21</v>
      </c>
      <c r="R32" t="str">
        <f>'Note Frequencies'!K58</f>
        <v>2E</v>
      </c>
      <c r="S32">
        <f>'Note Frequencies'!A58</f>
        <v>20</v>
      </c>
    </row>
    <row r="33" spans="1:19" x14ac:dyDescent="0.15">
      <c r="A33" s="12">
        <v>0</v>
      </c>
      <c r="B33" s="12">
        <v>21</v>
      </c>
      <c r="C33" s="12" t="s">
        <v>122</v>
      </c>
      <c r="D33" s="18" t="s">
        <v>45</v>
      </c>
      <c r="E33" s="14">
        <v>12</v>
      </c>
      <c r="F33" s="12">
        <v>111</v>
      </c>
      <c r="H33">
        <f t="shared" si="1"/>
        <v>1</v>
      </c>
      <c r="I33" s="12">
        <f t="shared" si="0"/>
        <v>30</v>
      </c>
      <c r="J33" s="15" t="str">
        <f t="shared" si="2"/>
        <v>{1'b1,6'd30, 6'd12,3'b111}</v>
      </c>
      <c r="K33" s="18"/>
      <c r="M33" s="16" t="s">
        <v>46</v>
      </c>
      <c r="N33" s="17">
        <v>22</v>
      </c>
      <c r="R33" t="str">
        <f>'Note Frequencies'!K59</f>
        <v>2F</v>
      </c>
      <c r="S33">
        <f>'Note Frequencies'!A59</f>
        <v>21</v>
      </c>
    </row>
    <row r="34" spans="1:19" x14ac:dyDescent="0.15">
      <c r="A34" s="12">
        <v>0</v>
      </c>
      <c r="B34" s="12">
        <v>22</v>
      </c>
      <c r="C34" s="12" t="s">
        <v>121</v>
      </c>
      <c r="D34" s="18" t="s">
        <v>43</v>
      </c>
      <c r="E34" s="14">
        <v>12</v>
      </c>
      <c r="F34" s="12">
        <v>111</v>
      </c>
      <c r="H34">
        <f t="shared" si="1"/>
        <v>0</v>
      </c>
      <c r="I34" s="12">
        <f t="shared" si="0"/>
        <v>20</v>
      </c>
      <c r="J34" s="15" t="str">
        <f t="shared" si="2"/>
        <v>{1'b0,6'd20, 6'd12,3'b111}</v>
      </c>
      <c r="K34" s="18"/>
      <c r="M34" s="16" t="s">
        <v>47</v>
      </c>
      <c r="N34" s="17">
        <v>23</v>
      </c>
      <c r="R34" t="str">
        <f>'Note Frequencies'!K60</f>
        <v>2F#Gb</v>
      </c>
      <c r="S34">
        <f>'Note Frequencies'!A60</f>
        <v>22</v>
      </c>
    </row>
    <row r="35" spans="1:19" x14ac:dyDescent="0.15">
      <c r="A35" s="12">
        <v>0</v>
      </c>
      <c r="B35" s="12">
        <v>23</v>
      </c>
      <c r="C35" s="12" t="s">
        <v>122</v>
      </c>
      <c r="D35" s="18" t="s">
        <v>48</v>
      </c>
      <c r="E35" s="14">
        <v>12</v>
      </c>
      <c r="F35" s="12">
        <v>111</v>
      </c>
      <c r="H35">
        <f t="shared" si="1"/>
        <v>1</v>
      </c>
      <c r="I35" s="12">
        <f t="shared" si="0"/>
        <v>32</v>
      </c>
      <c r="J35" s="15" t="str">
        <f t="shared" si="2"/>
        <v>{1'b1,6'd32, 6'd12,3'b111}</v>
      </c>
      <c r="K35" s="18"/>
      <c r="M35" s="16" t="s">
        <v>49</v>
      </c>
      <c r="N35" s="17">
        <v>24</v>
      </c>
      <c r="R35" t="str">
        <f>'Note Frequencies'!K61</f>
        <v>2G</v>
      </c>
      <c r="S35">
        <f>'Note Frequencies'!A61</f>
        <v>23</v>
      </c>
    </row>
    <row r="36" spans="1:19" x14ac:dyDescent="0.15">
      <c r="A36" s="12">
        <v>0</v>
      </c>
      <c r="B36" s="12">
        <v>24</v>
      </c>
      <c r="C36" s="12" t="s">
        <v>121</v>
      </c>
      <c r="D36" s="18" t="s">
        <v>44</v>
      </c>
      <c r="E36" s="14">
        <v>12</v>
      </c>
      <c r="F36" s="12">
        <v>111</v>
      </c>
      <c r="H36">
        <f t="shared" si="1"/>
        <v>0</v>
      </c>
      <c r="I36" s="12">
        <f t="shared" si="0"/>
        <v>21</v>
      </c>
      <c r="J36" s="15" t="str">
        <f t="shared" si="2"/>
        <v>{1'b0,6'd21, 6'd12,3'b111}</v>
      </c>
      <c r="K36" s="18"/>
      <c r="M36" s="16" t="s">
        <v>36</v>
      </c>
      <c r="N36" s="17">
        <v>25</v>
      </c>
      <c r="R36" t="str">
        <f>'Note Frequencies'!K62</f>
        <v>2G#Ab</v>
      </c>
      <c r="S36">
        <f>'Note Frequencies'!A62</f>
        <v>24</v>
      </c>
    </row>
    <row r="37" spans="1:19" x14ac:dyDescent="0.15">
      <c r="A37" s="12">
        <v>0</v>
      </c>
      <c r="B37" s="12">
        <v>25</v>
      </c>
      <c r="C37" s="12" t="s">
        <v>122</v>
      </c>
      <c r="D37" s="18" t="s">
        <v>50</v>
      </c>
      <c r="E37" s="14">
        <v>12</v>
      </c>
      <c r="F37" s="12">
        <v>111</v>
      </c>
      <c r="H37">
        <f t="shared" si="1"/>
        <v>1</v>
      </c>
      <c r="I37" s="12">
        <f t="shared" si="0"/>
        <v>33</v>
      </c>
      <c r="J37" s="15" t="str">
        <f t="shared" si="2"/>
        <v>{1'b1,6'd33, 6'd12,3'b111}</v>
      </c>
      <c r="K37" s="18"/>
      <c r="M37" s="16" t="s">
        <v>51</v>
      </c>
      <c r="N37" s="17">
        <v>26</v>
      </c>
      <c r="R37" t="str">
        <f>'Note Frequencies'!K63</f>
        <v>3A</v>
      </c>
      <c r="S37">
        <f>'Note Frequencies'!A63</f>
        <v>25</v>
      </c>
    </row>
    <row r="38" spans="1:19" x14ac:dyDescent="0.15">
      <c r="A38" s="12">
        <v>0</v>
      </c>
      <c r="B38" s="12">
        <v>26</v>
      </c>
      <c r="C38" s="12" t="s">
        <v>121</v>
      </c>
      <c r="D38" s="18" t="s">
        <v>47</v>
      </c>
      <c r="E38" s="14">
        <v>12</v>
      </c>
      <c r="F38" s="12">
        <v>111</v>
      </c>
      <c r="H38">
        <f t="shared" si="1"/>
        <v>0</v>
      </c>
      <c r="I38" s="12">
        <f t="shared" si="0"/>
        <v>23</v>
      </c>
      <c r="J38" s="15" t="str">
        <f t="shared" si="2"/>
        <v>{1'b0,6'd23, 6'd12,3'b111}</v>
      </c>
      <c r="K38" s="18"/>
      <c r="M38" s="16" t="s">
        <v>39</v>
      </c>
      <c r="N38" s="17">
        <v>27</v>
      </c>
      <c r="R38" t="str">
        <f>'Note Frequencies'!K64</f>
        <v>3A#Bb</v>
      </c>
      <c r="S38">
        <f>'Note Frequencies'!A64</f>
        <v>26</v>
      </c>
    </row>
    <row r="39" spans="1:19" x14ac:dyDescent="0.15">
      <c r="A39" s="12">
        <v>0</v>
      </c>
      <c r="B39" s="12">
        <v>27</v>
      </c>
      <c r="C39" s="12" t="s">
        <v>122</v>
      </c>
      <c r="D39" s="18" t="s">
        <v>52</v>
      </c>
      <c r="E39" s="14">
        <v>12</v>
      </c>
      <c r="F39" s="12">
        <v>111</v>
      </c>
      <c r="H39">
        <f t="shared" si="1"/>
        <v>1</v>
      </c>
      <c r="I39" s="12">
        <f t="shared" si="0"/>
        <v>35</v>
      </c>
      <c r="J39" s="15" t="str">
        <f t="shared" si="2"/>
        <v>{1'b1,6'd35, 6'd12,3'b111}</v>
      </c>
      <c r="K39" s="18"/>
      <c r="M39" s="16" t="s">
        <v>42</v>
      </c>
      <c r="N39" s="17">
        <v>28</v>
      </c>
      <c r="R39" t="str">
        <f>'Note Frequencies'!K65</f>
        <v>3B</v>
      </c>
      <c r="S39">
        <f>'Note Frequencies'!A65</f>
        <v>27</v>
      </c>
    </row>
    <row r="40" spans="1:19" x14ac:dyDescent="0.15">
      <c r="A40" s="12">
        <v>0</v>
      </c>
      <c r="B40" s="12">
        <v>28</v>
      </c>
      <c r="C40" s="12" t="s">
        <v>121</v>
      </c>
      <c r="D40" s="18" t="s">
        <v>53</v>
      </c>
      <c r="E40" s="14">
        <v>12</v>
      </c>
      <c r="F40" s="12">
        <v>111</v>
      </c>
      <c r="H40">
        <f t="shared" si="1"/>
        <v>0</v>
      </c>
      <c r="I40" s="12">
        <f t="shared" si="0"/>
        <v>37</v>
      </c>
      <c r="J40" s="15" t="str">
        <f t="shared" si="2"/>
        <v>{1'b0,6'd37, 6'd12,3'b111}</v>
      </c>
      <c r="K40" s="18"/>
      <c r="M40" s="16" t="s">
        <v>54</v>
      </c>
      <c r="N40" s="17">
        <v>29</v>
      </c>
      <c r="R40" t="str">
        <f>'Note Frequencies'!K66</f>
        <v>3C</v>
      </c>
      <c r="S40">
        <f>'Note Frequencies'!A66</f>
        <v>28</v>
      </c>
    </row>
    <row r="41" spans="1:19" x14ac:dyDescent="0.15">
      <c r="A41" s="12">
        <v>0</v>
      </c>
      <c r="B41" s="12">
        <v>29</v>
      </c>
      <c r="C41" s="12" t="s">
        <v>122</v>
      </c>
      <c r="D41" s="18" t="s">
        <v>53</v>
      </c>
      <c r="E41" s="14">
        <v>12</v>
      </c>
      <c r="F41" s="12">
        <v>111</v>
      </c>
      <c r="H41">
        <f t="shared" si="1"/>
        <v>1</v>
      </c>
      <c r="I41" s="12">
        <f t="shared" si="0"/>
        <v>37</v>
      </c>
      <c r="J41" s="15" t="str">
        <f t="shared" si="2"/>
        <v>{1'b1,6'd37, 6'd12,3'b111}</v>
      </c>
      <c r="K41" s="18"/>
      <c r="M41" s="16" t="s">
        <v>45</v>
      </c>
      <c r="N41" s="17">
        <v>30</v>
      </c>
      <c r="R41" t="str">
        <f>'Note Frequencies'!K67</f>
        <v>3C#Db</v>
      </c>
      <c r="S41">
        <f>'Note Frequencies'!A67</f>
        <v>29</v>
      </c>
    </row>
    <row r="42" spans="1:19" x14ac:dyDescent="0.15">
      <c r="A42" s="12">
        <v>0</v>
      </c>
      <c r="B42" s="12">
        <v>30</v>
      </c>
      <c r="C42" s="12" t="s">
        <v>121</v>
      </c>
      <c r="D42" s="18" t="s">
        <v>53</v>
      </c>
      <c r="E42" s="14">
        <v>12</v>
      </c>
      <c r="F42" s="12">
        <v>111</v>
      </c>
      <c r="H42">
        <f t="shared" si="1"/>
        <v>0</v>
      </c>
      <c r="I42" s="12">
        <f t="shared" si="0"/>
        <v>37</v>
      </c>
      <c r="J42" s="15" t="str">
        <f t="shared" si="2"/>
        <v>{1'b0,6'd37, 6'd12,3'b111}</v>
      </c>
      <c r="K42" s="18"/>
      <c r="M42" s="16" t="s">
        <v>56</v>
      </c>
      <c r="N42" s="17">
        <v>31</v>
      </c>
      <c r="R42" t="str">
        <f>'Note Frequencies'!K68</f>
        <v>3D</v>
      </c>
      <c r="S42">
        <f>'Note Frequencies'!A68</f>
        <v>30</v>
      </c>
    </row>
    <row r="43" spans="1:19" x14ac:dyDescent="0.15">
      <c r="A43" s="12">
        <v>0</v>
      </c>
      <c r="B43" s="12">
        <v>31</v>
      </c>
      <c r="C43" s="12" t="s">
        <v>122</v>
      </c>
      <c r="D43" s="19" t="s">
        <v>53</v>
      </c>
      <c r="E43" s="14">
        <v>12</v>
      </c>
      <c r="F43" s="12">
        <v>111</v>
      </c>
      <c r="H43">
        <f t="shared" si="1"/>
        <v>1</v>
      </c>
      <c r="I43" s="12">
        <f t="shared" si="0"/>
        <v>37</v>
      </c>
      <c r="J43" s="15" t="str">
        <f t="shared" si="2"/>
        <v>{1'b1,6'd37, 6'd12,3'b111}</v>
      </c>
      <c r="K43" s="19"/>
      <c r="M43" s="16" t="s">
        <v>48</v>
      </c>
      <c r="N43" s="17">
        <v>32</v>
      </c>
      <c r="R43" t="str">
        <f>'Note Frequencies'!K69</f>
        <v>3D#Eb</v>
      </c>
      <c r="S43">
        <f>'Note Frequencies'!A69</f>
        <v>31</v>
      </c>
    </row>
    <row r="44" spans="1:19" x14ac:dyDescent="0.15">
      <c r="A44" s="12">
        <v>1</v>
      </c>
      <c r="B44" s="12">
        <v>0</v>
      </c>
      <c r="C44" s="12" t="s">
        <v>121</v>
      </c>
      <c r="D44" t="s">
        <v>48</v>
      </c>
      <c r="E44">
        <v>12</v>
      </c>
      <c r="F44" s="12">
        <v>101</v>
      </c>
      <c r="G44" t="s">
        <v>57</v>
      </c>
      <c r="H44">
        <f t="shared" si="1"/>
        <v>0</v>
      </c>
      <c r="I44" s="12">
        <f t="shared" ref="I44:I75" si="3">LOOKUP(D44,$M$12:$N$103)</f>
        <v>32</v>
      </c>
      <c r="J44" s="15" t="str">
        <f t="shared" si="2"/>
        <v>{1'b0,6'd32, 6'd12,3'b101}</v>
      </c>
      <c r="K44" s="18"/>
      <c r="M44" s="16" t="s">
        <v>50</v>
      </c>
      <c r="N44" s="17">
        <v>33</v>
      </c>
      <c r="R44" t="str">
        <f>'Note Frequencies'!K70</f>
        <v>3E</v>
      </c>
      <c r="S44">
        <f>'Note Frequencies'!A70</f>
        <v>32</v>
      </c>
    </row>
    <row r="45" spans="1:19" x14ac:dyDescent="0.15">
      <c r="A45" s="12">
        <v>1</v>
      </c>
      <c r="B45" s="12">
        <v>1</v>
      </c>
      <c r="C45" s="12" t="s">
        <v>121</v>
      </c>
      <c r="D45" t="s">
        <v>39</v>
      </c>
      <c r="E45">
        <v>12</v>
      </c>
      <c r="F45" s="12">
        <v>101</v>
      </c>
      <c r="H45">
        <f t="shared" si="1"/>
        <v>0</v>
      </c>
      <c r="I45" s="12">
        <f t="shared" si="3"/>
        <v>27</v>
      </c>
      <c r="J45" s="15" t="str">
        <f t="shared" si="2"/>
        <v>{1'b0,6'd27, 6'd12,3'b101}</v>
      </c>
      <c r="K45" s="18"/>
      <c r="M45" s="16" t="s">
        <v>59</v>
      </c>
      <c r="N45" s="17">
        <v>34</v>
      </c>
      <c r="R45" t="str">
        <f>'Note Frequencies'!K71</f>
        <v>3F</v>
      </c>
      <c r="S45">
        <f>'Note Frequencies'!A71</f>
        <v>33</v>
      </c>
    </row>
    <row r="46" spans="1:19" x14ac:dyDescent="0.15">
      <c r="A46" s="12">
        <v>1</v>
      </c>
      <c r="B46" s="12">
        <v>2</v>
      </c>
      <c r="C46" s="12" t="s">
        <v>122</v>
      </c>
      <c r="D46" t="s">
        <v>55</v>
      </c>
      <c r="E46">
        <v>12</v>
      </c>
      <c r="F46" s="12">
        <v>101</v>
      </c>
      <c r="H46">
        <f t="shared" si="1"/>
        <v>1</v>
      </c>
      <c r="I46" s="12">
        <f t="shared" si="3"/>
        <v>0</v>
      </c>
      <c r="J46" s="15" t="str">
        <f t="shared" si="2"/>
        <v>{1'b1,6'd0, 6'd12,3'b101}</v>
      </c>
      <c r="K46" s="18"/>
      <c r="M46" s="16" t="s">
        <v>52</v>
      </c>
      <c r="N46" s="17">
        <v>35</v>
      </c>
      <c r="R46" t="str">
        <f>'Note Frequencies'!K72</f>
        <v>3F#Gb</v>
      </c>
      <c r="S46">
        <f>'Note Frequencies'!A72</f>
        <v>34</v>
      </c>
    </row>
    <row r="47" spans="1:19" x14ac:dyDescent="0.15">
      <c r="A47" s="12">
        <v>1</v>
      </c>
      <c r="B47" s="12">
        <v>3</v>
      </c>
      <c r="C47" s="12" t="s">
        <v>121</v>
      </c>
      <c r="D47" t="s">
        <v>42</v>
      </c>
      <c r="E47">
        <v>12</v>
      </c>
      <c r="F47" s="12">
        <v>101</v>
      </c>
      <c r="H47">
        <f t="shared" si="1"/>
        <v>0</v>
      </c>
      <c r="I47" s="12">
        <f t="shared" si="3"/>
        <v>28</v>
      </c>
      <c r="J47" s="15" t="str">
        <f t="shared" si="2"/>
        <v>{1'b0,6'd28, 6'd12,3'b101}</v>
      </c>
      <c r="K47" s="18"/>
      <c r="M47" s="16" t="s">
        <v>61</v>
      </c>
      <c r="N47" s="17">
        <v>36</v>
      </c>
      <c r="R47" t="str">
        <f>'Note Frequencies'!K73</f>
        <v>3G</v>
      </c>
      <c r="S47">
        <f>'Note Frequencies'!A73</f>
        <v>35</v>
      </c>
    </row>
    <row r="48" spans="1:19" x14ac:dyDescent="0.15">
      <c r="A48" s="12">
        <v>1</v>
      </c>
      <c r="B48" s="12">
        <v>4</v>
      </c>
      <c r="C48" s="12" t="s">
        <v>121</v>
      </c>
      <c r="D48" t="s">
        <v>48</v>
      </c>
      <c r="E48">
        <v>12</v>
      </c>
      <c r="F48" s="12">
        <v>101</v>
      </c>
      <c r="H48">
        <f t="shared" si="1"/>
        <v>0</v>
      </c>
      <c r="I48" s="12">
        <f t="shared" si="3"/>
        <v>32</v>
      </c>
      <c r="J48" s="15" t="str">
        <f t="shared" si="2"/>
        <v>{1'b0,6'd32, 6'd12,3'b101}</v>
      </c>
      <c r="K48" s="18"/>
      <c r="M48" s="16" t="s">
        <v>53</v>
      </c>
      <c r="N48" s="17">
        <v>37</v>
      </c>
      <c r="R48" t="str">
        <f>'Note Frequencies'!K74</f>
        <v>3G#Ab</v>
      </c>
      <c r="S48">
        <f>'Note Frequencies'!A74</f>
        <v>36</v>
      </c>
    </row>
    <row r="49" spans="1:19" x14ac:dyDescent="0.15">
      <c r="A49" s="12">
        <v>1</v>
      </c>
      <c r="B49" s="12">
        <v>5</v>
      </c>
      <c r="C49" s="12" t="s">
        <v>122</v>
      </c>
      <c r="D49" t="s">
        <v>55</v>
      </c>
      <c r="E49">
        <v>12</v>
      </c>
      <c r="F49" s="12">
        <v>101</v>
      </c>
      <c r="H49">
        <f t="shared" si="1"/>
        <v>1</v>
      </c>
      <c r="I49" s="12">
        <f t="shared" si="3"/>
        <v>0</v>
      </c>
      <c r="J49" s="15" t="str">
        <f t="shared" si="2"/>
        <v>{1'b1,6'd0, 6'd12,3'b101}</v>
      </c>
      <c r="K49" s="18"/>
      <c r="M49" s="16" t="s">
        <v>60</v>
      </c>
      <c r="N49" s="17">
        <v>38</v>
      </c>
      <c r="R49" t="str">
        <f>'Note Frequencies'!K75</f>
        <v>4A</v>
      </c>
      <c r="S49">
        <f>'Note Frequencies'!A75</f>
        <v>37</v>
      </c>
    </row>
    <row r="50" spans="1:19" x14ac:dyDescent="0.15">
      <c r="A50" s="12">
        <v>1</v>
      </c>
      <c r="B50" s="12">
        <v>6</v>
      </c>
      <c r="C50" s="12" t="s">
        <v>121</v>
      </c>
      <c r="D50" t="s">
        <v>66</v>
      </c>
      <c r="E50">
        <v>12</v>
      </c>
      <c r="F50" s="12">
        <v>101</v>
      </c>
      <c r="H50">
        <f t="shared" si="1"/>
        <v>0</v>
      </c>
      <c r="I50" s="12">
        <f t="shared" si="3"/>
        <v>44</v>
      </c>
      <c r="J50" s="15" t="str">
        <f t="shared" si="2"/>
        <v>{1'b0,6'd44, 6'd12,3'b101}</v>
      </c>
      <c r="K50" s="18"/>
      <c r="M50" s="16" t="s">
        <v>62</v>
      </c>
      <c r="N50" s="17">
        <v>39</v>
      </c>
      <c r="R50" t="str">
        <f>'Note Frequencies'!K76</f>
        <v>4A#Bb</v>
      </c>
      <c r="S50">
        <f>'Note Frequencies'!A76</f>
        <v>38</v>
      </c>
    </row>
    <row r="51" spans="1:19" x14ac:dyDescent="0.15">
      <c r="A51" s="12">
        <v>1</v>
      </c>
      <c r="B51" s="12">
        <v>7</v>
      </c>
      <c r="C51" s="12" t="s">
        <v>121</v>
      </c>
      <c r="D51" t="s">
        <v>39</v>
      </c>
      <c r="E51">
        <v>12</v>
      </c>
      <c r="F51" s="12">
        <v>101</v>
      </c>
      <c r="H51">
        <f t="shared" si="1"/>
        <v>0</v>
      </c>
      <c r="I51" s="12">
        <f t="shared" si="3"/>
        <v>27</v>
      </c>
      <c r="J51" s="15" t="str">
        <f t="shared" si="2"/>
        <v>{1'b0,6'd27, 6'd12,3'b101}</v>
      </c>
      <c r="K51" s="18"/>
      <c r="M51" s="16" t="s">
        <v>63</v>
      </c>
      <c r="N51" s="17">
        <v>40</v>
      </c>
      <c r="R51" t="str">
        <f>'Note Frequencies'!K77</f>
        <v>4B</v>
      </c>
      <c r="S51">
        <f>'Note Frequencies'!A77</f>
        <v>39</v>
      </c>
    </row>
    <row r="52" spans="1:19" x14ac:dyDescent="0.15">
      <c r="A52" s="12">
        <v>1</v>
      </c>
      <c r="B52" s="12">
        <v>8</v>
      </c>
      <c r="C52" s="12" t="s">
        <v>122</v>
      </c>
      <c r="D52" t="s">
        <v>55</v>
      </c>
      <c r="E52">
        <v>12</v>
      </c>
      <c r="F52" s="12">
        <v>101</v>
      </c>
      <c r="H52">
        <f t="shared" si="1"/>
        <v>1</v>
      </c>
      <c r="I52" s="12">
        <f t="shared" si="3"/>
        <v>0</v>
      </c>
      <c r="J52" s="15" t="str">
        <f t="shared" si="2"/>
        <v>{1'b1,6'd0, 6'd12,3'b101}</v>
      </c>
      <c r="K52" s="18"/>
      <c r="M52" s="16" t="s">
        <v>64</v>
      </c>
      <c r="N52" s="17">
        <v>41</v>
      </c>
      <c r="R52" t="str">
        <f>'Note Frequencies'!K78</f>
        <v>4C</v>
      </c>
      <c r="S52">
        <f>'Note Frequencies'!A78</f>
        <v>40</v>
      </c>
    </row>
    <row r="53" spans="1:19" x14ac:dyDescent="0.15">
      <c r="A53" s="12">
        <v>1</v>
      </c>
      <c r="B53" s="12">
        <v>9</v>
      </c>
      <c r="C53" s="12" t="s">
        <v>121</v>
      </c>
      <c r="D53" t="s">
        <v>58</v>
      </c>
      <c r="E53">
        <v>12</v>
      </c>
      <c r="F53" s="12">
        <v>101</v>
      </c>
      <c r="H53">
        <f t="shared" si="1"/>
        <v>0</v>
      </c>
      <c r="I53" s="12">
        <f t="shared" si="3"/>
        <v>42</v>
      </c>
      <c r="J53" s="15" t="str">
        <f t="shared" si="2"/>
        <v>{1'b0,6'd42, 6'd12,3'b101}</v>
      </c>
      <c r="K53" s="18"/>
      <c r="M53" s="16" t="s">
        <v>58</v>
      </c>
      <c r="N53" s="17">
        <v>42</v>
      </c>
      <c r="R53" t="str">
        <f>'Note Frequencies'!K79</f>
        <v>4C#Db</v>
      </c>
      <c r="S53">
        <f>'Note Frequencies'!A79</f>
        <v>41</v>
      </c>
    </row>
    <row r="54" spans="1:19" x14ac:dyDescent="0.15">
      <c r="A54" s="12">
        <v>1</v>
      </c>
      <c r="B54" s="12">
        <v>10</v>
      </c>
      <c r="C54" s="12" t="s">
        <v>121</v>
      </c>
      <c r="D54" t="s">
        <v>39</v>
      </c>
      <c r="E54">
        <v>12</v>
      </c>
      <c r="F54" s="12">
        <v>101</v>
      </c>
      <c r="H54">
        <f t="shared" si="1"/>
        <v>0</v>
      </c>
      <c r="I54" s="12">
        <f t="shared" si="3"/>
        <v>27</v>
      </c>
      <c r="J54" s="15" t="str">
        <f t="shared" si="2"/>
        <v>{1'b0,6'd27, 6'd12,3'b101}</v>
      </c>
      <c r="K54" s="18"/>
      <c r="M54" s="16" t="s">
        <v>65</v>
      </c>
      <c r="N54" s="17">
        <v>43</v>
      </c>
      <c r="R54" t="str">
        <f>'Note Frequencies'!K80</f>
        <v>4D</v>
      </c>
      <c r="S54">
        <f>'Note Frequencies'!A80</f>
        <v>42</v>
      </c>
    </row>
    <row r="55" spans="1:19" x14ac:dyDescent="0.15">
      <c r="A55" s="12">
        <v>1</v>
      </c>
      <c r="B55" s="12">
        <v>11</v>
      </c>
      <c r="C55" s="12" t="s">
        <v>122</v>
      </c>
      <c r="D55" t="s">
        <v>55</v>
      </c>
      <c r="E55">
        <v>12</v>
      </c>
      <c r="F55" s="12">
        <v>101</v>
      </c>
      <c r="H55">
        <f t="shared" si="1"/>
        <v>1</v>
      </c>
      <c r="I55" s="12">
        <f t="shared" si="3"/>
        <v>0</v>
      </c>
      <c r="J55" s="15" t="str">
        <f t="shared" si="2"/>
        <v>{1'b1,6'd0, 6'd12,3'b101}</v>
      </c>
      <c r="K55" s="18"/>
      <c r="M55" s="16" t="s">
        <v>66</v>
      </c>
      <c r="N55" s="17">
        <v>44</v>
      </c>
      <c r="R55" t="str">
        <f>'Note Frequencies'!K81</f>
        <v>4D#Eb</v>
      </c>
      <c r="S55">
        <f>'Note Frequencies'!A81</f>
        <v>43</v>
      </c>
    </row>
    <row r="56" spans="1:19" x14ac:dyDescent="0.15">
      <c r="A56" s="12">
        <v>1</v>
      </c>
      <c r="B56" s="12">
        <v>12</v>
      </c>
      <c r="C56" s="12" t="s">
        <v>121</v>
      </c>
      <c r="D56" t="s">
        <v>63</v>
      </c>
      <c r="E56">
        <v>12</v>
      </c>
      <c r="F56" s="12">
        <v>101</v>
      </c>
      <c r="H56">
        <f t="shared" si="1"/>
        <v>0</v>
      </c>
      <c r="I56" s="12">
        <f t="shared" si="3"/>
        <v>40</v>
      </c>
      <c r="J56" s="15" t="str">
        <f t="shared" si="2"/>
        <v>{1'b0,6'd40, 6'd12,3'b101}</v>
      </c>
      <c r="K56" s="18"/>
      <c r="M56" s="16" t="s">
        <v>67</v>
      </c>
      <c r="N56" s="17">
        <v>45</v>
      </c>
      <c r="R56" t="str">
        <f>'Note Frequencies'!K82</f>
        <v>4E</v>
      </c>
      <c r="S56">
        <f>'Note Frequencies'!A82</f>
        <v>44</v>
      </c>
    </row>
    <row r="57" spans="1:19" x14ac:dyDescent="0.15">
      <c r="A57" s="12">
        <v>1</v>
      </c>
      <c r="B57" s="12">
        <v>13</v>
      </c>
      <c r="C57" s="12" t="s">
        <v>121</v>
      </c>
      <c r="D57" t="s">
        <v>48</v>
      </c>
      <c r="E57">
        <v>12</v>
      </c>
      <c r="F57" s="12">
        <v>101</v>
      </c>
      <c r="H57">
        <f t="shared" si="1"/>
        <v>0</v>
      </c>
      <c r="I57" s="12">
        <f t="shared" si="3"/>
        <v>32</v>
      </c>
      <c r="J57" s="15" t="str">
        <f t="shared" si="2"/>
        <v>{1'b0,6'd32, 6'd12,3'b101}</v>
      </c>
      <c r="K57" s="18"/>
      <c r="M57" s="16" t="s">
        <v>68</v>
      </c>
      <c r="N57" s="17">
        <v>46</v>
      </c>
      <c r="R57" t="str">
        <f>'Note Frequencies'!K83</f>
        <v>4F</v>
      </c>
      <c r="S57">
        <f>'Note Frequencies'!A83</f>
        <v>45</v>
      </c>
    </row>
    <row r="58" spans="1:19" x14ac:dyDescent="0.15">
      <c r="A58" s="12">
        <v>1</v>
      </c>
      <c r="B58" s="12">
        <v>14</v>
      </c>
      <c r="C58" s="12" t="s">
        <v>122</v>
      </c>
      <c r="D58" t="s">
        <v>55</v>
      </c>
      <c r="E58">
        <v>12</v>
      </c>
      <c r="F58" s="12">
        <v>101</v>
      </c>
      <c r="H58">
        <f t="shared" si="1"/>
        <v>1</v>
      </c>
      <c r="I58" s="12">
        <f t="shared" si="3"/>
        <v>0</v>
      </c>
      <c r="J58" s="15" t="str">
        <f t="shared" si="2"/>
        <v>{1'b1,6'd0, 6'd12,3'b101}</v>
      </c>
      <c r="K58" s="18"/>
      <c r="M58" s="16" t="s">
        <v>69</v>
      </c>
      <c r="N58" s="17">
        <v>47</v>
      </c>
      <c r="R58" t="str">
        <f>'Note Frequencies'!K84</f>
        <v>4F#Gb</v>
      </c>
      <c r="S58">
        <f>'Note Frequencies'!A84</f>
        <v>46</v>
      </c>
    </row>
    <row r="59" spans="1:19" x14ac:dyDescent="0.15">
      <c r="A59" s="12">
        <v>1</v>
      </c>
      <c r="B59" s="12">
        <v>15</v>
      </c>
      <c r="C59" s="12" t="s">
        <v>121</v>
      </c>
      <c r="D59" t="s">
        <v>26</v>
      </c>
      <c r="E59">
        <v>12</v>
      </c>
      <c r="F59" s="12">
        <v>101</v>
      </c>
      <c r="H59">
        <f t="shared" si="1"/>
        <v>0</v>
      </c>
      <c r="I59" s="12">
        <f t="shared" si="3"/>
        <v>56</v>
      </c>
      <c r="J59" s="15" t="str">
        <f t="shared" si="2"/>
        <v>{1'b0,6'd56, 6'd12,3'b101}</v>
      </c>
      <c r="K59" s="18"/>
      <c r="M59" s="16" t="s">
        <v>70</v>
      </c>
      <c r="N59" s="17">
        <v>48</v>
      </c>
      <c r="R59" t="str">
        <f>'Note Frequencies'!K85</f>
        <v>4G</v>
      </c>
      <c r="S59">
        <f>'Note Frequencies'!A85</f>
        <v>47</v>
      </c>
    </row>
    <row r="60" spans="1:19" x14ac:dyDescent="0.15">
      <c r="A60" s="12">
        <v>1</v>
      </c>
      <c r="B60" s="12">
        <v>16</v>
      </c>
      <c r="C60" s="12" t="s">
        <v>121</v>
      </c>
      <c r="D60" t="s">
        <v>62</v>
      </c>
      <c r="E60">
        <v>12</v>
      </c>
      <c r="F60" s="12">
        <v>101</v>
      </c>
      <c r="H60">
        <f t="shared" si="1"/>
        <v>0</v>
      </c>
      <c r="I60" s="12">
        <f t="shared" si="3"/>
        <v>39</v>
      </c>
      <c r="J60" s="15" t="str">
        <f t="shared" si="2"/>
        <v>{1'b0,6'd39, 6'd12,3'b101}</v>
      </c>
      <c r="K60" s="18"/>
      <c r="M60" s="16" t="s">
        <v>13</v>
      </c>
      <c r="N60" s="17">
        <v>49</v>
      </c>
      <c r="R60" t="str">
        <f>'Note Frequencies'!K86</f>
        <v>4G#Ab</v>
      </c>
      <c r="S60">
        <f>'Note Frequencies'!A86</f>
        <v>48</v>
      </c>
    </row>
    <row r="61" spans="1:19" x14ac:dyDescent="0.15">
      <c r="A61" s="12">
        <v>1</v>
      </c>
      <c r="B61" s="12">
        <v>17</v>
      </c>
      <c r="C61" s="12" t="s">
        <v>122</v>
      </c>
      <c r="D61" t="s">
        <v>55</v>
      </c>
      <c r="E61">
        <v>12</v>
      </c>
      <c r="F61" s="12">
        <v>101</v>
      </c>
      <c r="H61">
        <f t="shared" si="1"/>
        <v>1</v>
      </c>
      <c r="I61" s="12">
        <f t="shared" si="3"/>
        <v>0</v>
      </c>
      <c r="J61" s="15" t="str">
        <f t="shared" si="2"/>
        <v>{1'b1,6'd0, 6'd12,3'b101}</v>
      </c>
      <c r="K61" s="18"/>
      <c r="M61" s="16" t="s">
        <v>71</v>
      </c>
      <c r="N61" s="17">
        <v>50</v>
      </c>
      <c r="R61" t="str">
        <f>'Note Frequencies'!K87</f>
        <v>5A</v>
      </c>
      <c r="S61">
        <f>'Note Frequencies'!A87</f>
        <v>49</v>
      </c>
    </row>
    <row r="62" spans="1:19" x14ac:dyDescent="0.15">
      <c r="A62" s="12">
        <v>1</v>
      </c>
      <c r="B62" s="12">
        <v>18</v>
      </c>
      <c r="C62" s="12" t="s">
        <v>121</v>
      </c>
      <c r="D62" t="s">
        <v>20</v>
      </c>
      <c r="E62">
        <v>12</v>
      </c>
      <c r="F62" s="12">
        <v>101</v>
      </c>
      <c r="H62">
        <f t="shared" si="1"/>
        <v>0</v>
      </c>
      <c r="I62" s="12">
        <f t="shared" si="3"/>
        <v>52</v>
      </c>
      <c r="J62" s="15" t="str">
        <f t="shared" si="2"/>
        <v>{1'b0,6'd52, 6'd12,3'b101}</v>
      </c>
      <c r="K62" s="18"/>
      <c r="M62" s="16" t="s">
        <v>17</v>
      </c>
      <c r="N62" s="17">
        <v>51</v>
      </c>
      <c r="R62" t="str">
        <f>'Note Frequencies'!K88</f>
        <v>5A#Bb</v>
      </c>
      <c r="S62">
        <f>'Note Frequencies'!A88</f>
        <v>50</v>
      </c>
    </row>
    <row r="63" spans="1:19" x14ac:dyDescent="0.15">
      <c r="A63" s="12">
        <v>1</v>
      </c>
      <c r="B63" s="12">
        <v>19</v>
      </c>
      <c r="C63" s="12" t="s">
        <v>121</v>
      </c>
      <c r="D63" t="s">
        <v>66</v>
      </c>
      <c r="E63">
        <v>12</v>
      </c>
      <c r="F63" s="12">
        <v>101</v>
      </c>
      <c r="H63">
        <f t="shared" si="1"/>
        <v>0</v>
      </c>
      <c r="I63" s="12">
        <f t="shared" si="3"/>
        <v>44</v>
      </c>
      <c r="J63" s="15" t="str">
        <f t="shared" si="2"/>
        <v>{1'b0,6'd44, 6'd12,3'b101}</v>
      </c>
      <c r="K63" s="18"/>
      <c r="M63" s="16" t="s">
        <v>20</v>
      </c>
      <c r="N63" s="17">
        <v>52</v>
      </c>
      <c r="R63" t="str">
        <f>'Note Frequencies'!K89</f>
        <v>5B</v>
      </c>
      <c r="S63">
        <f>'Note Frequencies'!A89</f>
        <v>51</v>
      </c>
    </row>
    <row r="64" spans="1:19" x14ac:dyDescent="0.15">
      <c r="A64" s="12">
        <v>1</v>
      </c>
      <c r="B64" s="12">
        <v>20</v>
      </c>
      <c r="C64" s="12" t="s">
        <v>122</v>
      </c>
      <c r="D64" t="s">
        <v>55</v>
      </c>
      <c r="E64">
        <v>12</v>
      </c>
      <c r="F64" s="12">
        <v>101</v>
      </c>
      <c r="H64">
        <f t="shared" si="1"/>
        <v>1</v>
      </c>
      <c r="I64" s="12">
        <f t="shared" si="3"/>
        <v>0</v>
      </c>
      <c r="J64" s="15" t="str">
        <f t="shared" si="2"/>
        <v>{1'b1,6'd0, 6'd12,3'b101}</v>
      </c>
      <c r="K64" s="18"/>
      <c r="M64" s="16" t="s">
        <v>72</v>
      </c>
      <c r="N64" s="17">
        <v>53</v>
      </c>
      <c r="R64" t="str">
        <f>'Note Frequencies'!K90</f>
        <v>5C</v>
      </c>
      <c r="S64">
        <f>'Note Frequencies'!A90</f>
        <v>52</v>
      </c>
    </row>
    <row r="65" spans="1:19" x14ac:dyDescent="0.15">
      <c r="A65" s="12">
        <v>1</v>
      </c>
      <c r="B65" s="12">
        <v>21</v>
      </c>
      <c r="C65" s="12" t="s">
        <v>121</v>
      </c>
      <c r="D65" t="s">
        <v>48</v>
      </c>
      <c r="E65">
        <v>12</v>
      </c>
      <c r="F65" s="12">
        <v>101</v>
      </c>
      <c r="H65">
        <f t="shared" si="1"/>
        <v>0</v>
      </c>
      <c r="I65" s="12">
        <f t="shared" si="3"/>
        <v>32</v>
      </c>
      <c r="J65" s="15" t="str">
        <f t="shared" si="2"/>
        <v>{1'b0,6'd32, 6'd12,3'b101}</v>
      </c>
      <c r="K65" s="18"/>
      <c r="M65" s="16" t="s">
        <v>23</v>
      </c>
      <c r="N65" s="17">
        <v>54</v>
      </c>
      <c r="R65" t="str">
        <f>'Note Frequencies'!K91</f>
        <v>5C#Db</v>
      </c>
      <c r="S65">
        <f>'Note Frequencies'!A91</f>
        <v>53</v>
      </c>
    </row>
    <row r="66" spans="1:19" x14ac:dyDescent="0.15">
      <c r="A66" s="12">
        <v>1</v>
      </c>
      <c r="B66" s="12">
        <v>22</v>
      </c>
      <c r="C66" s="12" t="s">
        <v>121</v>
      </c>
      <c r="D66" t="s">
        <v>39</v>
      </c>
      <c r="E66">
        <v>12</v>
      </c>
      <c r="F66" s="12">
        <v>101</v>
      </c>
      <c r="H66">
        <f t="shared" si="1"/>
        <v>0</v>
      </c>
      <c r="I66" s="12">
        <f t="shared" si="3"/>
        <v>27</v>
      </c>
      <c r="J66" s="15" t="str">
        <f t="shared" si="2"/>
        <v>{1'b0,6'd27, 6'd12,3'b101}</v>
      </c>
      <c r="K66" s="18"/>
      <c r="M66" s="16" t="s">
        <v>73</v>
      </c>
      <c r="N66" s="17">
        <v>55</v>
      </c>
      <c r="R66" t="str">
        <f>'Note Frequencies'!K92</f>
        <v>5D</v>
      </c>
      <c r="S66">
        <f>'Note Frequencies'!A92</f>
        <v>54</v>
      </c>
    </row>
    <row r="67" spans="1:19" x14ac:dyDescent="0.15">
      <c r="A67" s="12">
        <v>1</v>
      </c>
      <c r="B67" s="12">
        <v>23</v>
      </c>
      <c r="C67" s="12" t="s">
        <v>122</v>
      </c>
      <c r="D67" t="s">
        <v>55</v>
      </c>
      <c r="E67">
        <v>12</v>
      </c>
      <c r="F67" s="12">
        <v>101</v>
      </c>
      <c r="H67">
        <f t="shared" si="1"/>
        <v>1</v>
      </c>
      <c r="I67" s="12">
        <f t="shared" si="3"/>
        <v>0</v>
      </c>
      <c r="J67" s="15" t="str">
        <f t="shared" si="2"/>
        <v>{1'b1,6'd0, 6'd12,3'b101}</v>
      </c>
      <c r="K67" s="18"/>
      <c r="M67" s="16" t="s">
        <v>26</v>
      </c>
      <c r="N67" s="17">
        <v>56</v>
      </c>
      <c r="R67" t="str">
        <f>'Note Frequencies'!K93</f>
        <v>5D#Eb</v>
      </c>
      <c r="S67">
        <f>'Note Frequencies'!A93</f>
        <v>55</v>
      </c>
    </row>
    <row r="68" spans="1:19" x14ac:dyDescent="0.15">
      <c r="A68" s="12">
        <v>1</v>
      </c>
      <c r="B68" s="12">
        <v>24</v>
      </c>
      <c r="C68" s="12" t="s">
        <v>121</v>
      </c>
      <c r="D68" t="s">
        <v>66</v>
      </c>
      <c r="E68">
        <v>12</v>
      </c>
      <c r="F68" s="12">
        <v>101</v>
      </c>
      <c r="H68">
        <f t="shared" si="1"/>
        <v>0</v>
      </c>
      <c r="I68" s="12">
        <f t="shared" si="3"/>
        <v>44</v>
      </c>
      <c r="J68" s="15" t="str">
        <f t="shared" si="2"/>
        <v>{1'b0,6'd44, 6'd12,3'b101}</v>
      </c>
      <c r="K68" s="18"/>
      <c r="M68" s="16" t="s">
        <v>29</v>
      </c>
      <c r="N68" s="17">
        <v>57</v>
      </c>
      <c r="R68" t="str">
        <f>'Note Frequencies'!K94</f>
        <v>5E</v>
      </c>
      <c r="S68">
        <f>'Note Frequencies'!A94</f>
        <v>56</v>
      </c>
    </row>
    <row r="69" spans="1:19" x14ac:dyDescent="0.15">
      <c r="A69" s="12">
        <v>1</v>
      </c>
      <c r="B69" s="12">
        <v>25</v>
      </c>
      <c r="C69" s="12" t="s">
        <v>121</v>
      </c>
      <c r="D69" t="s">
        <v>39</v>
      </c>
      <c r="E69">
        <v>12</v>
      </c>
      <c r="F69" s="12">
        <v>101</v>
      </c>
      <c r="H69">
        <f t="shared" si="1"/>
        <v>0</v>
      </c>
      <c r="I69" s="12">
        <f t="shared" si="3"/>
        <v>27</v>
      </c>
      <c r="J69" s="15" t="str">
        <f t="shared" si="2"/>
        <v>{1'b0,6'd27, 6'd12,3'b101}</v>
      </c>
      <c r="K69" s="18"/>
      <c r="M69" s="16" t="s">
        <v>74</v>
      </c>
      <c r="N69" s="17">
        <v>58</v>
      </c>
      <c r="R69" t="str">
        <f>'Note Frequencies'!K95</f>
        <v>5F</v>
      </c>
      <c r="S69">
        <f>'Note Frequencies'!A95</f>
        <v>57</v>
      </c>
    </row>
    <row r="70" spans="1:19" x14ac:dyDescent="0.15">
      <c r="A70" s="12">
        <v>1</v>
      </c>
      <c r="B70" s="12">
        <v>26</v>
      </c>
      <c r="C70" s="12" t="s">
        <v>122</v>
      </c>
      <c r="D70" t="s">
        <v>55</v>
      </c>
      <c r="E70">
        <v>12</v>
      </c>
      <c r="F70" s="12">
        <v>101</v>
      </c>
      <c r="H70">
        <f t="shared" si="1"/>
        <v>1</v>
      </c>
      <c r="I70" s="12">
        <f t="shared" si="3"/>
        <v>0</v>
      </c>
      <c r="J70" s="15" t="str">
        <f t="shared" si="2"/>
        <v>{1'b1,6'd0, 6'd12,3'b101}</v>
      </c>
      <c r="K70" s="18"/>
      <c r="M70" s="16" t="s">
        <v>32</v>
      </c>
      <c r="N70" s="17">
        <v>59</v>
      </c>
      <c r="R70" t="str">
        <f>'Note Frequencies'!K96</f>
        <v>5F#Gb</v>
      </c>
      <c r="S70">
        <f>'Note Frequencies'!A96</f>
        <v>58</v>
      </c>
    </row>
    <row r="71" spans="1:19" x14ac:dyDescent="0.15">
      <c r="A71" s="12">
        <v>1</v>
      </c>
      <c r="B71" s="12">
        <v>27</v>
      </c>
      <c r="C71" s="12" t="s">
        <v>121</v>
      </c>
      <c r="D71" t="s">
        <v>63</v>
      </c>
      <c r="E71">
        <v>12</v>
      </c>
      <c r="F71" s="12">
        <v>101</v>
      </c>
      <c r="H71">
        <f t="shared" si="1"/>
        <v>0</v>
      </c>
      <c r="I71" s="12">
        <f t="shared" si="3"/>
        <v>40</v>
      </c>
      <c r="J71" s="15" t="str">
        <f t="shared" si="2"/>
        <v>{1'b0,6'd40, 6'd12,3'b101}</v>
      </c>
      <c r="K71" s="18"/>
      <c r="M71" s="16" t="s">
        <v>75</v>
      </c>
      <c r="N71" s="17">
        <v>60</v>
      </c>
      <c r="R71" t="str">
        <f>'Note Frequencies'!K97</f>
        <v>5G</v>
      </c>
      <c r="S71">
        <f>'Note Frequencies'!A97</f>
        <v>59</v>
      </c>
    </row>
    <row r="72" spans="1:19" x14ac:dyDescent="0.15">
      <c r="A72" s="12">
        <v>1</v>
      </c>
      <c r="B72" s="12">
        <v>28</v>
      </c>
      <c r="C72" s="12" t="s">
        <v>121</v>
      </c>
      <c r="D72" t="s">
        <v>48</v>
      </c>
      <c r="E72">
        <v>12</v>
      </c>
      <c r="F72" s="12">
        <v>101</v>
      </c>
      <c r="H72">
        <f t="shared" si="1"/>
        <v>0</v>
      </c>
      <c r="I72" s="12">
        <f t="shared" si="3"/>
        <v>32</v>
      </c>
      <c r="J72" s="15" t="str">
        <f t="shared" si="2"/>
        <v>{1'b0,6'd32, 6'd12,3'b101}</v>
      </c>
      <c r="K72" s="18"/>
      <c r="M72" s="16" t="s">
        <v>76</v>
      </c>
      <c r="N72" s="17">
        <v>61</v>
      </c>
      <c r="R72" t="str">
        <f>'Note Frequencies'!K98</f>
        <v>5G#Ab</v>
      </c>
      <c r="S72">
        <f>'Note Frequencies'!A98</f>
        <v>60</v>
      </c>
    </row>
    <row r="73" spans="1:19" x14ac:dyDescent="0.15">
      <c r="A73" s="12">
        <v>1</v>
      </c>
      <c r="B73" s="12">
        <v>29</v>
      </c>
      <c r="C73" s="12" t="s">
        <v>122</v>
      </c>
      <c r="D73" t="s">
        <v>55</v>
      </c>
      <c r="E73">
        <v>12</v>
      </c>
      <c r="F73" s="12">
        <v>101</v>
      </c>
      <c r="H73">
        <f t="shared" si="1"/>
        <v>1</v>
      </c>
      <c r="I73" s="12">
        <f t="shared" si="3"/>
        <v>0</v>
      </c>
      <c r="J73" s="15" t="str">
        <f t="shared" si="2"/>
        <v>{1'b1,6'd0, 6'd12,3'b101}</v>
      </c>
      <c r="K73" s="18"/>
      <c r="M73" s="16" t="s">
        <v>77</v>
      </c>
      <c r="N73" s="17">
        <v>62</v>
      </c>
      <c r="R73" t="str">
        <f>'Note Frequencies'!K99</f>
        <v>6A</v>
      </c>
      <c r="S73">
        <f>'Note Frequencies'!A99</f>
        <v>61</v>
      </c>
    </row>
    <row r="74" spans="1:19" x14ac:dyDescent="0.15">
      <c r="A74" s="12">
        <v>1</v>
      </c>
      <c r="B74" s="12">
        <v>30</v>
      </c>
      <c r="C74" s="12" t="s">
        <v>121</v>
      </c>
      <c r="D74" t="s">
        <v>26</v>
      </c>
      <c r="E74">
        <v>12</v>
      </c>
      <c r="F74" s="12">
        <v>101</v>
      </c>
      <c r="H74">
        <f t="shared" si="1"/>
        <v>0</v>
      </c>
      <c r="I74" s="12">
        <f t="shared" si="3"/>
        <v>56</v>
      </c>
      <c r="J74" s="15" t="str">
        <f t="shared" si="2"/>
        <v>{1'b0,6'd56, 6'd12,3'b101}</v>
      </c>
      <c r="K74" s="18"/>
      <c r="M74" s="16" t="s">
        <v>78</v>
      </c>
      <c r="N74" s="17">
        <v>63</v>
      </c>
      <c r="R74" t="str">
        <f>'Note Frequencies'!K100</f>
        <v>6A#Bb</v>
      </c>
      <c r="S74">
        <f>'Note Frequencies'!A100</f>
        <v>62</v>
      </c>
    </row>
    <row r="75" spans="1:19" x14ac:dyDescent="0.15">
      <c r="A75" s="12">
        <v>1</v>
      </c>
      <c r="B75" s="12">
        <v>31</v>
      </c>
      <c r="C75" s="12" t="s">
        <v>122</v>
      </c>
      <c r="D75" t="s">
        <v>55</v>
      </c>
      <c r="E75">
        <v>12</v>
      </c>
      <c r="F75" s="12">
        <v>101</v>
      </c>
      <c r="H75">
        <f t="shared" si="1"/>
        <v>1</v>
      </c>
      <c r="I75" s="12">
        <f t="shared" si="3"/>
        <v>0</v>
      </c>
      <c r="J75" s="15" t="str">
        <f t="shared" si="2"/>
        <v>{1'b1,6'd0, 6'd12,3'b101}</v>
      </c>
      <c r="K75" s="20"/>
      <c r="M75" s="16" t="s">
        <v>55</v>
      </c>
      <c r="N75" s="17">
        <v>0</v>
      </c>
      <c r="R75" t="str">
        <f>'Note Frequencies'!K101</f>
        <v>6B</v>
      </c>
      <c r="S75">
        <f>'Note Frequencies'!A101</f>
        <v>63</v>
      </c>
    </row>
    <row r="76" spans="1:19" x14ac:dyDescent="0.15">
      <c r="A76" s="12">
        <v>2</v>
      </c>
      <c r="B76" s="12">
        <v>0</v>
      </c>
      <c r="C76" s="12" t="s">
        <v>121</v>
      </c>
      <c r="D76" s="13" t="s">
        <v>48</v>
      </c>
      <c r="E76" s="14">
        <v>12</v>
      </c>
      <c r="F76" s="12">
        <v>111</v>
      </c>
      <c r="G76" t="s">
        <v>79</v>
      </c>
      <c r="H76">
        <f t="shared" si="1"/>
        <v>0</v>
      </c>
      <c r="I76" s="12">
        <f t="shared" ref="I76:I107" si="4">LOOKUP(D76,$M$12:$N$103)</f>
        <v>32</v>
      </c>
      <c r="J76" s="15" t="str">
        <f t="shared" si="2"/>
        <v>{1'b0,6'd32, 6'd12,3'b111}</v>
      </c>
      <c r="K76" s="13"/>
      <c r="M76" s="16"/>
      <c r="N76" s="17"/>
    </row>
    <row r="77" spans="1:19" x14ac:dyDescent="0.15">
      <c r="A77" s="12">
        <v>2</v>
      </c>
      <c r="B77" s="12">
        <v>1</v>
      </c>
      <c r="C77" s="12" t="s">
        <v>121</v>
      </c>
      <c r="D77" s="18" t="s">
        <v>39</v>
      </c>
      <c r="E77" s="14">
        <v>12</v>
      </c>
      <c r="F77" s="12">
        <v>101</v>
      </c>
      <c r="H77">
        <f t="shared" ref="H77:H139" si="5">LOOKUP(C77, $A$6:$B$7)</f>
        <v>0</v>
      </c>
      <c r="I77" s="12">
        <f t="shared" si="4"/>
        <v>27</v>
      </c>
      <c r="J77" s="15" t="str">
        <f t="shared" ref="J77:J108" si="6">CONCATENATE("{1'b",H77, ",6'd",I77,", 6'd",E77,",3'b",F77,"}")</f>
        <v>{1'b0,6'd27, 6'd12,3'b101}</v>
      </c>
      <c r="K77" s="18"/>
      <c r="M77" s="16"/>
      <c r="N77" s="17"/>
    </row>
    <row r="78" spans="1:19" x14ac:dyDescent="0.15">
      <c r="A78" s="12">
        <v>2</v>
      </c>
      <c r="B78" s="12">
        <v>2</v>
      </c>
      <c r="C78" s="12" t="s">
        <v>121</v>
      </c>
      <c r="D78" s="18" t="s">
        <v>66</v>
      </c>
      <c r="E78" s="14">
        <v>12</v>
      </c>
      <c r="F78" s="12">
        <v>111</v>
      </c>
      <c r="H78">
        <f t="shared" si="5"/>
        <v>0</v>
      </c>
      <c r="I78" s="12">
        <f t="shared" si="4"/>
        <v>44</v>
      </c>
      <c r="J78" s="15" t="str">
        <f t="shared" si="6"/>
        <v>{1'b0,6'd44, 6'd12,3'b111}</v>
      </c>
      <c r="K78" s="18"/>
      <c r="M78" s="16"/>
      <c r="N78" s="17"/>
    </row>
    <row r="79" spans="1:19" x14ac:dyDescent="0.15">
      <c r="A79" s="12">
        <v>2</v>
      </c>
      <c r="B79" s="12">
        <v>3</v>
      </c>
      <c r="C79" s="12" t="s">
        <v>122</v>
      </c>
      <c r="D79" s="18" t="s">
        <v>55</v>
      </c>
      <c r="E79" s="14">
        <v>12</v>
      </c>
      <c r="F79" s="12">
        <v>101</v>
      </c>
      <c r="H79">
        <f t="shared" si="5"/>
        <v>1</v>
      </c>
      <c r="I79" s="12">
        <f t="shared" si="4"/>
        <v>0</v>
      </c>
      <c r="J79" s="15" t="str">
        <f t="shared" si="6"/>
        <v>{1'b1,6'd0, 6'd12,3'b101}</v>
      </c>
      <c r="K79" s="18"/>
      <c r="M79" s="16"/>
      <c r="N79" s="17"/>
    </row>
    <row r="80" spans="1:19" x14ac:dyDescent="0.15">
      <c r="A80" s="12">
        <v>2</v>
      </c>
      <c r="B80" s="12">
        <v>4</v>
      </c>
      <c r="C80" s="12" t="s">
        <v>121</v>
      </c>
      <c r="D80" s="13" t="s">
        <v>42</v>
      </c>
      <c r="E80" s="14">
        <v>12</v>
      </c>
      <c r="F80" s="12">
        <v>111</v>
      </c>
      <c r="H80">
        <f t="shared" si="5"/>
        <v>0</v>
      </c>
      <c r="I80" s="12">
        <f t="shared" si="4"/>
        <v>28</v>
      </c>
      <c r="J80" s="15" t="str">
        <f t="shared" si="6"/>
        <v>{1'b0,6'd28, 6'd12,3'b111}</v>
      </c>
      <c r="K80" s="18"/>
      <c r="M80" s="16"/>
      <c r="N80" s="17"/>
    </row>
    <row r="81" spans="1:14" x14ac:dyDescent="0.15">
      <c r="A81" s="12">
        <v>2</v>
      </c>
      <c r="B81" s="12">
        <v>5</v>
      </c>
      <c r="C81" s="12" t="s">
        <v>121</v>
      </c>
      <c r="D81" s="18" t="s">
        <v>48</v>
      </c>
      <c r="E81" s="14">
        <v>12</v>
      </c>
      <c r="F81" s="12">
        <v>101</v>
      </c>
      <c r="H81">
        <f t="shared" si="5"/>
        <v>0</v>
      </c>
      <c r="I81" s="12">
        <f t="shared" si="4"/>
        <v>32</v>
      </c>
      <c r="J81" s="15" t="str">
        <f t="shared" si="6"/>
        <v>{1'b0,6'd32, 6'd12,3'b101}</v>
      </c>
      <c r="K81" s="18"/>
      <c r="M81" s="16"/>
      <c r="N81" s="17"/>
    </row>
    <row r="82" spans="1:14" x14ac:dyDescent="0.15">
      <c r="A82" s="12">
        <v>2</v>
      </c>
      <c r="B82" s="12">
        <v>6</v>
      </c>
      <c r="C82" s="12" t="s">
        <v>121</v>
      </c>
      <c r="D82" s="18" t="s">
        <v>63</v>
      </c>
      <c r="E82" s="14">
        <v>12</v>
      </c>
      <c r="F82" s="12">
        <v>111</v>
      </c>
      <c r="H82">
        <f t="shared" si="5"/>
        <v>0</v>
      </c>
      <c r="I82" s="12">
        <f t="shared" si="4"/>
        <v>40</v>
      </c>
      <c r="J82" s="15" t="str">
        <f t="shared" si="6"/>
        <v>{1'b0,6'd40, 6'd12,3'b111}</v>
      </c>
      <c r="K82" s="18"/>
      <c r="M82" s="16"/>
      <c r="N82" s="17"/>
    </row>
    <row r="83" spans="1:14" x14ac:dyDescent="0.15">
      <c r="A83" s="12">
        <v>2</v>
      </c>
      <c r="B83" s="12">
        <v>7</v>
      </c>
      <c r="C83" s="12" t="s">
        <v>122</v>
      </c>
      <c r="D83" s="18" t="s">
        <v>55</v>
      </c>
      <c r="E83" s="14">
        <v>12</v>
      </c>
      <c r="F83" s="12">
        <v>101</v>
      </c>
      <c r="H83">
        <f t="shared" si="5"/>
        <v>1</v>
      </c>
      <c r="I83" s="12">
        <f t="shared" si="4"/>
        <v>0</v>
      </c>
      <c r="J83" s="15" t="str">
        <f t="shared" si="6"/>
        <v>{1'b1,6'd0, 6'd12,3'b101}</v>
      </c>
      <c r="K83" s="18"/>
      <c r="M83" s="16"/>
      <c r="N83" s="17"/>
    </row>
    <row r="84" spans="1:14" x14ac:dyDescent="0.15">
      <c r="A84" s="12">
        <v>2</v>
      </c>
      <c r="B84" s="12">
        <v>8</v>
      </c>
      <c r="C84" s="12" t="s">
        <v>121</v>
      </c>
      <c r="D84" s="13" t="s">
        <v>58</v>
      </c>
      <c r="E84" s="14">
        <v>12</v>
      </c>
      <c r="F84" s="12">
        <v>111</v>
      </c>
      <c r="H84">
        <f t="shared" si="5"/>
        <v>0</v>
      </c>
      <c r="I84" s="12">
        <f t="shared" si="4"/>
        <v>42</v>
      </c>
      <c r="J84" s="15" t="str">
        <f t="shared" si="6"/>
        <v>{1'b0,6'd42, 6'd12,3'b111}</v>
      </c>
      <c r="K84" s="18"/>
      <c r="M84" s="16"/>
      <c r="N84" s="17"/>
    </row>
    <row r="85" spans="1:14" x14ac:dyDescent="0.15">
      <c r="A85" s="12">
        <v>2</v>
      </c>
      <c r="B85" s="12">
        <v>9</v>
      </c>
      <c r="C85" s="12" t="s">
        <v>121</v>
      </c>
      <c r="D85" s="18" t="s">
        <v>39</v>
      </c>
      <c r="E85" s="14">
        <v>12</v>
      </c>
      <c r="F85" s="12">
        <v>101</v>
      </c>
      <c r="H85">
        <f t="shared" si="5"/>
        <v>0</v>
      </c>
      <c r="I85" s="12">
        <f t="shared" si="4"/>
        <v>27</v>
      </c>
      <c r="J85" s="15" t="str">
        <f t="shared" si="6"/>
        <v>{1'b0,6'd27, 6'd12,3'b101}</v>
      </c>
      <c r="K85" s="18"/>
      <c r="M85" s="16"/>
      <c r="N85" s="17"/>
    </row>
    <row r="86" spans="1:14" x14ac:dyDescent="0.15">
      <c r="A86" s="12">
        <v>2</v>
      </c>
      <c r="B86" s="12">
        <v>10</v>
      </c>
      <c r="C86" s="12" t="s">
        <v>121</v>
      </c>
      <c r="D86" s="18" t="s">
        <v>66</v>
      </c>
      <c r="E86" s="14">
        <v>12</v>
      </c>
      <c r="F86" s="12">
        <v>111</v>
      </c>
      <c r="H86">
        <f t="shared" si="5"/>
        <v>0</v>
      </c>
      <c r="I86" s="12">
        <f t="shared" si="4"/>
        <v>44</v>
      </c>
      <c r="J86" s="15" t="str">
        <f t="shared" si="6"/>
        <v>{1'b0,6'd44, 6'd12,3'b111}</v>
      </c>
      <c r="K86" s="18"/>
      <c r="M86" s="16"/>
      <c r="N86" s="17"/>
    </row>
    <row r="87" spans="1:14" x14ac:dyDescent="0.15">
      <c r="A87" s="12">
        <v>2</v>
      </c>
      <c r="B87" s="12">
        <v>11</v>
      </c>
      <c r="C87" s="12" t="s">
        <v>122</v>
      </c>
      <c r="D87" s="18" t="s">
        <v>55</v>
      </c>
      <c r="E87" s="14">
        <v>12</v>
      </c>
      <c r="F87" s="12">
        <v>101</v>
      </c>
      <c r="H87">
        <f t="shared" si="5"/>
        <v>1</v>
      </c>
      <c r="I87" s="12">
        <f t="shared" si="4"/>
        <v>0</v>
      </c>
      <c r="J87" s="15" t="str">
        <f t="shared" si="6"/>
        <v>{1'b1,6'd0, 6'd12,3'b101}</v>
      </c>
      <c r="K87" s="18"/>
      <c r="M87" s="16"/>
      <c r="N87" s="17"/>
    </row>
    <row r="88" spans="1:14" x14ac:dyDescent="0.15">
      <c r="A88" s="12">
        <v>2</v>
      </c>
      <c r="B88" s="12">
        <v>12</v>
      </c>
      <c r="C88" s="12" t="s">
        <v>121</v>
      </c>
      <c r="D88" s="13" t="s">
        <v>42</v>
      </c>
      <c r="E88" s="14">
        <v>12</v>
      </c>
      <c r="F88" s="12">
        <v>111</v>
      </c>
      <c r="H88">
        <f t="shared" si="5"/>
        <v>0</v>
      </c>
      <c r="I88" s="12">
        <f t="shared" si="4"/>
        <v>28</v>
      </c>
      <c r="J88" s="15" t="str">
        <f t="shared" si="6"/>
        <v>{1'b0,6'd28, 6'd12,3'b111}</v>
      </c>
      <c r="K88" s="18"/>
      <c r="M88" s="16"/>
      <c r="N88" s="17"/>
    </row>
    <row r="89" spans="1:14" x14ac:dyDescent="0.15">
      <c r="A89" s="12">
        <v>2</v>
      </c>
      <c r="B89" s="12">
        <v>13</v>
      </c>
      <c r="C89" s="12" t="s">
        <v>121</v>
      </c>
      <c r="D89" s="18" t="s">
        <v>48</v>
      </c>
      <c r="E89" s="14">
        <v>12</v>
      </c>
      <c r="F89" s="12">
        <v>101</v>
      </c>
      <c r="H89">
        <f t="shared" si="5"/>
        <v>0</v>
      </c>
      <c r="I89" s="12">
        <f t="shared" si="4"/>
        <v>32</v>
      </c>
      <c r="J89" s="15" t="str">
        <f t="shared" si="6"/>
        <v>{1'b0,6'd32, 6'd12,3'b101}</v>
      </c>
      <c r="K89" s="18"/>
      <c r="M89" s="16"/>
      <c r="N89" s="17"/>
    </row>
    <row r="90" spans="1:14" x14ac:dyDescent="0.15">
      <c r="A90" s="12">
        <v>2</v>
      </c>
      <c r="B90" s="12">
        <v>14</v>
      </c>
      <c r="C90" s="12" t="s">
        <v>121</v>
      </c>
      <c r="D90" s="18" t="s">
        <v>63</v>
      </c>
      <c r="E90" s="14">
        <v>12</v>
      </c>
      <c r="F90" s="12">
        <v>111</v>
      </c>
      <c r="H90">
        <f t="shared" si="5"/>
        <v>0</v>
      </c>
      <c r="I90" s="12">
        <f t="shared" si="4"/>
        <v>40</v>
      </c>
      <c r="J90" s="15" t="str">
        <f t="shared" si="6"/>
        <v>{1'b0,6'd40, 6'd12,3'b111}</v>
      </c>
      <c r="K90" s="18"/>
      <c r="M90" s="16"/>
      <c r="N90" s="17"/>
    </row>
    <row r="91" spans="1:14" x14ac:dyDescent="0.15">
      <c r="A91" s="12">
        <v>2</v>
      </c>
      <c r="B91" s="12">
        <v>15</v>
      </c>
      <c r="C91" s="12" t="s">
        <v>122</v>
      </c>
      <c r="D91" s="18" t="s">
        <v>55</v>
      </c>
      <c r="E91" s="14">
        <v>12</v>
      </c>
      <c r="F91" s="12">
        <v>101</v>
      </c>
      <c r="H91">
        <f t="shared" si="5"/>
        <v>1</v>
      </c>
      <c r="I91" s="12">
        <f t="shared" si="4"/>
        <v>0</v>
      </c>
      <c r="J91" s="15" t="str">
        <f t="shared" si="6"/>
        <v>{1'b1,6'd0, 6'd12,3'b101}</v>
      </c>
      <c r="K91" s="18"/>
      <c r="M91" s="16"/>
      <c r="N91" s="17"/>
    </row>
    <row r="92" spans="1:14" x14ac:dyDescent="0.15">
      <c r="A92" s="12">
        <v>2</v>
      </c>
      <c r="B92" s="12">
        <v>16</v>
      </c>
      <c r="C92" s="12" t="s">
        <v>121</v>
      </c>
      <c r="D92" s="13" t="s">
        <v>62</v>
      </c>
      <c r="E92" s="14">
        <v>12</v>
      </c>
      <c r="F92" s="12">
        <v>111</v>
      </c>
      <c r="H92">
        <f t="shared" si="5"/>
        <v>0</v>
      </c>
      <c r="I92" s="12">
        <f t="shared" si="4"/>
        <v>39</v>
      </c>
      <c r="J92" s="15" t="str">
        <f t="shared" si="6"/>
        <v>{1'b0,6'd39, 6'd12,3'b111}</v>
      </c>
      <c r="K92" s="18"/>
      <c r="M92" s="16"/>
      <c r="N92" s="17"/>
    </row>
    <row r="93" spans="1:14" x14ac:dyDescent="0.15">
      <c r="A93" s="12">
        <v>2</v>
      </c>
      <c r="B93" s="12">
        <v>17</v>
      </c>
      <c r="C93" s="12" t="s">
        <v>121</v>
      </c>
      <c r="D93" s="18" t="s">
        <v>23</v>
      </c>
      <c r="E93" s="14">
        <v>12</v>
      </c>
      <c r="F93" s="12">
        <v>101</v>
      </c>
      <c r="H93">
        <f t="shared" si="5"/>
        <v>0</v>
      </c>
      <c r="I93" s="12">
        <f t="shared" si="4"/>
        <v>54</v>
      </c>
      <c r="J93" s="15" t="str">
        <f t="shared" si="6"/>
        <v>{1'b0,6'd54, 6'd12,3'b101}</v>
      </c>
      <c r="K93" s="18"/>
      <c r="M93" s="16"/>
      <c r="N93" s="17"/>
    </row>
    <row r="94" spans="1:14" x14ac:dyDescent="0.15">
      <c r="A94" s="12">
        <v>2</v>
      </c>
      <c r="B94" s="12">
        <v>18</v>
      </c>
      <c r="C94" s="12" t="s">
        <v>121</v>
      </c>
      <c r="D94" s="18" t="s">
        <v>66</v>
      </c>
      <c r="E94" s="14">
        <v>12</v>
      </c>
      <c r="F94" s="12">
        <v>111</v>
      </c>
      <c r="H94">
        <f t="shared" si="5"/>
        <v>0</v>
      </c>
      <c r="I94" s="12">
        <f t="shared" si="4"/>
        <v>44</v>
      </c>
      <c r="J94" s="15" t="str">
        <f t="shared" si="6"/>
        <v>{1'b0,6'd44, 6'd12,3'b111}</v>
      </c>
      <c r="K94" s="18"/>
      <c r="M94" s="16"/>
      <c r="N94" s="17"/>
    </row>
    <row r="95" spans="1:14" x14ac:dyDescent="0.15">
      <c r="A95" s="12">
        <v>2</v>
      </c>
      <c r="B95" s="12">
        <v>19</v>
      </c>
      <c r="C95" s="12" t="s">
        <v>122</v>
      </c>
      <c r="D95" s="18" t="s">
        <v>55</v>
      </c>
      <c r="E95" s="14">
        <v>12</v>
      </c>
      <c r="F95" s="12">
        <v>101</v>
      </c>
      <c r="H95">
        <f t="shared" si="5"/>
        <v>1</v>
      </c>
      <c r="I95" s="12">
        <f t="shared" si="4"/>
        <v>0</v>
      </c>
      <c r="J95" s="15" t="str">
        <f t="shared" si="6"/>
        <v>{1'b1,6'd0, 6'd12,3'b101}</v>
      </c>
      <c r="K95" s="18"/>
      <c r="M95" s="16"/>
      <c r="N95" s="17"/>
    </row>
    <row r="96" spans="1:14" x14ac:dyDescent="0.15">
      <c r="A96" s="12">
        <v>2</v>
      </c>
      <c r="B96" s="12">
        <v>20</v>
      </c>
      <c r="C96" s="12" t="s">
        <v>121</v>
      </c>
      <c r="D96" s="13" t="s">
        <v>127</v>
      </c>
      <c r="E96" s="14">
        <v>12</v>
      </c>
      <c r="F96" s="12">
        <v>111</v>
      </c>
      <c r="H96">
        <f t="shared" si="5"/>
        <v>0</v>
      </c>
      <c r="I96" s="12">
        <f t="shared" si="4"/>
        <v>63</v>
      </c>
      <c r="J96" s="15" t="str">
        <f t="shared" si="6"/>
        <v>{1'b0,6'd63, 6'd12,3'b111}</v>
      </c>
      <c r="K96" s="18"/>
      <c r="M96" s="16"/>
      <c r="N96" s="17"/>
    </row>
    <row r="97" spans="1:14" x14ac:dyDescent="0.15">
      <c r="A97" s="12">
        <v>2</v>
      </c>
      <c r="B97" s="12">
        <v>21</v>
      </c>
      <c r="C97" s="12" t="s">
        <v>121</v>
      </c>
      <c r="D97" s="18" t="s">
        <v>17</v>
      </c>
      <c r="E97" s="14">
        <v>12</v>
      </c>
      <c r="F97" s="12">
        <v>101</v>
      </c>
      <c r="H97">
        <f t="shared" si="5"/>
        <v>0</v>
      </c>
      <c r="I97" s="12">
        <f t="shared" si="4"/>
        <v>51</v>
      </c>
      <c r="J97" s="15" t="str">
        <f t="shared" si="6"/>
        <v>{1'b0,6'd51, 6'd12,3'b101}</v>
      </c>
      <c r="K97" s="18"/>
      <c r="M97" s="16"/>
      <c r="N97" s="17"/>
    </row>
    <row r="98" spans="1:14" x14ac:dyDescent="0.15">
      <c r="A98" s="12">
        <v>2</v>
      </c>
      <c r="B98" s="12">
        <v>22</v>
      </c>
      <c r="C98" s="12" t="s">
        <v>121</v>
      </c>
      <c r="D98" s="18" t="s">
        <v>66</v>
      </c>
      <c r="E98" s="14">
        <v>12</v>
      </c>
      <c r="F98" s="12">
        <v>111</v>
      </c>
      <c r="H98">
        <f t="shared" si="5"/>
        <v>0</v>
      </c>
      <c r="I98" s="12">
        <f t="shared" si="4"/>
        <v>44</v>
      </c>
      <c r="J98" s="15" t="str">
        <f t="shared" si="6"/>
        <v>{1'b0,6'd44, 6'd12,3'b111}</v>
      </c>
      <c r="K98" s="18"/>
      <c r="M98" s="16"/>
      <c r="N98" s="17"/>
    </row>
    <row r="99" spans="1:14" x14ac:dyDescent="0.15">
      <c r="A99" s="12">
        <v>2</v>
      </c>
      <c r="B99" s="12">
        <v>23</v>
      </c>
      <c r="C99" s="12" t="s">
        <v>122</v>
      </c>
      <c r="D99" s="18" t="s">
        <v>55</v>
      </c>
      <c r="E99" s="14">
        <v>12</v>
      </c>
      <c r="F99" s="12">
        <v>101</v>
      </c>
      <c r="H99">
        <f t="shared" si="5"/>
        <v>1</v>
      </c>
      <c r="I99" s="12">
        <f t="shared" si="4"/>
        <v>0</v>
      </c>
      <c r="J99" s="15" t="str">
        <f t="shared" si="6"/>
        <v>{1'b1,6'd0, 6'd12,3'b101}</v>
      </c>
      <c r="K99" s="18"/>
      <c r="M99" s="16"/>
      <c r="N99" s="17"/>
    </row>
    <row r="100" spans="1:14" x14ac:dyDescent="0.15">
      <c r="A100" s="12">
        <v>2</v>
      </c>
      <c r="B100" s="12">
        <v>24</v>
      </c>
      <c r="C100" s="12" t="s">
        <v>121</v>
      </c>
      <c r="D100" s="13" t="s">
        <v>17</v>
      </c>
      <c r="E100" s="14">
        <v>12</v>
      </c>
      <c r="F100" s="12">
        <v>111</v>
      </c>
      <c r="H100">
        <f t="shared" si="5"/>
        <v>0</v>
      </c>
      <c r="I100" s="12">
        <f t="shared" si="4"/>
        <v>51</v>
      </c>
      <c r="J100" s="15" t="str">
        <f t="shared" si="6"/>
        <v>{1'b0,6'd51, 6'd12,3'b111}</v>
      </c>
      <c r="K100" s="18"/>
      <c r="M100" s="16"/>
      <c r="N100" s="17"/>
    </row>
    <row r="101" spans="1:14" x14ac:dyDescent="0.15">
      <c r="A101" s="12">
        <v>2</v>
      </c>
      <c r="B101" s="12">
        <v>25</v>
      </c>
      <c r="C101" s="12" t="s">
        <v>121</v>
      </c>
      <c r="D101" s="18" t="s">
        <v>58</v>
      </c>
      <c r="E101" s="14">
        <v>12</v>
      </c>
      <c r="F101" s="12">
        <v>101</v>
      </c>
      <c r="H101">
        <f t="shared" si="5"/>
        <v>0</v>
      </c>
      <c r="I101" s="12">
        <f t="shared" si="4"/>
        <v>42</v>
      </c>
      <c r="J101" s="15" t="str">
        <f t="shared" si="6"/>
        <v>{1'b0,6'd42, 6'd12,3'b101}</v>
      </c>
      <c r="K101" s="18"/>
      <c r="M101" s="16"/>
      <c r="N101" s="17"/>
    </row>
    <row r="102" spans="1:14" x14ac:dyDescent="0.15">
      <c r="A102" s="12">
        <v>2</v>
      </c>
      <c r="B102" s="12">
        <v>26</v>
      </c>
      <c r="C102" s="12" t="s">
        <v>121</v>
      </c>
      <c r="D102" s="18" t="s">
        <v>48</v>
      </c>
      <c r="E102" s="14">
        <v>12</v>
      </c>
      <c r="F102" s="12">
        <v>111</v>
      </c>
      <c r="H102">
        <f t="shared" si="5"/>
        <v>0</v>
      </c>
      <c r="I102" s="12">
        <f t="shared" si="4"/>
        <v>32</v>
      </c>
      <c r="J102" s="15" t="str">
        <f t="shared" si="6"/>
        <v>{1'b0,6'd32, 6'd12,3'b111}</v>
      </c>
      <c r="K102" s="18"/>
      <c r="M102" s="16"/>
      <c r="N102" s="17"/>
    </row>
    <row r="103" spans="1:14" x14ac:dyDescent="0.15">
      <c r="A103" s="12">
        <v>2</v>
      </c>
      <c r="B103" s="12">
        <v>27</v>
      </c>
      <c r="C103" s="12" t="s">
        <v>122</v>
      </c>
      <c r="D103" s="18" t="s">
        <v>55</v>
      </c>
      <c r="E103" s="14">
        <v>12</v>
      </c>
      <c r="F103" s="12">
        <v>101</v>
      </c>
      <c r="H103">
        <f t="shared" si="5"/>
        <v>1</v>
      </c>
      <c r="I103" s="12">
        <f t="shared" si="4"/>
        <v>0</v>
      </c>
      <c r="J103" s="15" t="str">
        <f t="shared" si="6"/>
        <v>{1'b1,6'd0, 6'd12,3'b101}</v>
      </c>
      <c r="K103" s="18"/>
      <c r="M103" s="21"/>
      <c r="N103" s="22"/>
    </row>
    <row r="104" spans="1:14" x14ac:dyDescent="0.15">
      <c r="A104" s="12">
        <v>2</v>
      </c>
      <c r="B104" s="12">
        <v>28</v>
      </c>
      <c r="C104" s="12" t="s">
        <v>121</v>
      </c>
      <c r="D104" s="13" t="s">
        <v>58</v>
      </c>
      <c r="E104" s="14">
        <v>12</v>
      </c>
      <c r="F104" s="12">
        <v>111</v>
      </c>
      <c r="H104">
        <f t="shared" si="5"/>
        <v>0</v>
      </c>
      <c r="I104" s="12">
        <f t="shared" si="4"/>
        <v>42</v>
      </c>
      <c r="J104" s="15" t="str">
        <f t="shared" si="6"/>
        <v>{1'b0,6'd42, 6'd12,3'b111}</v>
      </c>
      <c r="K104" s="18"/>
    </row>
    <row r="105" spans="1:14" x14ac:dyDescent="0.15">
      <c r="A105" s="12">
        <v>2</v>
      </c>
      <c r="B105" s="12">
        <v>29</v>
      </c>
      <c r="C105" s="12" t="s">
        <v>121</v>
      </c>
      <c r="D105" s="18" t="s">
        <v>66</v>
      </c>
      <c r="E105" s="14">
        <v>12</v>
      </c>
      <c r="F105" s="12">
        <v>101</v>
      </c>
      <c r="H105">
        <f t="shared" si="5"/>
        <v>0</v>
      </c>
      <c r="I105" s="12">
        <f t="shared" si="4"/>
        <v>44</v>
      </c>
      <c r="J105" s="15" t="str">
        <f t="shared" si="6"/>
        <v>{1'b0,6'd44, 6'd12,3'b101}</v>
      </c>
      <c r="K105" s="18"/>
    </row>
    <row r="106" spans="1:14" x14ac:dyDescent="0.15">
      <c r="A106" s="12">
        <v>2</v>
      </c>
      <c r="B106" s="12">
        <v>30</v>
      </c>
      <c r="C106" s="12" t="s">
        <v>121</v>
      </c>
      <c r="D106" s="18" t="s">
        <v>26</v>
      </c>
      <c r="E106" s="14">
        <v>12</v>
      </c>
      <c r="F106" s="12">
        <v>111</v>
      </c>
      <c r="H106">
        <f t="shared" si="5"/>
        <v>0</v>
      </c>
      <c r="I106" s="12">
        <f t="shared" si="4"/>
        <v>56</v>
      </c>
      <c r="J106" s="15" t="str">
        <f t="shared" si="6"/>
        <v>{1'b0,6'd56, 6'd12,3'b111}</v>
      </c>
      <c r="K106" s="18"/>
    </row>
    <row r="107" spans="1:14" x14ac:dyDescent="0.15">
      <c r="A107" s="12">
        <v>2</v>
      </c>
      <c r="B107" s="12">
        <v>31</v>
      </c>
      <c r="C107" s="12" t="s">
        <v>122</v>
      </c>
      <c r="D107" s="18" t="s">
        <v>55</v>
      </c>
      <c r="E107" s="14">
        <v>12</v>
      </c>
      <c r="F107" s="12">
        <v>101</v>
      </c>
      <c r="H107">
        <f t="shared" si="5"/>
        <v>1</v>
      </c>
      <c r="I107" s="12">
        <f t="shared" si="4"/>
        <v>0</v>
      </c>
      <c r="J107" s="15" t="str">
        <f t="shared" si="6"/>
        <v>{1'b1,6'd0, 6'd12,3'b101}</v>
      </c>
      <c r="K107" s="19"/>
    </row>
    <row r="108" spans="1:14" x14ac:dyDescent="0.15">
      <c r="A108" s="12">
        <v>3</v>
      </c>
      <c r="B108" s="12">
        <v>0</v>
      </c>
      <c r="C108" s="12" t="s">
        <v>121</v>
      </c>
      <c r="D108" s="13" t="s">
        <v>48</v>
      </c>
      <c r="E108" s="14">
        <v>12</v>
      </c>
      <c r="F108" s="12">
        <v>111</v>
      </c>
      <c r="H108">
        <f t="shared" si="5"/>
        <v>0</v>
      </c>
      <c r="I108" s="12">
        <f t="shared" ref="I108" si="7">LOOKUP(D108,$M$12:$N$103)</f>
        <v>32</v>
      </c>
      <c r="J108" s="15" t="str">
        <f t="shared" si="6"/>
        <v>{1'b0,6'd32, 6'd12,3'b111}</v>
      </c>
    </row>
    <row r="109" spans="1:14" x14ac:dyDescent="0.15">
      <c r="A109" s="12">
        <v>3</v>
      </c>
      <c r="B109" s="12">
        <v>1</v>
      </c>
      <c r="C109" s="12" t="s">
        <v>121</v>
      </c>
      <c r="D109" s="18" t="s">
        <v>39</v>
      </c>
      <c r="E109" s="14">
        <v>12</v>
      </c>
      <c r="F109" s="12">
        <v>101</v>
      </c>
      <c r="H109">
        <f t="shared" si="5"/>
        <v>0</v>
      </c>
      <c r="I109" s="12">
        <f t="shared" ref="I109:I139" si="8">LOOKUP(D109,$M$12:$N$103)</f>
        <v>27</v>
      </c>
      <c r="J109" s="15" t="str">
        <f t="shared" ref="J109:J139" si="9">CONCATENATE("{1'b",H109, ",6'd",I109,", 6'd",E109,",3'b",F109,"}")</f>
        <v>{1'b0,6'd27, 6'd12,3'b101}</v>
      </c>
    </row>
    <row r="110" spans="1:14" x14ac:dyDescent="0.15">
      <c r="A110" s="12">
        <v>3</v>
      </c>
      <c r="B110" s="12">
        <v>2</v>
      </c>
      <c r="C110" s="12" t="s">
        <v>121</v>
      </c>
      <c r="D110" s="18" t="s">
        <v>66</v>
      </c>
      <c r="E110" s="14">
        <v>12</v>
      </c>
      <c r="F110" s="12">
        <v>111</v>
      </c>
      <c r="H110">
        <f t="shared" si="5"/>
        <v>0</v>
      </c>
      <c r="I110" s="12">
        <f t="shared" si="8"/>
        <v>44</v>
      </c>
      <c r="J110" s="15" t="str">
        <f t="shared" si="9"/>
        <v>{1'b0,6'd44, 6'd12,3'b111}</v>
      </c>
    </row>
    <row r="111" spans="1:14" x14ac:dyDescent="0.15">
      <c r="A111" s="12">
        <v>3</v>
      </c>
      <c r="B111" s="12">
        <v>3</v>
      </c>
      <c r="C111" s="12" t="s">
        <v>122</v>
      </c>
      <c r="D111" s="18" t="s">
        <v>55</v>
      </c>
      <c r="E111" s="14">
        <v>12</v>
      </c>
      <c r="F111" s="12">
        <v>101</v>
      </c>
      <c r="H111">
        <f t="shared" si="5"/>
        <v>1</v>
      </c>
      <c r="I111" s="12">
        <f t="shared" si="8"/>
        <v>0</v>
      </c>
      <c r="J111" s="15" t="str">
        <f t="shared" si="9"/>
        <v>{1'b1,6'd0, 6'd12,3'b101}</v>
      </c>
    </row>
    <row r="112" spans="1:14" x14ac:dyDescent="0.15">
      <c r="A112" s="12">
        <v>3</v>
      </c>
      <c r="B112" s="12">
        <v>4</v>
      </c>
      <c r="C112" s="12" t="s">
        <v>121</v>
      </c>
      <c r="D112" s="13" t="s">
        <v>42</v>
      </c>
      <c r="E112" s="14">
        <v>12</v>
      </c>
      <c r="F112" s="12">
        <v>111</v>
      </c>
      <c r="H112">
        <f t="shared" si="5"/>
        <v>0</v>
      </c>
      <c r="I112" s="12">
        <f t="shared" si="8"/>
        <v>28</v>
      </c>
      <c r="J112" s="15" t="str">
        <f t="shared" si="9"/>
        <v>{1'b0,6'd28, 6'd12,3'b111}</v>
      </c>
    </row>
    <row r="113" spans="1:17" x14ac:dyDescent="0.15">
      <c r="A113" s="12">
        <v>3</v>
      </c>
      <c r="B113" s="12">
        <v>5</v>
      </c>
      <c r="C113" s="12" t="s">
        <v>121</v>
      </c>
      <c r="D113" s="18" t="s">
        <v>48</v>
      </c>
      <c r="E113" s="14">
        <v>12</v>
      </c>
      <c r="F113" s="12">
        <v>101</v>
      </c>
      <c r="H113">
        <f t="shared" si="5"/>
        <v>0</v>
      </c>
      <c r="I113" s="12">
        <f t="shared" si="8"/>
        <v>32</v>
      </c>
      <c r="J113" s="15" t="str">
        <f t="shared" si="9"/>
        <v>{1'b0,6'd32, 6'd12,3'b101}</v>
      </c>
    </row>
    <row r="114" spans="1:17" x14ac:dyDescent="0.15">
      <c r="A114" s="12">
        <v>3</v>
      </c>
      <c r="B114" s="12">
        <v>6</v>
      </c>
      <c r="C114" s="12" t="s">
        <v>121</v>
      </c>
      <c r="D114" s="18" t="s">
        <v>63</v>
      </c>
      <c r="E114" s="14">
        <v>12</v>
      </c>
      <c r="F114" s="12">
        <v>111</v>
      </c>
      <c r="H114">
        <f t="shared" si="5"/>
        <v>0</v>
      </c>
      <c r="I114" s="12">
        <f t="shared" si="8"/>
        <v>40</v>
      </c>
      <c r="J114" s="15" t="str">
        <f t="shared" si="9"/>
        <v>{1'b0,6'd40, 6'd12,3'b111}</v>
      </c>
    </row>
    <row r="115" spans="1:17" x14ac:dyDescent="0.15">
      <c r="A115" s="12">
        <v>3</v>
      </c>
      <c r="B115" s="12">
        <v>7</v>
      </c>
      <c r="C115" s="12" t="s">
        <v>122</v>
      </c>
      <c r="D115" s="18" t="s">
        <v>55</v>
      </c>
      <c r="E115" s="14">
        <v>12</v>
      </c>
      <c r="F115" s="12">
        <v>101</v>
      </c>
      <c r="H115">
        <f t="shared" si="5"/>
        <v>1</v>
      </c>
      <c r="I115" s="12">
        <f t="shared" si="8"/>
        <v>0</v>
      </c>
      <c r="J115" s="15" t="str">
        <f t="shared" si="9"/>
        <v>{1'b1,6'd0, 6'd12,3'b101}</v>
      </c>
    </row>
    <row r="116" spans="1:17" x14ac:dyDescent="0.15">
      <c r="A116" s="12">
        <v>3</v>
      </c>
      <c r="B116" s="12">
        <v>8</v>
      </c>
      <c r="C116" s="12" t="s">
        <v>121</v>
      </c>
      <c r="D116" s="13" t="s">
        <v>58</v>
      </c>
      <c r="E116" s="14">
        <v>12</v>
      </c>
      <c r="F116" s="12">
        <v>111</v>
      </c>
      <c r="H116">
        <f t="shared" si="5"/>
        <v>0</v>
      </c>
      <c r="I116" s="12">
        <f t="shared" si="8"/>
        <v>42</v>
      </c>
      <c r="J116" s="15" t="str">
        <f t="shared" si="9"/>
        <v>{1'b0,6'd42, 6'd12,3'b111}</v>
      </c>
    </row>
    <row r="117" spans="1:17" x14ac:dyDescent="0.15">
      <c r="A117" s="12">
        <v>3</v>
      </c>
      <c r="B117" s="12">
        <v>9</v>
      </c>
      <c r="C117" s="12" t="s">
        <v>121</v>
      </c>
      <c r="D117" s="18" t="s">
        <v>39</v>
      </c>
      <c r="E117" s="14">
        <v>12</v>
      </c>
      <c r="F117" s="12">
        <v>101</v>
      </c>
      <c r="H117">
        <f t="shared" si="5"/>
        <v>0</v>
      </c>
      <c r="I117" s="12">
        <f t="shared" si="8"/>
        <v>27</v>
      </c>
      <c r="J117" s="15" t="str">
        <f t="shared" si="9"/>
        <v>{1'b0,6'd27, 6'd12,3'b101}</v>
      </c>
    </row>
    <row r="118" spans="1:17" x14ac:dyDescent="0.15">
      <c r="A118" s="12">
        <v>3</v>
      </c>
      <c r="B118" s="12">
        <v>10</v>
      </c>
      <c r="C118" s="12" t="s">
        <v>121</v>
      </c>
      <c r="D118" s="18" t="s">
        <v>66</v>
      </c>
      <c r="E118" s="14">
        <v>12</v>
      </c>
      <c r="F118" s="12">
        <v>111</v>
      </c>
      <c r="H118">
        <f t="shared" si="5"/>
        <v>0</v>
      </c>
      <c r="I118" s="12">
        <f t="shared" si="8"/>
        <v>44</v>
      </c>
      <c r="J118" s="15" t="str">
        <f t="shared" si="9"/>
        <v>{1'b0,6'd44, 6'd12,3'b111}</v>
      </c>
    </row>
    <row r="119" spans="1:17" x14ac:dyDescent="0.15">
      <c r="A119" s="12">
        <v>3</v>
      </c>
      <c r="B119" s="12">
        <v>11</v>
      </c>
      <c r="C119" s="12" t="s">
        <v>122</v>
      </c>
      <c r="D119" s="18" t="s">
        <v>55</v>
      </c>
      <c r="E119" s="14">
        <v>12</v>
      </c>
      <c r="F119" s="12">
        <v>101</v>
      </c>
      <c r="H119">
        <f t="shared" si="5"/>
        <v>1</v>
      </c>
      <c r="I119" s="12">
        <f t="shared" si="8"/>
        <v>0</v>
      </c>
      <c r="J119" s="15" t="str">
        <f t="shared" si="9"/>
        <v>{1'b1,6'd0, 6'd12,3'b101}</v>
      </c>
    </row>
    <row r="120" spans="1:17" x14ac:dyDescent="0.15">
      <c r="A120" s="12">
        <v>3</v>
      </c>
      <c r="B120" s="12">
        <v>12</v>
      </c>
      <c r="C120" s="12" t="s">
        <v>121</v>
      </c>
      <c r="D120" s="13" t="s">
        <v>42</v>
      </c>
      <c r="E120" s="14">
        <v>12</v>
      </c>
      <c r="F120" s="12">
        <v>111</v>
      </c>
      <c r="H120">
        <f t="shared" si="5"/>
        <v>0</v>
      </c>
      <c r="I120" s="12">
        <f t="shared" si="8"/>
        <v>28</v>
      </c>
      <c r="J120" s="15" t="str">
        <f t="shared" si="9"/>
        <v>{1'b0,6'd28, 6'd12,3'b111}</v>
      </c>
    </row>
    <row r="121" spans="1:17" x14ac:dyDescent="0.15">
      <c r="A121" s="12">
        <v>3</v>
      </c>
      <c r="B121" s="12">
        <v>13</v>
      </c>
      <c r="C121" s="12" t="s">
        <v>121</v>
      </c>
      <c r="D121" s="18" t="s">
        <v>48</v>
      </c>
      <c r="E121" s="14">
        <v>12</v>
      </c>
      <c r="F121" s="12">
        <v>101</v>
      </c>
      <c r="H121">
        <f t="shared" si="5"/>
        <v>0</v>
      </c>
      <c r="I121" s="12">
        <f t="shared" si="8"/>
        <v>32</v>
      </c>
      <c r="J121" s="15" t="str">
        <f t="shared" si="9"/>
        <v>{1'b0,6'd32, 6'd12,3'b101}</v>
      </c>
    </row>
    <row r="122" spans="1:17" x14ac:dyDescent="0.15">
      <c r="A122" s="12">
        <v>3</v>
      </c>
      <c r="B122" s="12">
        <v>14</v>
      </c>
      <c r="C122" s="12" t="s">
        <v>121</v>
      </c>
      <c r="D122" s="18" t="s">
        <v>63</v>
      </c>
      <c r="E122" s="14">
        <v>12</v>
      </c>
      <c r="F122" s="12">
        <v>111</v>
      </c>
      <c r="H122">
        <f t="shared" si="5"/>
        <v>0</v>
      </c>
      <c r="I122" s="12">
        <f t="shared" si="8"/>
        <v>40</v>
      </c>
      <c r="J122" s="15" t="str">
        <f t="shared" si="9"/>
        <v>{1'b0,6'd40, 6'd12,3'b111}</v>
      </c>
    </row>
    <row r="123" spans="1:17" x14ac:dyDescent="0.15">
      <c r="A123" s="12">
        <v>3</v>
      </c>
      <c r="B123" s="12">
        <v>15</v>
      </c>
      <c r="C123" s="12" t="s">
        <v>122</v>
      </c>
      <c r="D123" s="18" t="s">
        <v>55</v>
      </c>
      <c r="E123" s="14">
        <v>12</v>
      </c>
      <c r="F123" s="12">
        <v>101</v>
      </c>
      <c r="H123">
        <f t="shared" si="5"/>
        <v>1</v>
      </c>
      <c r="I123" s="12">
        <f t="shared" si="8"/>
        <v>0</v>
      </c>
      <c r="J123" s="15" t="str">
        <f t="shared" si="9"/>
        <v>{1'b1,6'd0, 6'd12,3'b101}</v>
      </c>
    </row>
    <row r="124" spans="1:17" x14ac:dyDescent="0.15">
      <c r="A124" s="12">
        <v>3</v>
      </c>
      <c r="B124" s="12">
        <v>16</v>
      </c>
      <c r="C124" s="12" t="s">
        <v>121</v>
      </c>
      <c r="D124" s="13" t="s">
        <v>62</v>
      </c>
      <c r="E124" s="14">
        <v>12</v>
      </c>
      <c r="F124" s="12">
        <v>111</v>
      </c>
      <c r="H124">
        <f t="shared" si="5"/>
        <v>0</v>
      </c>
      <c r="I124" s="12">
        <f t="shared" si="8"/>
        <v>39</v>
      </c>
      <c r="J124" s="15" t="str">
        <f t="shared" si="9"/>
        <v>{1'b0,6'd39, 6'd12,3'b111}</v>
      </c>
      <c r="P124" s="29" t="s">
        <v>13</v>
      </c>
      <c r="Q124" s="30">
        <v>12</v>
      </c>
    </row>
    <row r="125" spans="1:17" x14ac:dyDescent="0.15">
      <c r="A125" s="12">
        <v>3</v>
      </c>
      <c r="B125" s="12">
        <v>17</v>
      </c>
      <c r="C125" s="12" t="s">
        <v>121</v>
      </c>
      <c r="D125" s="18" t="s">
        <v>23</v>
      </c>
      <c r="E125" s="14">
        <v>12</v>
      </c>
      <c r="F125" s="12">
        <v>101</v>
      </c>
      <c r="H125">
        <f t="shared" si="5"/>
        <v>0</v>
      </c>
      <c r="I125" s="12">
        <f t="shared" si="8"/>
        <v>54</v>
      </c>
      <c r="J125" s="15" t="str">
        <f t="shared" si="9"/>
        <v>{1'b0,6'd54, 6'd12,3'b101}</v>
      </c>
      <c r="P125" s="31" t="s">
        <v>15</v>
      </c>
      <c r="Q125" s="32">
        <v>8</v>
      </c>
    </row>
    <row r="126" spans="1:17" x14ac:dyDescent="0.15">
      <c r="A126" s="12">
        <v>3</v>
      </c>
      <c r="B126" s="12">
        <v>18</v>
      </c>
      <c r="C126" s="12" t="s">
        <v>121</v>
      </c>
      <c r="D126" s="18" t="s">
        <v>66</v>
      </c>
      <c r="E126" s="14">
        <v>12</v>
      </c>
      <c r="F126" s="12">
        <v>111</v>
      </c>
      <c r="H126">
        <f t="shared" si="5"/>
        <v>0</v>
      </c>
      <c r="I126" s="12">
        <f t="shared" si="8"/>
        <v>44</v>
      </c>
      <c r="J126" s="15" t="str">
        <f t="shared" si="9"/>
        <v>{1'b0,6'd44, 6'd12,3'b111}</v>
      </c>
      <c r="P126" s="31" t="s">
        <v>17</v>
      </c>
      <c r="Q126" s="32">
        <v>12</v>
      </c>
    </row>
    <row r="127" spans="1:17" x14ac:dyDescent="0.15">
      <c r="A127" s="12">
        <v>3</v>
      </c>
      <c r="B127" s="12">
        <v>19</v>
      </c>
      <c r="C127" s="12" t="s">
        <v>122</v>
      </c>
      <c r="D127" s="18" t="s">
        <v>55</v>
      </c>
      <c r="E127" s="14">
        <v>12</v>
      </c>
      <c r="F127" s="12">
        <v>101</v>
      </c>
      <c r="H127">
        <f t="shared" si="5"/>
        <v>1</v>
      </c>
      <c r="I127" s="12">
        <f t="shared" si="8"/>
        <v>0</v>
      </c>
      <c r="J127" s="15" t="str">
        <f t="shared" si="9"/>
        <v>{1'b1,6'd0, 6'd12,3'b101}</v>
      </c>
      <c r="P127" s="31" t="s">
        <v>18</v>
      </c>
      <c r="Q127" s="32">
        <v>8</v>
      </c>
    </row>
    <row r="128" spans="1:17" x14ac:dyDescent="0.15">
      <c r="A128" s="12">
        <v>3</v>
      </c>
      <c r="B128" s="12">
        <v>20</v>
      </c>
      <c r="C128" s="12" t="s">
        <v>121</v>
      </c>
      <c r="D128" s="13" t="s">
        <v>127</v>
      </c>
      <c r="E128" s="14">
        <v>12</v>
      </c>
      <c r="F128" s="12">
        <v>111</v>
      </c>
      <c r="H128">
        <f t="shared" si="5"/>
        <v>0</v>
      </c>
      <c r="I128" s="12">
        <f t="shared" si="8"/>
        <v>63</v>
      </c>
      <c r="J128" s="15" t="str">
        <f t="shared" si="9"/>
        <v>{1'b0,6'd63, 6'd12,3'b111}</v>
      </c>
      <c r="P128" s="31" t="s">
        <v>20</v>
      </c>
      <c r="Q128" s="32">
        <v>12</v>
      </c>
    </row>
    <row r="129" spans="1:17" x14ac:dyDescent="0.15">
      <c r="A129" s="12">
        <v>3</v>
      </c>
      <c r="B129" s="12">
        <v>21</v>
      </c>
      <c r="C129" s="12" t="s">
        <v>121</v>
      </c>
      <c r="D129" s="18" t="s">
        <v>17</v>
      </c>
      <c r="E129" s="14">
        <v>12</v>
      </c>
      <c r="F129" s="12">
        <v>101</v>
      </c>
      <c r="H129">
        <f t="shared" si="5"/>
        <v>0</v>
      </c>
      <c r="I129" s="12">
        <f t="shared" si="8"/>
        <v>51</v>
      </c>
      <c r="J129" s="15" t="str">
        <f t="shared" si="9"/>
        <v>{1'b0,6'd51, 6'd12,3'b101}</v>
      </c>
      <c r="P129" s="31" t="s">
        <v>19</v>
      </c>
      <c r="Q129" s="32">
        <v>8</v>
      </c>
    </row>
    <row r="130" spans="1:17" x14ac:dyDescent="0.15">
      <c r="A130" s="12">
        <v>3</v>
      </c>
      <c r="B130" s="12">
        <v>22</v>
      </c>
      <c r="C130" s="12" t="s">
        <v>121</v>
      </c>
      <c r="D130" s="18" t="s">
        <v>66</v>
      </c>
      <c r="E130" s="14">
        <v>12</v>
      </c>
      <c r="F130" s="12">
        <v>111</v>
      </c>
      <c r="H130">
        <f t="shared" si="5"/>
        <v>0</v>
      </c>
      <c r="I130" s="12">
        <f t="shared" si="8"/>
        <v>44</v>
      </c>
      <c r="J130" s="15" t="str">
        <f t="shared" si="9"/>
        <v>{1'b0,6'd44, 6'd12,3'b111}</v>
      </c>
      <c r="P130" s="31" t="s">
        <v>23</v>
      </c>
      <c r="Q130" s="32">
        <v>12</v>
      </c>
    </row>
    <row r="131" spans="1:17" x14ac:dyDescent="0.15">
      <c r="A131" s="12">
        <v>3</v>
      </c>
      <c r="B131" s="12">
        <v>23</v>
      </c>
      <c r="C131" s="12" t="s">
        <v>122</v>
      </c>
      <c r="D131" s="18" t="s">
        <v>55</v>
      </c>
      <c r="E131" s="14">
        <v>12</v>
      </c>
      <c r="F131" s="12">
        <v>101</v>
      </c>
      <c r="H131">
        <f t="shared" si="5"/>
        <v>1</v>
      </c>
      <c r="I131" s="12">
        <f t="shared" si="8"/>
        <v>0</v>
      </c>
      <c r="J131" s="15" t="str">
        <f t="shared" si="9"/>
        <v>{1'b1,6'd0, 6'd12,3'b101}</v>
      </c>
      <c r="P131" s="31" t="s">
        <v>22</v>
      </c>
      <c r="Q131" s="32">
        <v>8</v>
      </c>
    </row>
    <row r="132" spans="1:17" x14ac:dyDescent="0.15">
      <c r="A132" s="12">
        <v>3</v>
      </c>
      <c r="B132" s="12">
        <v>24</v>
      </c>
      <c r="C132" s="12" t="s">
        <v>121</v>
      </c>
      <c r="D132" s="13" t="s">
        <v>17</v>
      </c>
      <c r="E132" s="14">
        <v>12</v>
      </c>
      <c r="F132" s="12">
        <v>111</v>
      </c>
      <c r="H132">
        <f t="shared" si="5"/>
        <v>0</v>
      </c>
      <c r="I132" s="12">
        <f t="shared" si="8"/>
        <v>51</v>
      </c>
      <c r="J132" s="15" t="str">
        <f t="shared" si="9"/>
        <v>{1'b0,6'd51, 6'd12,3'b111}</v>
      </c>
      <c r="P132" s="31" t="s">
        <v>26</v>
      </c>
      <c r="Q132" s="32">
        <v>12</v>
      </c>
    </row>
    <row r="133" spans="1:17" x14ac:dyDescent="0.15">
      <c r="A133" s="12">
        <v>3</v>
      </c>
      <c r="B133" s="12">
        <v>25</v>
      </c>
      <c r="C133" s="12" t="s">
        <v>121</v>
      </c>
      <c r="D133" s="18" t="s">
        <v>58</v>
      </c>
      <c r="E133" s="14">
        <v>12</v>
      </c>
      <c r="F133" s="12">
        <v>101</v>
      </c>
      <c r="H133">
        <f t="shared" si="5"/>
        <v>0</v>
      </c>
      <c r="I133" s="12">
        <f t="shared" si="8"/>
        <v>42</v>
      </c>
      <c r="J133" s="15" t="str">
        <f t="shared" si="9"/>
        <v>{1'b0,6'd42, 6'd12,3'b101}</v>
      </c>
      <c r="P133" s="31" t="s">
        <v>25</v>
      </c>
      <c r="Q133" s="32">
        <v>8</v>
      </c>
    </row>
    <row r="134" spans="1:17" x14ac:dyDescent="0.15">
      <c r="A134" s="12">
        <v>3</v>
      </c>
      <c r="B134" s="12">
        <v>26</v>
      </c>
      <c r="C134" s="12" t="s">
        <v>121</v>
      </c>
      <c r="D134" s="18" t="s">
        <v>48</v>
      </c>
      <c r="E134" s="14">
        <v>12</v>
      </c>
      <c r="F134" s="12">
        <v>111</v>
      </c>
      <c r="H134">
        <f t="shared" si="5"/>
        <v>0</v>
      </c>
      <c r="I134" s="12">
        <f t="shared" si="8"/>
        <v>32</v>
      </c>
      <c r="J134" s="15" t="str">
        <f t="shared" si="9"/>
        <v>{1'b0,6'd32, 6'd12,3'b111}</v>
      </c>
      <c r="P134" s="31" t="s">
        <v>29</v>
      </c>
      <c r="Q134" s="32">
        <v>12</v>
      </c>
    </row>
    <row r="135" spans="1:17" x14ac:dyDescent="0.15">
      <c r="A135" s="12">
        <v>3</v>
      </c>
      <c r="B135" s="12">
        <v>27</v>
      </c>
      <c r="C135" s="12" t="s">
        <v>122</v>
      </c>
      <c r="D135" s="18" t="s">
        <v>55</v>
      </c>
      <c r="E135" s="14">
        <v>12</v>
      </c>
      <c r="F135" s="12">
        <v>101</v>
      </c>
      <c r="H135">
        <f t="shared" si="5"/>
        <v>1</v>
      </c>
      <c r="I135" s="12">
        <f t="shared" si="8"/>
        <v>0</v>
      </c>
      <c r="J135" s="15" t="str">
        <f t="shared" si="9"/>
        <v>{1'b1,6'd0, 6'd12,3'b101}</v>
      </c>
      <c r="P135" s="31" t="s">
        <v>27</v>
      </c>
      <c r="Q135" s="32">
        <v>8</v>
      </c>
    </row>
    <row r="136" spans="1:17" x14ac:dyDescent="0.15">
      <c r="A136" s="12">
        <v>3</v>
      </c>
      <c r="B136" s="12">
        <v>28</v>
      </c>
      <c r="C136" s="12" t="s">
        <v>121</v>
      </c>
      <c r="D136" s="13" t="s">
        <v>58</v>
      </c>
      <c r="E136" s="14">
        <v>12</v>
      </c>
      <c r="F136" s="12">
        <v>111</v>
      </c>
      <c r="H136">
        <f t="shared" si="5"/>
        <v>0</v>
      </c>
      <c r="I136" s="12">
        <f t="shared" si="8"/>
        <v>42</v>
      </c>
      <c r="J136" s="15" t="str">
        <f t="shared" si="9"/>
        <v>{1'b0,6'd42, 6'd12,3'b111}</v>
      </c>
      <c r="P136" s="31" t="s">
        <v>32</v>
      </c>
      <c r="Q136" s="32">
        <v>12</v>
      </c>
    </row>
    <row r="137" spans="1:17" x14ac:dyDescent="0.15">
      <c r="A137" s="12">
        <v>3</v>
      </c>
      <c r="B137" s="12">
        <v>29</v>
      </c>
      <c r="C137" s="12" t="s">
        <v>121</v>
      </c>
      <c r="D137" s="18" t="s">
        <v>66</v>
      </c>
      <c r="E137" s="14">
        <v>12</v>
      </c>
      <c r="F137" s="12">
        <v>101</v>
      </c>
      <c r="H137">
        <f t="shared" si="5"/>
        <v>0</v>
      </c>
      <c r="I137" s="12">
        <f t="shared" si="8"/>
        <v>44</v>
      </c>
      <c r="J137" s="15" t="str">
        <f t="shared" si="9"/>
        <v>{1'b0,6'd44, 6'd12,3'b101}</v>
      </c>
      <c r="P137" s="31" t="s">
        <v>30</v>
      </c>
      <c r="Q137" s="32">
        <v>8</v>
      </c>
    </row>
    <row r="138" spans="1:17" x14ac:dyDescent="0.15">
      <c r="A138" s="12">
        <v>3</v>
      </c>
      <c r="B138" s="12">
        <v>30</v>
      </c>
      <c r="C138" s="12" t="s">
        <v>121</v>
      </c>
      <c r="D138" s="18" t="s">
        <v>26</v>
      </c>
      <c r="E138" s="14">
        <v>12</v>
      </c>
      <c r="F138" s="12">
        <v>111</v>
      </c>
      <c r="H138">
        <f t="shared" si="5"/>
        <v>0</v>
      </c>
      <c r="I138" s="12">
        <f t="shared" si="8"/>
        <v>56</v>
      </c>
      <c r="J138" s="15" t="str">
        <f t="shared" si="9"/>
        <v>{1'b0,6'd56, 6'd12,3'b111}</v>
      </c>
      <c r="P138" s="31" t="s">
        <v>33</v>
      </c>
      <c r="Q138" s="32">
        <v>12</v>
      </c>
    </row>
    <row r="139" spans="1:17" x14ac:dyDescent="0.15">
      <c r="A139" s="12">
        <v>3</v>
      </c>
      <c r="B139" s="12">
        <v>31</v>
      </c>
      <c r="C139" s="12" t="s">
        <v>122</v>
      </c>
      <c r="D139" s="18" t="s">
        <v>55</v>
      </c>
      <c r="E139" s="14">
        <v>12</v>
      </c>
      <c r="F139" s="12">
        <v>101</v>
      </c>
      <c r="H139">
        <f t="shared" si="5"/>
        <v>1</v>
      </c>
      <c r="I139" s="12">
        <f t="shared" si="8"/>
        <v>0</v>
      </c>
      <c r="J139" s="15" t="str">
        <f t="shared" si="9"/>
        <v>{1'b1,6'd0, 6'd12,3'b101}</v>
      </c>
      <c r="P139" s="31" t="s">
        <v>36</v>
      </c>
      <c r="Q139" s="32">
        <v>8</v>
      </c>
    </row>
    <row r="140" spans="1:17" x14ac:dyDescent="0.15">
      <c r="P140" s="31" t="s">
        <v>35</v>
      </c>
      <c r="Q140" s="32">
        <v>12</v>
      </c>
    </row>
    <row r="141" spans="1:17" x14ac:dyDescent="0.15">
      <c r="P141" s="31" t="s">
        <v>39</v>
      </c>
      <c r="Q141" s="32">
        <v>8</v>
      </c>
    </row>
    <row r="142" spans="1:17" x14ac:dyDescent="0.15">
      <c r="P142" s="31" t="s">
        <v>37</v>
      </c>
      <c r="Q142" s="32">
        <v>12</v>
      </c>
    </row>
    <row r="143" spans="1:17" x14ac:dyDescent="0.15">
      <c r="P143" s="31" t="s">
        <v>42</v>
      </c>
      <c r="Q143" s="32">
        <v>8</v>
      </c>
    </row>
    <row r="144" spans="1:17" x14ac:dyDescent="0.15">
      <c r="P144" s="31" t="s">
        <v>40</v>
      </c>
      <c r="Q144" s="32">
        <v>12</v>
      </c>
    </row>
    <row r="145" spans="16:17" x14ac:dyDescent="0.15">
      <c r="P145" s="31" t="s">
        <v>45</v>
      </c>
      <c r="Q145" s="32">
        <v>8</v>
      </c>
    </row>
    <row r="146" spans="16:17" x14ac:dyDescent="0.15">
      <c r="P146" s="31" t="s">
        <v>43</v>
      </c>
      <c r="Q146" s="32">
        <v>12</v>
      </c>
    </row>
    <row r="147" spans="16:17" x14ac:dyDescent="0.15">
      <c r="P147" s="31" t="s">
        <v>48</v>
      </c>
      <c r="Q147" s="32">
        <v>8</v>
      </c>
    </row>
    <row r="148" spans="16:17" x14ac:dyDescent="0.15">
      <c r="P148" s="31" t="s">
        <v>44</v>
      </c>
      <c r="Q148" s="32">
        <v>12</v>
      </c>
    </row>
    <row r="149" spans="16:17" x14ac:dyDescent="0.15">
      <c r="P149" s="31" t="s">
        <v>50</v>
      </c>
      <c r="Q149" s="32">
        <v>8</v>
      </c>
    </row>
    <row r="150" spans="16:17" x14ac:dyDescent="0.15">
      <c r="P150" s="31" t="s">
        <v>47</v>
      </c>
      <c r="Q150" s="32">
        <v>12</v>
      </c>
    </row>
    <row r="151" spans="16:17" x14ac:dyDescent="0.15">
      <c r="P151" s="31" t="s">
        <v>52</v>
      </c>
      <c r="Q151" s="32">
        <v>8</v>
      </c>
    </row>
    <row r="152" spans="16:17" x14ac:dyDescent="0.15">
      <c r="P152" s="31" t="s">
        <v>53</v>
      </c>
      <c r="Q152" s="32">
        <v>0</v>
      </c>
    </row>
    <row r="153" spans="16:17" x14ac:dyDescent="0.15">
      <c r="P153" s="31" t="s">
        <v>53</v>
      </c>
      <c r="Q153" s="32">
        <v>0</v>
      </c>
    </row>
    <row r="154" spans="16:17" x14ac:dyDescent="0.15">
      <c r="P154" s="31" t="s">
        <v>55</v>
      </c>
      <c r="Q154" s="32">
        <v>0</v>
      </c>
    </row>
    <row r="155" spans="16:17" x14ac:dyDescent="0.15">
      <c r="P155" s="33" t="s">
        <v>55</v>
      </c>
      <c r="Q155" s="34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A2" sqref="A2:C33"/>
    </sheetView>
  </sheetViews>
  <sheetFormatPr baseColWidth="10" defaultRowHeight="13" x14ac:dyDescent="0.15"/>
  <sheetData>
    <row r="1" spans="1:3" x14ac:dyDescent="0.15">
      <c r="A1" t="s">
        <v>120</v>
      </c>
      <c r="B1" t="s">
        <v>7</v>
      </c>
      <c r="C1" t="s">
        <v>8</v>
      </c>
    </row>
    <row r="2" spans="1:3" x14ac:dyDescent="0.15">
      <c r="A2" t="s">
        <v>121</v>
      </c>
      <c r="B2" t="s">
        <v>48</v>
      </c>
      <c r="C2">
        <v>12</v>
      </c>
    </row>
    <row r="3" spans="1:3" x14ac:dyDescent="0.15">
      <c r="A3" t="s">
        <v>121</v>
      </c>
      <c r="B3" t="s">
        <v>45</v>
      </c>
      <c r="C3">
        <v>12</v>
      </c>
    </row>
    <row r="4" spans="1:3" x14ac:dyDescent="0.15">
      <c r="A4" t="s">
        <v>121</v>
      </c>
      <c r="B4" t="s">
        <v>42</v>
      </c>
      <c r="C4">
        <v>12</v>
      </c>
    </row>
    <row r="5" spans="1:3" x14ac:dyDescent="0.15">
      <c r="A5" t="s">
        <v>122</v>
      </c>
      <c r="B5" t="s">
        <v>48</v>
      </c>
      <c r="C5">
        <v>12</v>
      </c>
    </row>
    <row r="6" spans="1:3" x14ac:dyDescent="0.15">
      <c r="A6" t="s">
        <v>121</v>
      </c>
      <c r="B6" t="s">
        <v>39</v>
      </c>
      <c r="C6">
        <v>12</v>
      </c>
    </row>
    <row r="7" spans="1:3" x14ac:dyDescent="0.15">
      <c r="A7" t="s">
        <v>121</v>
      </c>
      <c r="B7" t="s">
        <v>66</v>
      </c>
      <c r="C7">
        <v>12</v>
      </c>
    </row>
    <row r="8" spans="1:3" x14ac:dyDescent="0.15">
      <c r="A8" t="s">
        <v>121</v>
      </c>
      <c r="B8" t="s">
        <v>58</v>
      </c>
      <c r="C8">
        <v>12</v>
      </c>
    </row>
    <row r="9" spans="1:3" x14ac:dyDescent="0.15">
      <c r="A9" t="s">
        <v>122</v>
      </c>
      <c r="B9" t="s">
        <v>39</v>
      </c>
      <c r="C9">
        <v>12</v>
      </c>
    </row>
    <row r="10" spans="1:3" x14ac:dyDescent="0.15">
      <c r="A10" t="s">
        <v>121</v>
      </c>
      <c r="B10" t="s">
        <v>63</v>
      </c>
      <c r="C10">
        <v>12</v>
      </c>
    </row>
    <row r="11" spans="1:3" x14ac:dyDescent="0.15">
      <c r="A11" t="s">
        <v>121</v>
      </c>
      <c r="B11" t="s">
        <v>48</v>
      </c>
      <c r="C11">
        <v>12</v>
      </c>
    </row>
    <row r="12" spans="1:3" x14ac:dyDescent="0.15">
      <c r="A12" t="s">
        <v>121</v>
      </c>
      <c r="B12" t="s">
        <v>45</v>
      </c>
      <c r="C12">
        <v>12</v>
      </c>
    </row>
    <row r="13" spans="1:3" x14ac:dyDescent="0.15">
      <c r="A13" t="s">
        <v>122</v>
      </c>
      <c r="B13" t="s">
        <v>63</v>
      </c>
      <c r="C13">
        <v>12</v>
      </c>
    </row>
    <row r="14" spans="1:3" x14ac:dyDescent="0.15">
      <c r="A14" t="s">
        <v>121</v>
      </c>
      <c r="B14" t="s">
        <v>66</v>
      </c>
      <c r="C14">
        <v>12</v>
      </c>
    </row>
    <row r="15" spans="1:3" x14ac:dyDescent="0.15">
      <c r="A15" t="s">
        <v>121</v>
      </c>
      <c r="B15" t="s">
        <v>58</v>
      </c>
      <c r="C15">
        <v>12</v>
      </c>
    </row>
    <row r="16" spans="1:3" x14ac:dyDescent="0.15">
      <c r="A16" t="s">
        <v>121</v>
      </c>
      <c r="B16" t="s">
        <v>63</v>
      </c>
      <c r="C16">
        <v>12</v>
      </c>
    </row>
    <row r="17" spans="1:3" x14ac:dyDescent="0.15">
      <c r="A17" t="s">
        <v>122</v>
      </c>
      <c r="B17" t="s">
        <v>66</v>
      </c>
      <c r="C17">
        <v>12</v>
      </c>
    </row>
    <row r="18" spans="1:3" x14ac:dyDescent="0.15">
      <c r="A18" t="s">
        <v>121</v>
      </c>
      <c r="B18" t="s">
        <v>62</v>
      </c>
      <c r="C18">
        <v>12</v>
      </c>
    </row>
    <row r="19" spans="1:3" x14ac:dyDescent="0.15">
      <c r="A19" t="s">
        <v>121</v>
      </c>
      <c r="B19" t="s">
        <v>26</v>
      </c>
      <c r="C19">
        <v>12</v>
      </c>
    </row>
    <row r="20" spans="1:3" x14ac:dyDescent="0.15">
      <c r="A20" t="s">
        <v>121</v>
      </c>
      <c r="B20" t="s">
        <v>23</v>
      </c>
      <c r="C20">
        <v>12</v>
      </c>
    </row>
    <row r="21" spans="1:3" x14ac:dyDescent="0.15">
      <c r="A21" t="s">
        <v>122</v>
      </c>
      <c r="B21" t="s">
        <v>62</v>
      </c>
      <c r="C21">
        <v>12</v>
      </c>
    </row>
    <row r="22" spans="1:3" x14ac:dyDescent="0.15">
      <c r="A22" t="s">
        <v>121</v>
      </c>
      <c r="B22" t="s">
        <v>20</v>
      </c>
      <c r="C22">
        <v>12</v>
      </c>
    </row>
    <row r="23" spans="1:3" x14ac:dyDescent="0.15">
      <c r="A23" t="s">
        <v>121</v>
      </c>
      <c r="B23" t="s">
        <v>66</v>
      </c>
      <c r="C23">
        <v>12</v>
      </c>
    </row>
    <row r="24" spans="1:3" x14ac:dyDescent="0.15">
      <c r="A24" t="s">
        <v>121</v>
      </c>
      <c r="B24" t="s">
        <v>58</v>
      </c>
      <c r="C24">
        <v>12</v>
      </c>
    </row>
    <row r="25" spans="1:3" x14ac:dyDescent="0.15">
      <c r="A25" t="s">
        <v>122</v>
      </c>
      <c r="B25" t="s">
        <v>20</v>
      </c>
      <c r="C25">
        <v>12</v>
      </c>
    </row>
    <row r="26" spans="1:3" x14ac:dyDescent="0.15">
      <c r="A26" t="s">
        <v>121</v>
      </c>
      <c r="B26" t="s">
        <v>26</v>
      </c>
      <c r="C26">
        <v>12</v>
      </c>
    </row>
    <row r="27" spans="1:3" x14ac:dyDescent="0.15">
      <c r="A27" t="s">
        <v>121</v>
      </c>
      <c r="B27" t="s">
        <v>23</v>
      </c>
      <c r="C27">
        <v>12</v>
      </c>
    </row>
    <row r="28" spans="1:3" x14ac:dyDescent="0.15">
      <c r="A28" t="s">
        <v>121</v>
      </c>
      <c r="B28" t="s">
        <v>20</v>
      </c>
      <c r="C28">
        <v>12</v>
      </c>
    </row>
    <row r="29" spans="1:3" x14ac:dyDescent="0.15">
      <c r="A29" t="s">
        <v>122</v>
      </c>
      <c r="B29" t="s">
        <v>26</v>
      </c>
      <c r="C29">
        <v>12</v>
      </c>
    </row>
    <row r="30" spans="1:3" x14ac:dyDescent="0.15">
      <c r="A30" t="s">
        <v>121</v>
      </c>
      <c r="B30" t="s">
        <v>17</v>
      </c>
      <c r="C30">
        <v>12</v>
      </c>
    </row>
    <row r="31" spans="1:3" x14ac:dyDescent="0.15">
      <c r="A31" t="s">
        <v>121</v>
      </c>
      <c r="B31" t="s">
        <v>127</v>
      </c>
      <c r="C31">
        <v>12</v>
      </c>
    </row>
    <row r="32" spans="1:3" x14ac:dyDescent="0.15">
      <c r="A32" t="s">
        <v>121</v>
      </c>
      <c r="B32" t="s">
        <v>128</v>
      </c>
      <c r="C32">
        <v>12</v>
      </c>
    </row>
    <row r="33" spans="1:3" x14ac:dyDescent="0.15">
      <c r="A33" t="s">
        <v>122</v>
      </c>
      <c r="B33" t="s">
        <v>17</v>
      </c>
      <c r="C33">
        <v>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150" workbookViewId="0">
      <selection activeCell="G13" sqref="A1:XFD1048576"/>
    </sheetView>
  </sheetViews>
  <sheetFormatPr baseColWidth="10" defaultRowHeight="13" x14ac:dyDescent="0.15"/>
  <cols>
    <col min="1" max="1" width="15.5" customWidth="1"/>
    <col min="2" max="2" width="14.1640625" customWidth="1"/>
    <col min="3" max="3" width="4.6640625" style="23" customWidth="1"/>
    <col min="4" max="4" width="4.6640625" customWidth="1"/>
    <col min="5" max="5" width="28.33203125" customWidth="1"/>
    <col min="6" max="6" width="14.83203125" customWidth="1"/>
  </cols>
  <sheetData>
    <row r="1" spans="1:3" x14ac:dyDescent="0.15">
      <c r="A1" t="s">
        <v>80</v>
      </c>
    </row>
    <row r="2" spans="1:3" x14ac:dyDescent="0.15">
      <c r="A2" t="s">
        <v>81</v>
      </c>
    </row>
    <row r="3" spans="1:3" x14ac:dyDescent="0.15">
      <c r="A3" t="s">
        <v>82</v>
      </c>
    </row>
    <row r="4" spans="1:3" x14ac:dyDescent="0.15">
      <c r="A4" t="s">
        <v>83</v>
      </c>
    </row>
    <row r="6" spans="1:3" x14ac:dyDescent="0.15">
      <c r="A6" t="s">
        <v>84</v>
      </c>
    </row>
    <row r="7" spans="1:3" x14ac:dyDescent="0.15">
      <c r="B7" t="s">
        <v>85</v>
      </c>
    </row>
    <row r="8" spans="1:3" x14ac:dyDescent="0.15">
      <c r="B8" t="s">
        <v>86</v>
      </c>
    </row>
    <row r="9" spans="1:3" x14ac:dyDescent="0.15">
      <c r="B9" t="s">
        <v>125</v>
      </c>
    </row>
    <row r="10" spans="1:3" x14ac:dyDescent="0.15">
      <c r="A10" t="s">
        <v>87</v>
      </c>
    </row>
    <row r="12" spans="1:3" x14ac:dyDescent="0.15">
      <c r="B12" t="s">
        <v>126</v>
      </c>
    </row>
    <row r="14" spans="1:3" x14ac:dyDescent="0.15">
      <c r="B14" t="s">
        <v>88</v>
      </c>
    </row>
    <row r="15" spans="1:3" x14ac:dyDescent="0.15">
      <c r="C15" s="23" t="s">
        <v>89</v>
      </c>
    </row>
    <row r="17" spans="2:6" x14ac:dyDescent="0.15">
      <c r="B17" t="s">
        <v>90</v>
      </c>
      <c r="C17" s="24">
        <f>'Enter Song'!A12*32+'Enter Song'!B12</f>
        <v>0</v>
      </c>
      <c r="D17" t="s">
        <v>91</v>
      </c>
      <c r="E17" t="str">
        <f>CONCATENATE('Enter Song'!J12,";")</f>
        <v>{1'b0,6'd49, 6'd12,3'b111};</v>
      </c>
      <c r="F17" t="str">
        <f>CONCATENATE("// Note: ",'Enter Song'!D12)</f>
        <v>// Note: 5A</v>
      </c>
    </row>
    <row r="18" spans="2:6" x14ac:dyDescent="0.15">
      <c r="B18" t="s">
        <v>90</v>
      </c>
      <c r="C18" s="24">
        <f>'Enter Song'!A13*32+'Enter Song'!B13</f>
        <v>1</v>
      </c>
      <c r="D18" t="s">
        <v>91</v>
      </c>
      <c r="E18" t="str">
        <f>CONCATENATE('Enter Song'!J13,";")</f>
        <v>{1'b1,6'd1, 6'd12,3'b111};</v>
      </c>
      <c r="F18" t="str">
        <f>CONCATENATE("// Note: ",'Enter Song'!D13)</f>
        <v>// Note: 1A</v>
      </c>
    </row>
    <row r="19" spans="2:6" x14ac:dyDescent="0.15">
      <c r="B19" t="s">
        <v>90</v>
      </c>
      <c r="C19" s="24">
        <f>'Enter Song'!A14*32+'Enter Song'!B14</f>
        <v>2</v>
      </c>
      <c r="D19" t="s">
        <v>91</v>
      </c>
      <c r="E19" t="str">
        <f>CONCATENATE('Enter Song'!J14,";")</f>
        <v>{1'b0,6'd51, 6'd12,3'b111};</v>
      </c>
      <c r="F19" t="str">
        <f>CONCATENATE("// Note: ",'Enter Song'!D14)</f>
        <v>// Note: 5B</v>
      </c>
    </row>
    <row r="20" spans="2:6" x14ac:dyDescent="0.15">
      <c r="B20" t="s">
        <v>90</v>
      </c>
      <c r="C20" s="24">
        <f>'Enter Song'!A15*32+'Enter Song'!B15</f>
        <v>3</v>
      </c>
      <c r="D20" t="s">
        <v>91</v>
      </c>
      <c r="E20" t="str">
        <f>CONCATENATE('Enter Song'!J15,";")</f>
        <v>{1'b1,6'd49, 6'd12,3'b111};</v>
      </c>
      <c r="F20" t="str">
        <f>CONCATENATE("// Note: ",'Enter Song'!D15)</f>
        <v>// Note: 5A</v>
      </c>
    </row>
    <row r="21" spans="2:6" x14ac:dyDescent="0.15">
      <c r="B21" t="s">
        <v>90</v>
      </c>
      <c r="C21" s="24">
        <f>'Enter Song'!A16*32+'Enter Song'!B16</f>
        <v>4</v>
      </c>
      <c r="D21" t="s">
        <v>91</v>
      </c>
      <c r="E21" t="str">
        <f>CONCATENATE('Enter Song'!J16,";")</f>
        <v>{1'b0,6'd52, 6'd12,3'b111};</v>
      </c>
      <c r="F21" t="str">
        <f>CONCATENATE("// Note: ",'Enter Song'!D16)</f>
        <v>// Note: 5C</v>
      </c>
    </row>
    <row r="22" spans="2:6" x14ac:dyDescent="0.15">
      <c r="B22" t="s">
        <v>90</v>
      </c>
      <c r="C22" s="24">
        <f>'Enter Song'!A17*32+'Enter Song'!B17</f>
        <v>5</v>
      </c>
      <c r="D22" t="s">
        <v>91</v>
      </c>
      <c r="E22" t="str">
        <f>CONCATENATE('Enter Song'!J17,";")</f>
        <v>{1'b1,6'd4, 6'd12,3'b111};</v>
      </c>
      <c r="F22" t="str">
        <f>CONCATENATE("// Note: ",'Enter Song'!D17)</f>
        <v>// Note: 1C</v>
      </c>
    </row>
    <row r="23" spans="2:6" x14ac:dyDescent="0.15">
      <c r="B23" t="s">
        <v>90</v>
      </c>
      <c r="C23" s="24">
        <f>'Enter Song'!A18*32+'Enter Song'!B18</f>
        <v>6</v>
      </c>
      <c r="D23" t="s">
        <v>91</v>
      </c>
      <c r="E23" t="str">
        <f>CONCATENATE('Enter Song'!J18,";")</f>
        <v>{1'b0,6'd54, 6'd12,3'b111};</v>
      </c>
      <c r="F23" t="str">
        <f>CONCATENATE("// Note: ",'Enter Song'!D18)</f>
        <v>// Note: 5D</v>
      </c>
    </row>
    <row r="24" spans="2:6" x14ac:dyDescent="0.15">
      <c r="B24" t="s">
        <v>90</v>
      </c>
      <c r="C24" s="24">
        <f>'Enter Song'!A19*32+'Enter Song'!B19</f>
        <v>7</v>
      </c>
      <c r="D24" t="s">
        <v>91</v>
      </c>
      <c r="E24" t="str">
        <f>CONCATENATE('Enter Song'!J19,";")</f>
        <v>{1'b1,6'd6, 6'd12,3'b111};</v>
      </c>
      <c r="F24" t="str">
        <f>CONCATENATE("// Note: ",'Enter Song'!D19)</f>
        <v>// Note: 1D</v>
      </c>
    </row>
    <row r="25" spans="2:6" x14ac:dyDescent="0.15">
      <c r="B25" t="s">
        <v>90</v>
      </c>
      <c r="C25" s="24">
        <f>'Enter Song'!A20*32+'Enter Song'!B20</f>
        <v>8</v>
      </c>
      <c r="D25" t="s">
        <v>91</v>
      </c>
      <c r="E25" t="str">
        <f>CONCATENATE('Enter Song'!J20,";")</f>
        <v>{1'b0,6'd56, 6'd12,3'b111};</v>
      </c>
      <c r="F25" t="str">
        <f>CONCATENATE("// Note: ",'Enter Song'!D20)</f>
        <v>// Note: 5E</v>
      </c>
    </row>
    <row r="26" spans="2:6" x14ac:dyDescent="0.15">
      <c r="B26" t="s">
        <v>90</v>
      </c>
      <c r="C26" s="24">
        <f>'Enter Song'!A21*32+'Enter Song'!B21</f>
        <v>9</v>
      </c>
      <c r="D26" t="s">
        <v>91</v>
      </c>
      <c r="E26" t="str">
        <f>CONCATENATE('Enter Song'!J21,";")</f>
        <v>{1'b1,6'd8, 6'd12,3'b111};</v>
      </c>
      <c r="F26" t="str">
        <f>CONCATENATE("// Note: ",'Enter Song'!D21)</f>
        <v>// Note: 1E</v>
      </c>
    </row>
    <row r="27" spans="2:6" x14ac:dyDescent="0.15">
      <c r="B27" t="s">
        <v>90</v>
      </c>
      <c r="C27" s="24">
        <f>'Enter Song'!A22*32+'Enter Song'!B22</f>
        <v>10</v>
      </c>
      <c r="D27" t="s">
        <v>91</v>
      </c>
      <c r="E27" t="str">
        <f>CONCATENATE('Enter Song'!J22,";")</f>
        <v>{1'b0,6'd57, 6'd12,3'b111};</v>
      </c>
      <c r="F27" t="str">
        <f>CONCATENATE("// Note: ",'Enter Song'!D22)</f>
        <v>// Note: 5F</v>
      </c>
    </row>
    <row r="28" spans="2:6" x14ac:dyDescent="0.15">
      <c r="B28" t="s">
        <v>90</v>
      </c>
      <c r="C28" s="24">
        <f>'Enter Song'!A23*32+'Enter Song'!B23</f>
        <v>11</v>
      </c>
      <c r="D28" t="s">
        <v>91</v>
      </c>
      <c r="E28" t="str">
        <f>CONCATENATE('Enter Song'!J23,";")</f>
        <v>{1'b1,6'd9, 6'd12,3'b111};</v>
      </c>
      <c r="F28" t="str">
        <f>CONCATENATE("// Note: ",'Enter Song'!D23)</f>
        <v>// Note: 1F</v>
      </c>
    </row>
    <row r="29" spans="2:6" x14ac:dyDescent="0.15">
      <c r="B29" t="s">
        <v>90</v>
      </c>
      <c r="C29" s="24">
        <f>'Enter Song'!A24*32+'Enter Song'!B24</f>
        <v>12</v>
      </c>
      <c r="D29" t="s">
        <v>91</v>
      </c>
      <c r="E29" t="str">
        <f>CONCATENATE('Enter Song'!J24,";")</f>
        <v>{1'b0,6'd59, 6'd12,3'b111};</v>
      </c>
      <c r="F29" t="str">
        <f>CONCATENATE("// Note: ",'Enter Song'!D24)</f>
        <v>// Note: 5G</v>
      </c>
    </row>
    <row r="30" spans="2:6" x14ac:dyDescent="0.15">
      <c r="B30" t="s">
        <v>90</v>
      </c>
      <c r="C30" s="24">
        <f>'Enter Song'!A25*32+'Enter Song'!B25</f>
        <v>13</v>
      </c>
      <c r="D30" t="s">
        <v>91</v>
      </c>
      <c r="E30" t="str">
        <f>CONCATENATE('Enter Song'!J25,";")</f>
        <v>{1'b1,6'd11, 6'd12,3'b111};</v>
      </c>
      <c r="F30" t="str">
        <f>CONCATENATE("// Note: ",'Enter Song'!D25)</f>
        <v>// Note: 1G</v>
      </c>
    </row>
    <row r="31" spans="2:6" x14ac:dyDescent="0.15">
      <c r="B31" t="s">
        <v>90</v>
      </c>
      <c r="C31" s="24">
        <f>'Enter Song'!A26*32+'Enter Song'!B26</f>
        <v>14</v>
      </c>
      <c r="D31" t="s">
        <v>91</v>
      </c>
      <c r="E31" t="str">
        <f>CONCATENATE('Enter Song'!J26,";")</f>
        <v>{1'b0,6'd13, 6'd12,3'b111};</v>
      </c>
      <c r="F31" t="str">
        <f>CONCATENATE("// Note: ",'Enter Song'!D26)</f>
        <v>// Note: 2A</v>
      </c>
    </row>
    <row r="32" spans="2:6" x14ac:dyDescent="0.15">
      <c r="B32" t="s">
        <v>90</v>
      </c>
      <c r="C32" s="24">
        <f>'Enter Song'!A27*32+'Enter Song'!B27</f>
        <v>15</v>
      </c>
      <c r="D32" t="s">
        <v>91</v>
      </c>
      <c r="E32" t="str">
        <f>CONCATENATE('Enter Song'!J27,";")</f>
        <v>{1'b1,6'd25, 6'd12,3'b111};</v>
      </c>
      <c r="F32" t="str">
        <f>CONCATENATE("// Note: ",'Enter Song'!D27)</f>
        <v>// Note: 3A</v>
      </c>
    </row>
    <row r="33" spans="2:6" x14ac:dyDescent="0.15">
      <c r="B33" t="s">
        <v>90</v>
      </c>
      <c r="C33" s="24">
        <f>'Enter Song'!A28*32+'Enter Song'!B28</f>
        <v>16</v>
      </c>
      <c r="D33" t="s">
        <v>91</v>
      </c>
      <c r="E33" t="str">
        <f>CONCATENATE('Enter Song'!J28,";")</f>
        <v>{1'b0,6'd15, 6'd12,3'b111};</v>
      </c>
      <c r="F33" t="str">
        <f>CONCATENATE("// Note: ",'Enter Song'!D28)</f>
        <v>// Note: 2B</v>
      </c>
    </row>
    <row r="34" spans="2:6" x14ac:dyDescent="0.15">
      <c r="B34" t="s">
        <v>90</v>
      </c>
      <c r="C34" s="24">
        <f>'Enter Song'!A29*32+'Enter Song'!B29</f>
        <v>17</v>
      </c>
      <c r="D34" t="s">
        <v>91</v>
      </c>
      <c r="E34" t="str">
        <f>CONCATENATE('Enter Song'!J29,";")</f>
        <v>{1'b1,6'd27, 6'd12,3'b111};</v>
      </c>
      <c r="F34" t="str">
        <f>CONCATENATE("// Note: ",'Enter Song'!D29)</f>
        <v>// Note: 3B</v>
      </c>
    </row>
    <row r="35" spans="2:6" x14ac:dyDescent="0.15">
      <c r="B35" t="s">
        <v>90</v>
      </c>
      <c r="C35" s="24">
        <f>'Enter Song'!A30*32+'Enter Song'!B30</f>
        <v>18</v>
      </c>
      <c r="D35" t="s">
        <v>91</v>
      </c>
      <c r="E35" t="str">
        <f>CONCATENATE('Enter Song'!J30,";")</f>
        <v>{1'b0,6'd16, 6'd12,3'b111};</v>
      </c>
      <c r="F35" t="str">
        <f>CONCATENATE("// Note: ",'Enter Song'!D30)</f>
        <v>// Note: 2C</v>
      </c>
    </row>
    <row r="36" spans="2:6" x14ac:dyDescent="0.15">
      <c r="B36" t="s">
        <v>90</v>
      </c>
      <c r="C36" s="24">
        <f>'Enter Song'!A31*32+'Enter Song'!B31</f>
        <v>19</v>
      </c>
      <c r="D36" t="s">
        <v>91</v>
      </c>
      <c r="E36" t="str">
        <f>CONCATENATE('Enter Song'!J31,";")</f>
        <v>{1'b1,6'd28, 6'd12,3'b111};</v>
      </c>
      <c r="F36" t="str">
        <f>CONCATENATE("// Note: ",'Enter Song'!D31)</f>
        <v>// Note: 3C</v>
      </c>
    </row>
    <row r="37" spans="2:6" x14ac:dyDescent="0.15">
      <c r="B37" t="s">
        <v>90</v>
      </c>
      <c r="C37" s="24">
        <f>'Enter Song'!A32*32+'Enter Song'!B32</f>
        <v>20</v>
      </c>
      <c r="D37" t="s">
        <v>91</v>
      </c>
      <c r="E37" t="str">
        <f>CONCATENATE('Enter Song'!J32,";")</f>
        <v>{1'b0,6'd18, 6'd12,3'b111};</v>
      </c>
      <c r="F37" t="str">
        <f>CONCATENATE("// Note: ",'Enter Song'!D32)</f>
        <v>// Note: 2D</v>
      </c>
    </row>
    <row r="38" spans="2:6" x14ac:dyDescent="0.15">
      <c r="B38" t="s">
        <v>90</v>
      </c>
      <c r="C38" s="24">
        <f>'Enter Song'!A33*32+'Enter Song'!B33</f>
        <v>21</v>
      </c>
      <c r="D38" t="s">
        <v>91</v>
      </c>
      <c r="E38" t="str">
        <f>CONCATENATE('Enter Song'!J33,";")</f>
        <v>{1'b1,6'd30, 6'd12,3'b111};</v>
      </c>
      <c r="F38" t="str">
        <f>CONCATENATE("// Note: ",'Enter Song'!D33)</f>
        <v>// Note: 3D</v>
      </c>
    </row>
    <row r="39" spans="2:6" x14ac:dyDescent="0.15">
      <c r="B39" t="s">
        <v>90</v>
      </c>
      <c r="C39" s="24">
        <f>'Enter Song'!A34*32+'Enter Song'!B34</f>
        <v>22</v>
      </c>
      <c r="D39" t="s">
        <v>91</v>
      </c>
      <c r="E39" t="str">
        <f>CONCATENATE('Enter Song'!J34,";")</f>
        <v>{1'b0,6'd20, 6'd12,3'b111};</v>
      </c>
      <c r="F39" t="str">
        <f>CONCATENATE("// Note: ",'Enter Song'!D34)</f>
        <v>// Note: 2E</v>
      </c>
    </row>
    <row r="40" spans="2:6" x14ac:dyDescent="0.15">
      <c r="B40" t="s">
        <v>90</v>
      </c>
      <c r="C40" s="24">
        <f>'Enter Song'!A35*32+'Enter Song'!B35</f>
        <v>23</v>
      </c>
      <c r="D40" t="s">
        <v>91</v>
      </c>
      <c r="E40" t="str">
        <f>CONCATENATE('Enter Song'!J35,";")</f>
        <v>{1'b1,6'd32, 6'd12,3'b111};</v>
      </c>
      <c r="F40" t="str">
        <f>CONCATENATE("// Note: ",'Enter Song'!D35)</f>
        <v>// Note: 3E</v>
      </c>
    </row>
    <row r="41" spans="2:6" x14ac:dyDescent="0.15">
      <c r="B41" t="s">
        <v>90</v>
      </c>
      <c r="C41" s="24">
        <f>'Enter Song'!A36*32+'Enter Song'!B36</f>
        <v>24</v>
      </c>
      <c r="D41" t="s">
        <v>91</v>
      </c>
      <c r="E41" t="str">
        <f>CONCATENATE('Enter Song'!J36,";")</f>
        <v>{1'b0,6'd21, 6'd12,3'b111};</v>
      </c>
      <c r="F41" t="str">
        <f>CONCATENATE("// Note: ",'Enter Song'!D36)</f>
        <v>// Note: 2F</v>
      </c>
    </row>
    <row r="42" spans="2:6" x14ac:dyDescent="0.15">
      <c r="B42" t="s">
        <v>90</v>
      </c>
      <c r="C42" s="24">
        <f>'Enter Song'!A37*32+'Enter Song'!B37</f>
        <v>25</v>
      </c>
      <c r="D42" t="s">
        <v>91</v>
      </c>
      <c r="E42" t="str">
        <f>CONCATENATE('Enter Song'!J37,";")</f>
        <v>{1'b1,6'd33, 6'd12,3'b111};</v>
      </c>
      <c r="F42" t="str">
        <f>CONCATENATE("// Note: ",'Enter Song'!D37)</f>
        <v>// Note: 3F</v>
      </c>
    </row>
    <row r="43" spans="2:6" x14ac:dyDescent="0.15">
      <c r="B43" t="s">
        <v>90</v>
      </c>
      <c r="C43" s="24">
        <f>'Enter Song'!A38*32+'Enter Song'!B38</f>
        <v>26</v>
      </c>
      <c r="D43" t="s">
        <v>91</v>
      </c>
      <c r="E43" t="str">
        <f>CONCATENATE('Enter Song'!J38,";")</f>
        <v>{1'b0,6'd23, 6'd12,3'b111};</v>
      </c>
      <c r="F43" t="str">
        <f>CONCATENATE("// Note: ",'Enter Song'!D38)</f>
        <v>// Note: 2G</v>
      </c>
    </row>
    <row r="44" spans="2:6" x14ac:dyDescent="0.15">
      <c r="B44" t="s">
        <v>90</v>
      </c>
      <c r="C44" s="24">
        <f>'Enter Song'!A39*32+'Enter Song'!B39</f>
        <v>27</v>
      </c>
      <c r="D44" t="s">
        <v>91</v>
      </c>
      <c r="E44" t="str">
        <f>CONCATENATE('Enter Song'!J39,";")</f>
        <v>{1'b1,6'd35, 6'd12,3'b111};</v>
      </c>
      <c r="F44" t="str">
        <f>CONCATENATE("// Note: ",'Enter Song'!D39)</f>
        <v>// Note: 3G</v>
      </c>
    </row>
    <row r="45" spans="2:6" x14ac:dyDescent="0.15">
      <c r="B45" t="s">
        <v>90</v>
      </c>
      <c r="C45" s="24">
        <f>'Enter Song'!A40*32+'Enter Song'!B40</f>
        <v>28</v>
      </c>
      <c r="D45" t="s">
        <v>91</v>
      </c>
      <c r="E45" t="str">
        <f>CONCATENATE('Enter Song'!J40,";")</f>
        <v>{1'b0,6'd37, 6'd12,3'b111};</v>
      </c>
      <c r="F45" t="str">
        <f>CONCATENATE("// Note: ",'Enter Song'!D40)</f>
        <v>// Note: 4A</v>
      </c>
    </row>
    <row r="46" spans="2:6" x14ac:dyDescent="0.15">
      <c r="B46" t="s">
        <v>90</v>
      </c>
      <c r="C46" s="24">
        <f>'Enter Song'!A41*32+'Enter Song'!B41</f>
        <v>29</v>
      </c>
      <c r="D46" t="s">
        <v>91</v>
      </c>
      <c r="E46" t="str">
        <f>CONCATENATE('Enter Song'!J41,";")</f>
        <v>{1'b1,6'd37, 6'd12,3'b111};</v>
      </c>
      <c r="F46" t="str">
        <f>CONCATENATE("// Note: ",'Enter Song'!D41)</f>
        <v>// Note: 4A</v>
      </c>
    </row>
    <row r="47" spans="2:6" x14ac:dyDescent="0.15">
      <c r="B47" t="s">
        <v>90</v>
      </c>
      <c r="C47" s="24">
        <f>'Enter Song'!A42*32+'Enter Song'!B42</f>
        <v>30</v>
      </c>
      <c r="D47" t="s">
        <v>91</v>
      </c>
      <c r="E47" t="str">
        <f>CONCATENATE('Enter Song'!J42,";")</f>
        <v>{1'b0,6'd37, 6'd12,3'b111};</v>
      </c>
      <c r="F47" t="str">
        <f>CONCATENATE("// Note: ",'Enter Song'!D42)</f>
        <v>// Note: 4A</v>
      </c>
    </row>
    <row r="48" spans="2:6" x14ac:dyDescent="0.15">
      <c r="B48" t="s">
        <v>90</v>
      </c>
      <c r="C48" s="24">
        <f>'Enter Song'!A43*32+'Enter Song'!B43</f>
        <v>31</v>
      </c>
      <c r="D48" t="s">
        <v>91</v>
      </c>
      <c r="E48" t="str">
        <f>CONCATENATE('Enter Song'!J43,";")</f>
        <v>{1'b1,6'd37, 6'd12,3'b111};</v>
      </c>
      <c r="F48" t="str">
        <f>CONCATENATE("// Note: ",'Enter Song'!D43)</f>
        <v>// Note: 4A</v>
      </c>
    </row>
    <row r="49" spans="2:6" x14ac:dyDescent="0.15">
      <c r="B49" t="s">
        <v>90</v>
      </c>
      <c r="C49" s="24">
        <f>'Enter Song'!A44*32+'Enter Song'!B44</f>
        <v>32</v>
      </c>
      <c r="D49" t="s">
        <v>91</v>
      </c>
      <c r="E49" t="str">
        <f>CONCATENATE('Enter Song'!J44,";")</f>
        <v>{1'b0,6'd32, 6'd12,3'b101};</v>
      </c>
      <c r="F49" t="str">
        <f>CONCATENATE("// Note: ",'Enter Song'!D44)</f>
        <v>// Note: 3E</v>
      </c>
    </row>
    <row r="50" spans="2:6" x14ac:dyDescent="0.15">
      <c r="B50" t="s">
        <v>90</v>
      </c>
      <c r="C50" s="24">
        <f>'Enter Song'!A45*32+'Enter Song'!B45</f>
        <v>33</v>
      </c>
      <c r="D50" t="s">
        <v>91</v>
      </c>
      <c r="E50" t="str">
        <f>CONCATENATE('Enter Song'!J45,";")</f>
        <v>{1'b0,6'd27, 6'd12,3'b101};</v>
      </c>
      <c r="F50" t="str">
        <f>CONCATENATE("// Note: ",'Enter Song'!D45)</f>
        <v>// Note: 3B</v>
      </c>
    </row>
    <row r="51" spans="2:6" x14ac:dyDescent="0.15">
      <c r="B51" t="s">
        <v>90</v>
      </c>
      <c r="C51" s="24">
        <f>'Enter Song'!A46*32+'Enter Song'!B46</f>
        <v>34</v>
      </c>
      <c r="D51" t="s">
        <v>91</v>
      </c>
      <c r="E51" t="str">
        <f>CONCATENATE('Enter Song'!J46,";")</f>
        <v>{1'b1,6'd0, 6'd12,3'b101};</v>
      </c>
      <c r="F51" t="str">
        <f>CONCATENATE("// Note: ",'Enter Song'!D46)</f>
        <v>// Note: rest</v>
      </c>
    </row>
    <row r="52" spans="2:6" x14ac:dyDescent="0.15">
      <c r="B52" t="s">
        <v>90</v>
      </c>
      <c r="C52" s="24">
        <f>'Enter Song'!A47*32+'Enter Song'!B47</f>
        <v>35</v>
      </c>
      <c r="D52" t="s">
        <v>91</v>
      </c>
      <c r="E52" t="str">
        <f>CONCATENATE('Enter Song'!J47,";")</f>
        <v>{1'b0,6'd28, 6'd12,3'b101};</v>
      </c>
      <c r="F52" t="str">
        <f>CONCATENATE("// Note: ",'Enter Song'!D47)</f>
        <v>// Note: 3C</v>
      </c>
    </row>
    <row r="53" spans="2:6" x14ac:dyDescent="0.15">
      <c r="B53" t="s">
        <v>90</v>
      </c>
      <c r="C53" s="24">
        <f>'Enter Song'!A48*32+'Enter Song'!B48</f>
        <v>36</v>
      </c>
      <c r="D53" t="s">
        <v>91</v>
      </c>
      <c r="E53" t="str">
        <f>CONCATENATE('Enter Song'!J48,";")</f>
        <v>{1'b0,6'd32, 6'd12,3'b101};</v>
      </c>
      <c r="F53" t="str">
        <f>CONCATENATE("// Note: ",'Enter Song'!D48)</f>
        <v>// Note: 3E</v>
      </c>
    </row>
    <row r="54" spans="2:6" x14ac:dyDescent="0.15">
      <c r="B54" t="s">
        <v>90</v>
      </c>
      <c r="C54" s="24">
        <f>'Enter Song'!A49*32+'Enter Song'!B49</f>
        <v>37</v>
      </c>
      <c r="D54" t="s">
        <v>91</v>
      </c>
      <c r="E54" t="str">
        <f>CONCATENATE('Enter Song'!J49,";")</f>
        <v>{1'b1,6'd0, 6'd12,3'b101};</v>
      </c>
      <c r="F54" t="str">
        <f>CONCATENATE("// Note: ",'Enter Song'!D49)</f>
        <v>// Note: rest</v>
      </c>
    </row>
    <row r="55" spans="2:6" x14ac:dyDescent="0.15">
      <c r="B55" t="s">
        <v>90</v>
      </c>
      <c r="C55" s="24">
        <f>'Enter Song'!A50*32+'Enter Song'!B50</f>
        <v>38</v>
      </c>
      <c r="D55" t="s">
        <v>91</v>
      </c>
      <c r="E55" t="str">
        <f>CONCATENATE('Enter Song'!J50,";")</f>
        <v>{1'b0,6'd44, 6'd12,3'b101};</v>
      </c>
      <c r="F55" t="str">
        <f>CONCATENATE("// Note: ",'Enter Song'!D50)</f>
        <v>// Note: 4E</v>
      </c>
    </row>
    <row r="56" spans="2:6" x14ac:dyDescent="0.15">
      <c r="B56" t="s">
        <v>90</v>
      </c>
      <c r="C56" s="24">
        <f>'Enter Song'!A51*32+'Enter Song'!B51</f>
        <v>39</v>
      </c>
      <c r="D56" t="s">
        <v>91</v>
      </c>
      <c r="E56" t="str">
        <f>CONCATENATE('Enter Song'!J51,";")</f>
        <v>{1'b0,6'd27, 6'd12,3'b101};</v>
      </c>
      <c r="F56" t="str">
        <f>CONCATENATE("// Note: ",'Enter Song'!D51)</f>
        <v>// Note: 3B</v>
      </c>
    </row>
    <row r="57" spans="2:6" x14ac:dyDescent="0.15">
      <c r="B57" t="s">
        <v>90</v>
      </c>
      <c r="C57" s="24">
        <f>'Enter Song'!A52*32+'Enter Song'!B52</f>
        <v>40</v>
      </c>
      <c r="D57" t="s">
        <v>91</v>
      </c>
      <c r="E57" t="str">
        <f>CONCATENATE('Enter Song'!J52,";")</f>
        <v>{1'b1,6'd0, 6'd12,3'b101};</v>
      </c>
      <c r="F57" t="str">
        <f>CONCATENATE("// Note: ",'Enter Song'!D52)</f>
        <v>// Note: rest</v>
      </c>
    </row>
    <row r="58" spans="2:6" x14ac:dyDescent="0.15">
      <c r="B58" t="s">
        <v>90</v>
      </c>
      <c r="C58" s="24">
        <f>'Enter Song'!A53*32+'Enter Song'!B53</f>
        <v>41</v>
      </c>
      <c r="D58" t="s">
        <v>91</v>
      </c>
      <c r="E58" t="str">
        <f>CONCATENATE('Enter Song'!J53,";")</f>
        <v>{1'b0,6'd42, 6'd12,3'b101};</v>
      </c>
      <c r="F58" t="str">
        <f>CONCATENATE("// Note: ",'Enter Song'!D53)</f>
        <v>// Note: 4D</v>
      </c>
    </row>
    <row r="59" spans="2:6" x14ac:dyDescent="0.15">
      <c r="B59" t="s">
        <v>90</v>
      </c>
      <c r="C59" s="24">
        <f>'Enter Song'!A54*32+'Enter Song'!B54</f>
        <v>42</v>
      </c>
      <c r="D59" t="s">
        <v>91</v>
      </c>
      <c r="E59" t="str">
        <f>CONCATENATE('Enter Song'!J54,";")</f>
        <v>{1'b0,6'd27, 6'd12,3'b101};</v>
      </c>
      <c r="F59" t="str">
        <f>CONCATENATE("// Note: ",'Enter Song'!D54)</f>
        <v>// Note: 3B</v>
      </c>
    </row>
    <row r="60" spans="2:6" x14ac:dyDescent="0.15">
      <c r="B60" t="s">
        <v>90</v>
      </c>
      <c r="C60" s="24">
        <f>'Enter Song'!A55*32+'Enter Song'!B55</f>
        <v>43</v>
      </c>
      <c r="D60" t="s">
        <v>91</v>
      </c>
      <c r="E60" t="str">
        <f>CONCATENATE('Enter Song'!J55,";")</f>
        <v>{1'b1,6'd0, 6'd12,3'b101};</v>
      </c>
      <c r="F60" t="str">
        <f>CONCATENATE("// Note: ",'Enter Song'!D55)</f>
        <v>// Note: rest</v>
      </c>
    </row>
    <row r="61" spans="2:6" x14ac:dyDescent="0.15">
      <c r="B61" t="s">
        <v>90</v>
      </c>
      <c r="C61" s="24">
        <f>'Enter Song'!A56*32+'Enter Song'!B56</f>
        <v>44</v>
      </c>
      <c r="D61" t="s">
        <v>91</v>
      </c>
      <c r="E61" t="str">
        <f>CONCATENATE('Enter Song'!J56,";")</f>
        <v>{1'b0,6'd40, 6'd12,3'b101};</v>
      </c>
      <c r="F61" t="str">
        <f>CONCATENATE("// Note: ",'Enter Song'!D56)</f>
        <v>// Note: 4C</v>
      </c>
    </row>
    <row r="62" spans="2:6" x14ac:dyDescent="0.15">
      <c r="B62" t="s">
        <v>90</v>
      </c>
      <c r="C62" s="24">
        <f>'Enter Song'!A57*32+'Enter Song'!B57</f>
        <v>45</v>
      </c>
      <c r="D62" t="s">
        <v>91</v>
      </c>
      <c r="E62" t="str">
        <f>CONCATENATE('Enter Song'!J57,";")</f>
        <v>{1'b0,6'd32, 6'd12,3'b101};</v>
      </c>
      <c r="F62" t="str">
        <f>CONCATENATE("// Note: ",'Enter Song'!D57)</f>
        <v>// Note: 3E</v>
      </c>
    </row>
    <row r="63" spans="2:6" x14ac:dyDescent="0.15">
      <c r="B63" t="s">
        <v>90</v>
      </c>
      <c r="C63" s="24">
        <f>'Enter Song'!A58*32+'Enter Song'!B58</f>
        <v>46</v>
      </c>
      <c r="D63" t="s">
        <v>91</v>
      </c>
      <c r="E63" t="str">
        <f>CONCATENATE('Enter Song'!J58,";")</f>
        <v>{1'b1,6'd0, 6'd12,3'b101};</v>
      </c>
      <c r="F63" t="str">
        <f>CONCATENATE("// Note: ",'Enter Song'!D58)</f>
        <v>// Note: rest</v>
      </c>
    </row>
    <row r="64" spans="2:6" x14ac:dyDescent="0.15">
      <c r="B64" t="s">
        <v>90</v>
      </c>
      <c r="C64" s="24">
        <f>'Enter Song'!A59*32+'Enter Song'!B59</f>
        <v>47</v>
      </c>
      <c r="D64" t="s">
        <v>91</v>
      </c>
      <c r="E64" t="str">
        <f>CONCATENATE('Enter Song'!J59,";")</f>
        <v>{1'b0,6'd56, 6'd12,3'b101};</v>
      </c>
      <c r="F64" t="str">
        <f>CONCATENATE("// Note: ",'Enter Song'!D59)</f>
        <v>// Note: 5E</v>
      </c>
    </row>
    <row r="65" spans="2:6" x14ac:dyDescent="0.15">
      <c r="B65" t="s">
        <v>90</v>
      </c>
      <c r="C65" s="24">
        <f>'Enter Song'!A60*32+'Enter Song'!B60</f>
        <v>48</v>
      </c>
      <c r="D65" t="s">
        <v>91</v>
      </c>
      <c r="E65" t="str">
        <f>CONCATENATE('Enter Song'!J60,";")</f>
        <v>{1'b0,6'd39, 6'd12,3'b101};</v>
      </c>
      <c r="F65" t="str">
        <f>CONCATENATE("// Note: ",'Enter Song'!D60)</f>
        <v>// Note: 4B</v>
      </c>
    </row>
    <row r="66" spans="2:6" x14ac:dyDescent="0.15">
      <c r="B66" t="s">
        <v>90</v>
      </c>
      <c r="C66" s="24">
        <f>'Enter Song'!A61*32+'Enter Song'!B61</f>
        <v>49</v>
      </c>
      <c r="D66" t="s">
        <v>91</v>
      </c>
      <c r="E66" t="str">
        <f>CONCATENATE('Enter Song'!J61,";")</f>
        <v>{1'b1,6'd0, 6'd12,3'b101};</v>
      </c>
      <c r="F66" t="str">
        <f>CONCATENATE("// Note: ",'Enter Song'!D61)</f>
        <v>// Note: rest</v>
      </c>
    </row>
    <row r="67" spans="2:6" x14ac:dyDescent="0.15">
      <c r="B67" t="s">
        <v>90</v>
      </c>
      <c r="C67" s="24">
        <f>'Enter Song'!A62*32+'Enter Song'!B62</f>
        <v>50</v>
      </c>
      <c r="D67" t="s">
        <v>91</v>
      </c>
      <c r="E67" t="str">
        <f>CONCATENATE('Enter Song'!J62,";")</f>
        <v>{1'b0,6'd52, 6'd12,3'b101};</v>
      </c>
      <c r="F67" t="str">
        <f>CONCATENATE("// Note: ",'Enter Song'!D62)</f>
        <v>// Note: 5C</v>
      </c>
    </row>
    <row r="68" spans="2:6" x14ac:dyDescent="0.15">
      <c r="B68" t="s">
        <v>90</v>
      </c>
      <c r="C68" s="24">
        <f>'Enter Song'!A63*32+'Enter Song'!B63</f>
        <v>51</v>
      </c>
      <c r="D68" t="s">
        <v>91</v>
      </c>
      <c r="E68" t="str">
        <f>CONCATENATE('Enter Song'!J63,";")</f>
        <v>{1'b0,6'd44, 6'd12,3'b101};</v>
      </c>
      <c r="F68" t="str">
        <f>CONCATENATE("// Note: ",'Enter Song'!D63)</f>
        <v>// Note: 4E</v>
      </c>
    </row>
    <row r="69" spans="2:6" x14ac:dyDescent="0.15">
      <c r="B69" t="s">
        <v>90</v>
      </c>
      <c r="C69" s="24">
        <f>'Enter Song'!A64*32+'Enter Song'!B64</f>
        <v>52</v>
      </c>
      <c r="D69" t="s">
        <v>91</v>
      </c>
      <c r="E69" t="str">
        <f>CONCATENATE('Enter Song'!J64,";")</f>
        <v>{1'b1,6'd0, 6'd12,3'b101};</v>
      </c>
      <c r="F69" t="str">
        <f>CONCATENATE("// Note: ",'Enter Song'!D64)</f>
        <v>// Note: rest</v>
      </c>
    </row>
    <row r="70" spans="2:6" x14ac:dyDescent="0.15">
      <c r="B70" t="s">
        <v>90</v>
      </c>
      <c r="C70" s="24">
        <f>'Enter Song'!A65*32+'Enter Song'!B65</f>
        <v>53</v>
      </c>
      <c r="D70" t="s">
        <v>91</v>
      </c>
      <c r="E70" t="str">
        <f>CONCATENATE('Enter Song'!J65,";")</f>
        <v>{1'b0,6'd32, 6'd12,3'b101};</v>
      </c>
      <c r="F70" t="str">
        <f>CONCATENATE("// Note: ",'Enter Song'!D65)</f>
        <v>// Note: 3E</v>
      </c>
    </row>
    <row r="71" spans="2:6" x14ac:dyDescent="0.15">
      <c r="B71" t="s">
        <v>90</v>
      </c>
      <c r="C71" s="24">
        <f>'Enter Song'!A66*32+'Enter Song'!B66</f>
        <v>54</v>
      </c>
      <c r="D71" t="s">
        <v>91</v>
      </c>
      <c r="E71" t="str">
        <f>CONCATENATE('Enter Song'!J66,";")</f>
        <v>{1'b0,6'd27, 6'd12,3'b101};</v>
      </c>
      <c r="F71" t="str">
        <f>CONCATENATE("// Note: ",'Enter Song'!D66)</f>
        <v>// Note: 3B</v>
      </c>
    </row>
    <row r="72" spans="2:6" x14ac:dyDescent="0.15">
      <c r="B72" t="s">
        <v>90</v>
      </c>
      <c r="C72" s="24">
        <f>'Enter Song'!A67*32+'Enter Song'!B67</f>
        <v>55</v>
      </c>
      <c r="D72" t="s">
        <v>91</v>
      </c>
      <c r="E72" t="str">
        <f>CONCATENATE('Enter Song'!J67,";")</f>
        <v>{1'b1,6'd0, 6'd12,3'b101};</v>
      </c>
      <c r="F72" t="str">
        <f>CONCATENATE("// Note: ",'Enter Song'!D67)</f>
        <v>// Note: rest</v>
      </c>
    </row>
    <row r="73" spans="2:6" x14ac:dyDescent="0.15">
      <c r="B73" t="s">
        <v>90</v>
      </c>
      <c r="C73" s="24">
        <f>'Enter Song'!A68*32+'Enter Song'!B68</f>
        <v>56</v>
      </c>
      <c r="D73" t="s">
        <v>91</v>
      </c>
      <c r="E73" t="str">
        <f>CONCATENATE('Enter Song'!J68,";")</f>
        <v>{1'b0,6'd44, 6'd12,3'b101};</v>
      </c>
      <c r="F73" t="str">
        <f>CONCATENATE("// Note: ",'Enter Song'!D68)</f>
        <v>// Note: 4E</v>
      </c>
    </row>
    <row r="74" spans="2:6" x14ac:dyDescent="0.15">
      <c r="B74" t="s">
        <v>90</v>
      </c>
      <c r="C74" s="24">
        <f>'Enter Song'!A69*32+'Enter Song'!B69</f>
        <v>57</v>
      </c>
      <c r="D74" t="s">
        <v>91</v>
      </c>
      <c r="E74" t="str">
        <f>CONCATENATE('Enter Song'!J69,";")</f>
        <v>{1'b0,6'd27, 6'd12,3'b101};</v>
      </c>
      <c r="F74" t="str">
        <f>CONCATENATE("// Note: ",'Enter Song'!D69)</f>
        <v>// Note: 3B</v>
      </c>
    </row>
    <row r="75" spans="2:6" x14ac:dyDescent="0.15">
      <c r="B75" t="s">
        <v>90</v>
      </c>
      <c r="C75" s="24">
        <f>'Enter Song'!A70*32+'Enter Song'!B70</f>
        <v>58</v>
      </c>
      <c r="D75" t="s">
        <v>91</v>
      </c>
      <c r="E75" t="str">
        <f>CONCATENATE('Enter Song'!J70,";")</f>
        <v>{1'b1,6'd0, 6'd12,3'b101};</v>
      </c>
      <c r="F75" t="str">
        <f>CONCATENATE("// Note: ",'Enter Song'!D70)</f>
        <v>// Note: rest</v>
      </c>
    </row>
    <row r="76" spans="2:6" x14ac:dyDescent="0.15">
      <c r="B76" t="s">
        <v>90</v>
      </c>
      <c r="C76" s="24">
        <f>'Enter Song'!A71*32+'Enter Song'!B71</f>
        <v>59</v>
      </c>
      <c r="D76" t="s">
        <v>91</v>
      </c>
      <c r="E76" t="str">
        <f>CONCATENATE('Enter Song'!J71,";")</f>
        <v>{1'b0,6'd40, 6'd12,3'b101};</v>
      </c>
      <c r="F76" t="str">
        <f>CONCATENATE("// Note: ",'Enter Song'!D71)</f>
        <v>// Note: 4C</v>
      </c>
    </row>
    <row r="77" spans="2:6" x14ac:dyDescent="0.15">
      <c r="B77" t="s">
        <v>90</v>
      </c>
      <c r="C77" s="24">
        <f>'Enter Song'!A72*32+'Enter Song'!B72</f>
        <v>60</v>
      </c>
      <c r="D77" t="s">
        <v>91</v>
      </c>
      <c r="E77" t="str">
        <f>CONCATENATE('Enter Song'!J72,";")</f>
        <v>{1'b0,6'd32, 6'd12,3'b101};</v>
      </c>
      <c r="F77" t="str">
        <f>CONCATENATE("// Note: ",'Enter Song'!D72)</f>
        <v>// Note: 3E</v>
      </c>
    </row>
    <row r="78" spans="2:6" x14ac:dyDescent="0.15">
      <c r="B78" t="s">
        <v>90</v>
      </c>
      <c r="C78" s="24">
        <f>'Enter Song'!A73*32+'Enter Song'!B73</f>
        <v>61</v>
      </c>
      <c r="D78" t="s">
        <v>91</v>
      </c>
      <c r="E78" t="str">
        <f>CONCATENATE('Enter Song'!J73,";")</f>
        <v>{1'b1,6'd0, 6'd12,3'b101};</v>
      </c>
      <c r="F78" t="str">
        <f>CONCATENATE("// Note: ",'Enter Song'!D73)</f>
        <v>// Note: rest</v>
      </c>
    </row>
    <row r="79" spans="2:6" x14ac:dyDescent="0.15">
      <c r="B79" t="s">
        <v>90</v>
      </c>
      <c r="C79" s="24">
        <f>'Enter Song'!A74*32+'Enter Song'!B74</f>
        <v>62</v>
      </c>
      <c r="D79" t="s">
        <v>91</v>
      </c>
      <c r="E79" t="str">
        <f>CONCATENATE('Enter Song'!J74,";")</f>
        <v>{1'b0,6'd56, 6'd12,3'b101};</v>
      </c>
      <c r="F79" t="str">
        <f>CONCATENATE("// Note: ",'Enter Song'!D74)</f>
        <v>// Note: 5E</v>
      </c>
    </row>
    <row r="80" spans="2:6" x14ac:dyDescent="0.15">
      <c r="B80" t="s">
        <v>90</v>
      </c>
      <c r="C80" s="24">
        <f>'Enter Song'!A75*32+'Enter Song'!B75</f>
        <v>63</v>
      </c>
      <c r="D80" t="s">
        <v>91</v>
      </c>
      <c r="E80" t="str">
        <f>CONCATENATE('Enter Song'!J75,";")</f>
        <v>{1'b1,6'd0, 6'd12,3'b101};</v>
      </c>
      <c r="F80" t="str">
        <f>CONCATENATE("// Note: ",'Enter Song'!D75)</f>
        <v>// Note: rest</v>
      </c>
    </row>
    <row r="81" spans="2:6" x14ac:dyDescent="0.15">
      <c r="B81" t="s">
        <v>90</v>
      </c>
      <c r="C81" s="24">
        <f>'Enter Song'!A76*32+'Enter Song'!B76</f>
        <v>64</v>
      </c>
      <c r="D81" t="s">
        <v>91</v>
      </c>
      <c r="E81" t="str">
        <f>CONCATENATE('Enter Song'!J76,";")</f>
        <v>{1'b0,6'd32, 6'd12,3'b111};</v>
      </c>
      <c r="F81" t="str">
        <f>CONCATENATE("// Note: ",'Enter Song'!D76)</f>
        <v>// Note: 3E</v>
      </c>
    </row>
    <row r="82" spans="2:6" x14ac:dyDescent="0.15">
      <c r="B82" t="s">
        <v>90</v>
      </c>
      <c r="C82" s="24">
        <f>'Enter Song'!A77*32+'Enter Song'!B77</f>
        <v>65</v>
      </c>
      <c r="D82" t="s">
        <v>91</v>
      </c>
      <c r="E82" t="str">
        <f>CONCATENATE('Enter Song'!J77,";")</f>
        <v>{1'b0,6'd27, 6'd12,3'b101};</v>
      </c>
      <c r="F82" t="str">
        <f>CONCATENATE("// Note: ",'Enter Song'!D77)</f>
        <v>// Note: 3B</v>
      </c>
    </row>
    <row r="83" spans="2:6" x14ac:dyDescent="0.15">
      <c r="B83" t="s">
        <v>90</v>
      </c>
      <c r="C83" s="24">
        <f>'Enter Song'!A78*32+'Enter Song'!B78</f>
        <v>66</v>
      </c>
      <c r="D83" t="s">
        <v>91</v>
      </c>
      <c r="E83" t="str">
        <f>CONCATENATE('Enter Song'!J78,";")</f>
        <v>{1'b0,6'd44, 6'd12,3'b111};</v>
      </c>
      <c r="F83" t="str">
        <f>CONCATENATE("// Note: ",'Enter Song'!D78)</f>
        <v>// Note: 4E</v>
      </c>
    </row>
    <row r="84" spans="2:6" x14ac:dyDescent="0.15">
      <c r="B84" t="s">
        <v>90</v>
      </c>
      <c r="C84" s="24">
        <f>'Enter Song'!A79*32+'Enter Song'!B79</f>
        <v>67</v>
      </c>
      <c r="D84" t="s">
        <v>91</v>
      </c>
      <c r="E84" t="str">
        <f>CONCATENATE('Enter Song'!J79,";")</f>
        <v>{1'b1,6'd0, 6'd12,3'b101};</v>
      </c>
      <c r="F84" t="str">
        <f>CONCATENATE("// Note: ",'Enter Song'!D79)</f>
        <v>// Note: rest</v>
      </c>
    </row>
    <row r="85" spans="2:6" x14ac:dyDescent="0.15">
      <c r="B85" t="s">
        <v>90</v>
      </c>
      <c r="C85" s="24">
        <f>'Enter Song'!A80*32+'Enter Song'!B80</f>
        <v>68</v>
      </c>
      <c r="D85" t="s">
        <v>91</v>
      </c>
      <c r="E85" t="str">
        <f>CONCATENATE('Enter Song'!J80,";")</f>
        <v>{1'b0,6'd28, 6'd12,3'b111};</v>
      </c>
      <c r="F85" t="str">
        <f>CONCATENATE("// Note: ",'Enter Song'!D80)</f>
        <v>// Note: 3C</v>
      </c>
    </row>
    <row r="86" spans="2:6" x14ac:dyDescent="0.15">
      <c r="B86" t="s">
        <v>90</v>
      </c>
      <c r="C86" s="24">
        <f>'Enter Song'!A81*32+'Enter Song'!B81</f>
        <v>69</v>
      </c>
      <c r="D86" t="s">
        <v>91</v>
      </c>
      <c r="E86" t="str">
        <f>CONCATENATE('Enter Song'!J81,";")</f>
        <v>{1'b0,6'd32, 6'd12,3'b101};</v>
      </c>
      <c r="F86" t="str">
        <f>CONCATENATE("// Note: ",'Enter Song'!D81)</f>
        <v>// Note: 3E</v>
      </c>
    </row>
    <row r="87" spans="2:6" x14ac:dyDescent="0.15">
      <c r="B87" t="s">
        <v>90</v>
      </c>
      <c r="C87" s="24">
        <f>'Enter Song'!A82*32+'Enter Song'!B82</f>
        <v>70</v>
      </c>
      <c r="D87" t="s">
        <v>91</v>
      </c>
      <c r="E87" t="str">
        <f>CONCATENATE('Enter Song'!J82,";")</f>
        <v>{1'b0,6'd40, 6'd12,3'b111};</v>
      </c>
      <c r="F87" t="str">
        <f>CONCATENATE("// Note: ",'Enter Song'!D82)</f>
        <v>// Note: 4C</v>
      </c>
    </row>
    <row r="88" spans="2:6" x14ac:dyDescent="0.15">
      <c r="B88" t="s">
        <v>90</v>
      </c>
      <c r="C88" s="24">
        <f>'Enter Song'!A83*32+'Enter Song'!B83</f>
        <v>71</v>
      </c>
      <c r="D88" t="s">
        <v>91</v>
      </c>
      <c r="E88" t="str">
        <f>CONCATENATE('Enter Song'!J83,";")</f>
        <v>{1'b1,6'd0, 6'd12,3'b101};</v>
      </c>
      <c r="F88" t="str">
        <f>CONCATENATE("// Note: ",'Enter Song'!D83)</f>
        <v>// Note: rest</v>
      </c>
    </row>
    <row r="89" spans="2:6" x14ac:dyDescent="0.15">
      <c r="B89" t="s">
        <v>90</v>
      </c>
      <c r="C89" s="24">
        <f>'Enter Song'!A84*32+'Enter Song'!B84</f>
        <v>72</v>
      </c>
      <c r="D89" t="s">
        <v>91</v>
      </c>
      <c r="E89" t="str">
        <f>CONCATENATE('Enter Song'!J84,";")</f>
        <v>{1'b0,6'd42, 6'd12,3'b111};</v>
      </c>
      <c r="F89" t="str">
        <f>CONCATENATE("// Note: ",'Enter Song'!D84)</f>
        <v>// Note: 4D</v>
      </c>
    </row>
    <row r="90" spans="2:6" x14ac:dyDescent="0.15">
      <c r="B90" t="s">
        <v>90</v>
      </c>
      <c r="C90" s="24">
        <f>'Enter Song'!A85*32+'Enter Song'!B85</f>
        <v>73</v>
      </c>
      <c r="D90" t="s">
        <v>91</v>
      </c>
      <c r="E90" t="str">
        <f>CONCATENATE('Enter Song'!J85,";")</f>
        <v>{1'b0,6'd27, 6'd12,3'b101};</v>
      </c>
      <c r="F90" t="str">
        <f>CONCATENATE("// Note: ",'Enter Song'!D85)</f>
        <v>// Note: 3B</v>
      </c>
    </row>
    <row r="91" spans="2:6" x14ac:dyDescent="0.15">
      <c r="B91" t="s">
        <v>90</v>
      </c>
      <c r="C91" s="24">
        <f>'Enter Song'!A86*32+'Enter Song'!B86</f>
        <v>74</v>
      </c>
      <c r="D91" t="s">
        <v>91</v>
      </c>
      <c r="E91" t="str">
        <f>CONCATENATE('Enter Song'!J86,";")</f>
        <v>{1'b0,6'd44, 6'd12,3'b111};</v>
      </c>
      <c r="F91" t="str">
        <f>CONCATENATE("// Note: ",'Enter Song'!D86)</f>
        <v>// Note: 4E</v>
      </c>
    </row>
    <row r="92" spans="2:6" x14ac:dyDescent="0.15">
      <c r="B92" t="s">
        <v>90</v>
      </c>
      <c r="C92" s="24">
        <f>'Enter Song'!A87*32+'Enter Song'!B87</f>
        <v>75</v>
      </c>
      <c r="D92" t="s">
        <v>91</v>
      </c>
      <c r="E92" t="str">
        <f>CONCATENATE('Enter Song'!J87,";")</f>
        <v>{1'b1,6'd0, 6'd12,3'b101};</v>
      </c>
      <c r="F92" t="str">
        <f>CONCATENATE("// Note: ",'Enter Song'!D87)</f>
        <v>// Note: rest</v>
      </c>
    </row>
    <row r="93" spans="2:6" x14ac:dyDescent="0.15">
      <c r="B93" t="s">
        <v>90</v>
      </c>
      <c r="C93" s="24">
        <f>'Enter Song'!A88*32+'Enter Song'!B88</f>
        <v>76</v>
      </c>
      <c r="D93" t="s">
        <v>91</v>
      </c>
      <c r="E93" t="str">
        <f>CONCATENATE('Enter Song'!J88,";")</f>
        <v>{1'b0,6'd28, 6'd12,3'b111};</v>
      </c>
      <c r="F93" t="str">
        <f>CONCATENATE("// Note: ",'Enter Song'!D88)</f>
        <v>// Note: 3C</v>
      </c>
    </row>
    <row r="94" spans="2:6" x14ac:dyDescent="0.15">
      <c r="B94" t="s">
        <v>90</v>
      </c>
      <c r="C94" s="24">
        <f>'Enter Song'!A89*32+'Enter Song'!B89</f>
        <v>77</v>
      </c>
      <c r="D94" t="s">
        <v>91</v>
      </c>
      <c r="E94" t="str">
        <f>CONCATENATE('Enter Song'!J89,";")</f>
        <v>{1'b0,6'd32, 6'd12,3'b101};</v>
      </c>
      <c r="F94" t="str">
        <f>CONCATENATE("// Note: ",'Enter Song'!D89)</f>
        <v>// Note: 3E</v>
      </c>
    </row>
    <row r="95" spans="2:6" x14ac:dyDescent="0.15">
      <c r="B95" t="s">
        <v>90</v>
      </c>
      <c r="C95" s="24">
        <f>'Enter Song'!A90*32+'Enter Song'!B90</f>
        <v>78</v>
      </c>
      <c r="D95" t="s">
        <v>91</v>
      </c>
      <c r="E95" t="str">
        <f>CONCATENATE('Enter Song'!J90,";")</f>
        <v>{1'b0,6'd40, 6'd12,3'b111};</v>
      </c>
      <c r="F95" t="str">
        <f>CONCATENATE("// Note: ",'Enter Song'!D90)</f>
        <v>// Note: 4C</v>
      </c>
    </row>
    <row r="96" spans="2:6" x14ac:dyDescent="0.15">
      <c r="B96" t="s">
        <v>90</v>
      </c>
      <c r="C96" s="24">
        <f>'Enter Song'!A91*32+'Enter Song'!B91</f>
        <v>79</v>
      </c>
      <c r="D96" t="s">
        <v>91</v>
      </c>
      <c r="E96" t="str">
        <f>CONCATENATE('Enter Song'!J91,";")</f>
        <v>{1'b1,6'd0, 6'd12,3'b101};</v>
      </c>
      <c r="F96" t="str">
        <f>CONCATENATE("// Note: ",'Enter Song'!D91)</f>
        <v>// Note: rest</v>
      </c>
    </row>
    <row r="97" spans="2:6" x14ac:dyDescent="0.15">
      <c r="B97" t="s">
        <v>90</v>
      </c>
      <c r="C97" s="24">
        <f>'Enter Song'!A92*32+'Enter Song'!B92</f>
        <v>80</v>
      </c>
      <c r="D97" t="s">
        <v>91</v>
      </c>
      <c r="E97" t="str">
        <f>CONCATENATE('Enter Song'!J92,";")</f>
        <v>{1'b0,6'd39, 6'd12,3'b111};</v>
      </c>
      <c r="F97" t="str">
        <f>CONCATENATE("// Note: ",'Enter Song'!D92)</f>
        <v>// Note: 4B</v>
      </c>
    </row>
    <row r="98" spans="2:6" x14ac:dyDescent="0.15">
      <c r="B98" t="s">
        <v>90</v>
      </c>
      <c r="C98" s="24">
        <f>'Enter Song'!A93*32+'Enter Song'!B93</f>
        <v>81</v>
      </c>
      <c r="D98" t="s">
        <v>91</v>
      </c>
      <c r="E98" t="str">
        <f>CONCATENATE('Enter Song'!J93,";")</f>
        <v>{1'b0,6'd54, 6'd12,3'b101};</v>
      </c>
      <c r="F98" t="str">
        <f>CONCATENATE("// Note: ",'Enter Song'!D93)</f>
        <v>// Note: 5D</v>
      </c>
    </row>
    <row r="99" spans="2:6" x14ac:dyDescent="0.15">
      <c r="B99" t="s">
        <v>90</v>
      </c>
      <c r="C99" s="24">
        <f>'Enter Song'!A94*32+'Enter Song'!B94</f>
        <v>82</v>
      </c>
      <c r="D99" t="s">
        <v>91</v>
      </c>
      <c r="E99" t="str">
        <f>CONCATENATE('Enter Song'!J94,";")</f>
        <v>{1'b0,6'd44, 6'd12,3'b111};</v>
      </c>
      <c r="F99" t="str">
        <f>CONCATENATE("// Note: ",'Enter Song'!D94)</f>
        <v>// Note: 4E</v>
      </c>
    </row>
    <row r="100" spans="2:6" x14ac:dyDescent="0.15">
      <c r="B100" t="s">
        <v>90</v>
      </c>
      <c r="C100" s="24">
        <f>'Enter Song'!A95*32+'Enter Song'!B95</f>
        <v>83</v>
      </c>
      <c r="D100" t="s">
        <v>91</v>
      </c>
      <c r="E100" t="str">
        <f>CONCATENATE('Enter Song'!J95,";")</f>
        <v>{1'b1,6'd0, 6'd12,3'b101};</v>
      </c>
      <c r="F100" t="str">
        <f>CONCATENATE("// Note: ",'Enter Song'!D95)</f>
        <v>// Note: rest</v>
      </c>
    </row>
    <row r="101" spans="2:6" x14ac:dyDescent="0.15">
      <c r="B101" t="s">
        <v>90</v>
      </c>
      <c r="C101" s="24">
        <f>'Enter Song'!A96*32+'Enter Song'!B96</f>
        <v>84</v>
      </c>
      <c r="D101" t="s">
        <v>91</v>
      </c>
      <c r="E101" t="str">
        <f>CONCATENATE('Enter Song'!J96,";")</f>
        <v>{1'b0,6'd63, 6'd12,3'b111};</v>
      </c>
      <c r="F101" t="str">
        <f>CONCATENATE("// Note: ",'Enter Song'!D96)</f>
        <v>// Note: 6E</v>
      </c>
    </row>
    <row r="102" spans="2:6" x14ac:dyDescent="0.15">
      <c r="B102" t="s">
        <v>90</v>
      </c>
      <c r="C102" s="24">
        <f>'Enter Song'!A97*32+'Enter Song'!B97</f>
        <v>85</v>
      </c>
      <c r="D102" t="s">
        <v>91</v>
      </c>
      <c r="E102" t="str">
        <f>CONCATENATE('Enter Song'!J97,";")</f>
        <v>{1'b0,6'd51, 6'd12,3'b101};</v>
      </c>
      <c r="F102" t="str">
        <f>CONCATENATE("// Note: ",'Enter Song'!D97)</f>
        <v>// Note: 5B</v>
      </c>
    </row>
    <row r="103" spans="2:6" x14ac:dyDescent="0.15">
      <c r="B103" t="s">
        <v>90</v>
      </c>
      <c r="C103" s="24">
        <f>'Enter Song'!A98*32+'Enter Song'!B98</f>
        <v>86</v>
      </c>
      <c r="D103" t="s">
        <v>91</v>
      </c>
      <c r="E103" t="str">
        <f>CONCATENATE('Enter Song'!J98,";")</f>
        <v>{1'b0,6'd44, 6'd12,3'b111};</v>
      </c>
      <c r="F103" t="str">
        <f>CONCATENATE("// Note: ",'Enter Song'!D98)</f>
        <v>// Note: 4E</v>
      </c>
    </row>
    <row r="104" spans="2:6" x14ac:dyDescent="0.15">
      <c r="B104" t="s">
        <v>90</v>
      </c>
      <c r="C104" s="24">
        <f>'Enter Song'!A99*32+'Enter Song'!B99</f>
        <v>87</v>
      </c>
      <c r="D104" t="s">
        <v>91</v>
      </c>
      <c r="E104" t="str">
        <f>CONCATENATE('Enter Song'!J99,";")</f>
        <v>{1'b1,6'd0, 6'd12,3'b101};</v>
      </c>
      <c r="F104" t="str">
        <f>CONCATENATE("// Note: ",'Enter Song'!D99)</f>
        <v>// Note: rest</v>
      </c>
    </row>
    <row r="105" spans="2:6" x14ac:dyDescent="0.15">
      <c r="B105" t="s">
        <v>90</v>
      </c>
      <c r="C105" s="24">
        <f>'Enter Song'!A100*32+'Enter Song'!B100</f>
        <v>88</v>
      </c>
      <c r="D105" t="s">
        <v>91</v>
      </c>
      <c r="E105" t="str">
        <f>CONCATENATE('Enter Song'!J100,";")</f>
        <v>{1'b0,6'd51, 6'd12,3'b111};</v>
      </c>
      <c r="F105" t="str">
        <f>CONCATENATE("// Note: ",'Enter Song'!D100)</f>
        <v>// Note: 5B</v>
      </c>
    </row>
    <row r="106" spans="2:6" x14ac:dyDescent="0.15">
      <c r="B106" t="s">
        <v>90</v>
      </c>
      <c r="C106" s="24">
        <f>'Enter Song'!A101*32+'Enter Song'!B101</f>
        <v>89</v>
      </c>
      <c r="D106" t="s">
        <v>91</v>
      </c>
      <c r="E106" t="str">
        <f>CONCATENATE('Enter Song'!J101,";")</f>
        <v>{1'b0,6'd42, 6'd12,3'b101};</v>
      </c>
      <c r="F106" t="str">
        <f>CONCATENATE("// Note: ",'Enter Song'!D101)</f>
        <v>// Note: 4D</v>
      </c>
    </row>
    <row r="107" spans="2:6" x14ac:dyDescent="0.15">
      <c r="B107" t="s">
        <v>90</v>
      </c>
      <c r="C107" s="24">
        <f>'Enter Song'!A102*32+'Enter Song'!B102</f>
        <v>90</v>
      </c>
      <c r="D107" t="s">
        <v>91</v>
      </c>
      <c r="E107" t="str">
        <f>CONCATENATE('Enter Song'!J102,";")</f>
        <v>{1'b0,6'd32, 6'd12,3'b111};</v>
      </c>
      <c r="F107" t="str">
        <f>CONCATENATE("// Note: ",'Enter Song'!D102)</f>
        <v>// Note: 3E</v>
      </c>
    </row>
    <row r="108" spans="2:6" x14ac:dyDescent="0.15">
      <c r="B108" t="s">
        <v>90</v>
      </c>
      <c r="C108" s="24">
        <f>'Enter Song'!A103*32+'Enter Song'!B103</f>
        <v>91</v>
      </c>
      <c r="D108" t="s">
        <v>91</v>
      </c>
      <c r="E108" t="str">
        <f>CONCATENATE('Enter Song'!J103,";")</f>
        <v>{1'b1,6'd0, 6'd12,3'b101};</v>
      </c>
      <c r="F108" t="str">
        <f>CONCATENATE("// Note: ",'Enter Song'!D103)</f>
        <v>// Note: rest</v>
      </c>
    </row>
    <row r="109" spans="2:6" x14ac:dyDescent="0.15">
      <c r="B109" t="s">
        <v>90</v>
      </c>
      <c r="C109" s="24">
        <f>'Enter Song'!A104*32+'Enter Song'!B104</f>
        <v>92</v>
      </c>
      <c r="D109" t="s">
        <v>91</v>
      </c>
      <c r="E109" t="str">
        <f>CONCATENATE('Enter Song'!J104,";")</f>
        <v>{1'b0,6'd42, 6'd12,3'b111};</v>
      </c>
      <c r="F109" t="str">
        <f>CONCATENATE("// Note: ",'Enter Song'!D104)</f>
        <v>// Note: 4D</v>
      </c>
    </row>
    <row r="110" spans="2:6" x14ac:dyDescent="0.15">
      <c r="B110" t="s">
        <v>90</v>
      </c>
      <c r="C110" s="24">
        <f>'Enter Song'!A105*32+'Enter Song'!B105</f>
        <v>93</v>
      </c>
      <c r="D110" t="s">
        <v>91</v>
      </c>
      <c r="E110" t="str">
        <f>CONCATENATE('Enter Song'!J105,";")</f>
        <v>{1'b0,6'd44, 6'd12,3'b101};</v>
      </c>
      <c r="F110" t="str">
        <f>CONCATENATE("// Note: ",'Enter Song'!D105)</f>
        <v>// Note: 4E</v>
      </c>
    </row>
    <row r="111" spans="2:6" x14ac:dyDescent="0.15">
      <c r="B111" t="s">
        <v>90</v>
      </c>
      <c r="C111" s="24">
        <f>'Enter Song'!A106*32+'Enter Song'!B106</f>
        <v>94</v>
      </c>
      <c r="D111" t="s">
        <v>91</v>
      </c>
      <c r="E111" t="str">
        <f>CONCATENATE('Enter Song'!J106,";")</f>
        <v>{1'b0,6'd56, 6'd12,3'b111};</v>
      </c>
      <c r="F111" t="str">
        <f>CONCATENATE("// Note: ",'Enter Song'!D106)</f>
        <v>// Note: 5E</v>
      </c>
    </row>
    <row r="112" spans="2:6" x14ac:dyDescent="0.15">
      <c r="B112" t="s">
        <v>90</v>
      </c>
      <c r="C112" s="24">
        <f>'Enter Song'!A107*32+'Enter Song'!B107</f>
        <v>95</v>
      </c>
      <c r="D112" t="s">
        <v>91</v>
      </c>
      <c r="E112" t="str">
        <f>CONCATENATE('Enter Song'!J107,";")</f>
        <v>{1'b1,6'd0, 6'd12,3'b101};</v>
      </c>
      <c r="F112" t="str">
        <f>CONCATENATE("// Note: ",'Enter Song'!D107)</f>
        <v>// Note: rest</v>
      </c>
    </row>
    <row r="113" spans="2:6" x14ac:dyDescent="0.15">
      <c r="B113" t="s">
        <v>90</v>
      </c>
      <c r="C113" s="24">
        <f>'Enter Song'!A108*32+'Enter Song'!B108</f>
        <v>96</v>
      </c>
      <c r="D113" t="s">
        <v>91</v>
      </c>
      <c r="E113" t="str">
        <f>CONCATENATE('Enter Song'!J108,";")</f>
        <v>{1'b0,6'd32, 6'd12,3'b111};</v>
      </c>
      <c r="F113" t="str">
        <f>CONCATENATE("// Note: ",'Enter Song'!D108)</f>
        <v>// Note: 3E</v>
      </c>
    </row>
    <row r="114" spans="2:6" x14ac:dyDescent="0.15">
      <c r="B114" t="s">
        <v>90</v>
      </c>
      <c r="C114" s="24">
        <f>'Enter Song'!A109*32+'Enter Song'!B109</f>
        <v>97</v>
      </c>
      <c r="D114" t="s">
        <v>91</v>
      </c>
      <c r="E114" t="str">
        <f>CONCATENATE('Enter Song'!J109,";")</f>
        <v>{1'b0,6'd27, 6'd12,3'b101};</v>
      </c>
      <c r="F114" t="str">
        <f>CONCATENATE("// Note: ",'Enter Song'!D109)</f>
        <v>// Note: 3B</v>
      </c>
    </row>
    <row r="115" spans="2:6" x14ac:dyDescent="0.15">
      <c r="B115" t="s">
        <v>90</v>
      </c>
      <c r="C115" s="24">
        <f>'Enter Song'!A110*32+'Enter Song'!B110</f>
        <v>98</v>
      </c>
      <c r="D115" t="s">
        <v>91</v>
      </c>
      <c r="E115" t="str">
        <f>CONCATENATE('Enter Song'!J110,";")</f>
        <v>{1'b0,6'd44, 6'd12,3'b111};</v>
      </c>
      <c r="F115" t="str">
        <f>CONCATENATE("// Note: ",'Enter Song'!D110)</f>
        <v>// Note: 4E</v>
      </c>
    </row>
    <row r="116" spans="2:6" x14ac:dyDescent="0.15">
      <c r="B116" t="s">
        <v>90</v>
      </c>
      <c r="C116" s="24">
        <f>'Enter Song'!A111*32+'Enter Song'!B111</f>
        <v>99</v>
      </c>
      <c r="D116" t="s">
        <v>91</v>
      </c>
      <c r="E116" t="str">
        <f>CONCATENATE('Enter Song'!J111,";")</f>
        <v>{1'b1,6'd0, 6'd12,3'b101};</v>
      </c>
      <c r="F116" t="str">
        <f>CONCATENATE("// Note: ",'Enter Song'!D111)</f>
        <v>// Note: rest</v>
      </c>
    </row>
    <row r="117" spans="2:6" x14ac:dyDescent="0.15">
      <c r="B117" t="s">
        <v>90</v>
      </c>
      <c r="C117" s="24">
        <f>'Enter Song'!A112*32+'Enter Song'!B112</f>
        <v>100</v>
      </c>
      <c r="D117" t="s">
        <v>91</v>
      </c>
      <c r="E117" t="str">
        <f>CONCATENATE('Enter Song'!J112,";")</f>
        <v>{1'b0,6'd28, 6'd12,3'b111};</v>
      </c>
      <c r="F117" t="str">
        <f>CONCATENATE("// Note: ",'Enter Song'!D112)</f>
        <v>// Note: 3C</v>
      </c>
    </row>
    <row r="118" spans="2:6" x14ac:dyDescent="0.15">
      <c r="B118" t="s">
        <v>90</v>
      </c>
      <c r="C118" s="24">
        <f>'Enter Song'!A113*32+'Enter Song'!B113</f>
        <v>101</v>
      </c>
      <c r="D118" t="s">
        <v>91</v>
      </c>
      <c r="E118" t="str">
        <f>CONCATENATE('Enter Song'!J113,";")</f>
        <v>{1'b0,6'd32, 6'd12,3'b101};</v>
      </c>
      <c r="F118" t="str">
        <f>CONCATENATE("// Note: ",'Enter Song'!D113)</f>
        <v>// Note: 3E</v>
      </c>
    </row>
    <row r="119" spans="2:6" x14ac:dyDescent="0.15">
      <c r="B119" t="s">
        <v>90</v>
      </c>
      <c r="C119" s="24">
        <f>'Enter Song'!A114*32+'Enter Song'!B114</f>
        <v>102</v>
      </c>
      <c r="D119" t="s">
        <v>91</v>
      </c>
      <c r="E119" t="str">
        <f>CONCATENATE('Enter Song'!J114,";")</f>
        <v>{1'b0,6'd40, 6'd12,3'b111};</v>
      </c>
      <c r="F119" t="str">
        <f>CONCATENATE("// Note: ",'Enter Song'!D114)</f>
        <v>// Note: 4C</v>
      </c>
    </row>
    <row r="120" spans="2:6" x14ac:dyDescent="0.15">
      <c r="B120" t="s">
        <v>90</v>
      </c>
      <c r="C120" s="24">
        <f>'Enter Song'!A115*32+'Enter Song'!B115</f>
        <v>103</v>
      </c>
      <c r="D120" t="s">
        <v>91</v>
      </c>
      <c r="E120" t="str">
        <f>CONCATENATE('Enter Song'!J115,";")</f>
        <v>{1'b1,6'd0, 6'd12,3'b101};</v>
      </c>
      <c r="F120" t="str">
        <f>CONCATENATE("// Note: ",'Enter Song'!D115)</f>
        <v>// Note: rest</v>
      </c>
    </row>
    <row r="121" spans="2:6" x14ac:dyDescent="0.15">
      <c r="B121" t="s">
        <v>90</v>
      </c>
      <c r="C121" s="24">
        <f>'Enter Song'!A116*32+'Enter Song'!B116</f>
        <v>104</v>
      </c>
      <c r="D121" t="s">
        <v>91</v>
      </c>
      <c r="E121" t="str">
        <f>CONCATENATE('Enter Song'!J116,";")</f>
        <v>{1'b0,6'd42, 6'd12,3'b111};</v>
      </c>
      <c r="F121" t="str">
        <f>CONCATENATE("// Note: ",'Enter Song'!D116)</f>
        <v>// Note: 4D</v>
      </c>
    </row>
    <row r="122" spans="2:6" x14ac:dyDescent="0.15">
      <c r="B122" t="s">
        <v>90</v>
      </c>
      <c r="C122" s="24">
        <f>'Enter Song'!A117*32+'Enter Song'!B117</f>
        <v>105</v>
      </c>
      <c r="D122" t="s">
        <v>91</v>
      </c>
      <c r="E122" t="str">
        <f>CONCATENATE('Enter Song'!J117,";")</f>
        <v>{1'b0,6'd27, 6'd12,3'b101};</v>
      </c>
      <c r="F122" t="str">
        <f>CONCATENATE("// Note: ",'Enter Song'!D117)</f>
        <v>// Note: 3B</v>
      </c>
    </row>
    <row r="123" spans="2:6" x14ac:dyDescent="0.15">
      <c r="B123" t="s">
        <v>90</v>
      </c>
      <c r="C123" s="24">
        <f>'Enter Song'!A118*32+'Enter Song'!B118</f>
        <v>106</v>
      </c>
      <c r="D123" t="s">
        <v>91</v>
      </c>
      <c r="E123" t="str">
        <f>CONCATENATE('Enter Song'!J118,";")</f>
        <v>{1'b0,6'd44, 6'd12,3'b111};</v>
      </c>
      <c r="F123" t="str">
        <f>CONCATENATE("// Note: ",'Enter Song'!D118)</f>
        <v>// Note: 4E</v>
      </c>
    </row>
    <row r="124" spans="2:6" x14ac:dyDescent="0.15">
      <c r="B124" t="s">
        <v>90</v>
      </c>
      <c r="C124" s="24">
        <f>'Enter Song'!A119*32+'Enter Song'!B119</f>
        <v>107</v>
      </c>
      <c r="D124" t="s">
        <v>91</v>
      </c>
      <c r="E124" t="str">
        <f>CONCATENATE('Enter Song'!J119,";")</f>
        <v>{1'b1,6'd0, 6'd12,3'b101};</v>
      </c>
      <c r="F124" t="str">
        <f>CONCATENATE("// Note: ",'Enter Song'!D119)</f>
        <v>// Note: rest</v>
      </c>
    </row>
    <row r="125" spans="2:6" x14ac:dyDescent="0.15">
      <c r="B125" t="s">
        <v>90</v>
      </c>
      <c r="C125" s="24">
        <f>'Enter Song'!A120*32+'Enter Song'!B120</f>
        <v>108</v>
      </c>
      <c r="D125" t="s">
        <v>91</v>
      </c>
      <c r="E125" t="str">
        <f>CONCATENATE('Enter Song'!J120,";")</f>
        <v>{1'b0,6'd28, 6'd12,3'b111};</v>
      </c>
      <c r="F125" t="str">
        <f>CONCATENATE("// Note: ",'Enter Song'!D120)</f>
        <v>// Note: 3C</v>
      </c>
    </row>
    <row r="126" spans="2:6" x14ac:dyDescent="0.15">
      <c r="B126" t="s">
        <v>90</v>
      </c>
      <c r="C126" s="24">
        <f>'Enter Song'!A121*32+'Enter Song'!B121</f>
        <v>109</v>
      </c>
      <c r="D126" t="s">
        <v>91</v>
      </c>
      <c r="E126" t="str">
        <f>CONCATENATE('Enter Song'!J121,";")</f>
        <v>{1'b0,6'd32, 6'd12,3'b101};</v>
      </c>
      <c r="F126" t="str">
        <f>CONCATENATE("// Note: ",'Enter Song'!D121)</f>
        <v>// Note: 3E</v>
      </c>
    </row>
    <row r="127" spans="2:6" x14ac:dyDescent="0.15">
      <c r="B127" t="s">
        <v>90</v>
      </c>
      <c r="C127" s="24">
        <f>'Enter Song'!A122*32+'Enter Song'!B122</f>
        <v>110</v>
      </c>
      <c r="D127" t="s">
        <v>91</v>
      </c>
      <c r="E127" t="str">
        <f>CONCATENATE('Enter Song'!J122,";")</f>
        <v>{1'b0,6'd40, 6'd12,3'b111};</v>
      </c>
      <c r="F127" t="str">
        <f>CONCATENATE("// Note: ",'Enter Song'!D122)</f>
        <v>// Note: 4C</v>
      </c>
    </row>
    <row r="128" spans="2:6" x14ac:dyDescent="0.15">
      <c r="B128" t="s">
        <v>90</v>
      </c>
      <c r="C128" s="24">
        <f>'Enter Song'!A123*32+'Enter Song'!B123</f>
        <v>111</v>
      </c>
      <c r="D128" t="s">
        <v>91</v>
      </c>
      <c r="E128" t="str">
        <f>CONCATENATE('Enter Song'!J123,";")</f>
        <v>{1'b1,6'd0, 6'd12,3'b101};</v>
      </c>
      <c r="F128" t="str">
        <f>CONCATENATE("// Note: ",'Enter Song'!D123)</f>
        <v>// Note: rest</v>
      </c>
    </row>
    <row r="129" spans="2:6" x14ac:dyDescent="0.15">
      <c r="B129" t="s">
        <v>90</v>
      </c>
      <c r="C129" s="24">
        <f>'Enter Song'!A124*32+'Enter Song'!B124</f>
        <v>112</v>
      </c>
      <c r="D129" t="s">
        <v>91</v>
      </c>
      <c r="E129" t="str">
        <f>CONCATENATE('Enter Song'!J124,";")</f>
        <v>{1'b0,6'd39, 6'd12,3'b111};</v>
      </c>
      <c r="F129" t="str">
        <f>CONCATENATE("// Note: ",'Enter Song'!D124)</f>
        <v>// Note: 4B</v>
      </c>
    </row>
    <row r="130" spans="2:6" x14ac:dyDescent="0.15">
      <c r="B130" t="s">
        <v>90</v>
      </c>
      <c r="C130" s="24">
        <f>'Enter Song'!A125*32+'Enter Song'!B125</f>
        <v>113</v>
      </c>
      <c r="D130" t="s">
        <v>91</v>
      </c>
      <c r="E130" t="str">
        <f>CONCATENATE('Enter Song'!J125,";")</f>
        <v>{1'b0,6'd54, 6'd12,3'b101};</v>
      </c>
      <c r="F130" t="str">
        <f>CONCATENATE("// Note: ",'Enter Song'!D125)</f>
        <v>// Note: 5D</v>
      </c>
    </row>
    <row r="131" spans="2:6" x14ac:dyDescent="0.15">
      <c r="B131" t="s">
        <v>90</v>
      </c>
      <c r="C131" s="24">
        <f>'Enter Song'!A126*32+'Enter Song'!B126</f>
        <v>114</v>
      </c>
      <c r="D131" t="s">
        <v>91</v>
      </c>
      <c r="E131" t="str">
        <f>CONCATENATE('Enter Song'!J126,";")</f>
        <v>{1'b0,6'd44, 6'd12,3'b111};</v>
      </c>
      <c r="F131" t="str">
        <f>CONCATENATE("// Note: ",'Enter Song'!D126)</f>
        <v>// Note: 4E</v>
      </c>
    </row>
    <row r="132" spans="2:6" x14ac:dyDescent="0.15">
      <c r="B132" t="s">
        <v>90</v>
      </c>
      <c r="C132" s="24">
        <f>'Enter Song'!A127*32+'Enter Song'!B127</f>
        <v>115</v>
      </c>
      <c r="D132" t="s">
        <v>91</v>
      </c>
      <c r="E132" t="str">
        <f>CONCATENATE('Enter Song'!J127,";")</f>
        <v>{1'b1,6'd0, 6'd12,3'b101};</v>
      </c>
      <c r="F132" t="str">
        <f>CONCATENATE("// Note: ",'Enter Song'!D127)</f>
        <v>// Note: rest</v>
      </c>
    </row>
    <row r="133" spans="2:6" x14ac:dyDescent="0.15">
      <c r="B133" t="s">
        <v>90</v>
      </c>
      <c r="C133" s="24">
        <f>'Enter Song'!A128*32+'Enter Song'!B128</f>
        <v>116</v>
      </c>
      <c r="D133" t="s">
        <v>91</v>
      </c>
      <c r="E133" t="str">
        <f>CONCATENATE('Enter Song'!J128,";")</f>
        <v>{1'b0,6'd63, 6'd12,3'b111};</v>
      </c>
      <c r="F133" t="str">
        <f>CONCATENATE("// Note: ",'Enter Song'!D128)</f>
        <v>// Note: 6E</v>
      </c>
    </row>
    <row r="134" spans="2:6" x14ac:dyDescent="0.15">
      <c r="B134" t="s">
        <v>90</v>
      </c>
      <c r="C134" s="24">
        <f>'Enter Song'!A129*32+'Enter Song'!B129</f>
        <v>117</v>
      </c>
      <c r="D134" t="s">
        <v>91</v>
      </c>
      <c r="E134" t="str">
        <f>CONCATENATE('Enter Song'!J129,";")</f>
        <v>{1'b0,6'd51, 6'd12,3'b101};</v>
      </c>
      <c r="F134" t="str">
        <f>CONCATENATE("// Note: ",'Enter Song'!D129)</f>
        <v>// Note: 5B</v>
      </c>
    </row>
    <row r="135" spans="2:6" x14ac:dyDescent="0.15">
      <c r="B135" t="s">
        <v>90</v>
      </c>
      <c r="C135" s="24">
        <f>'Enter Song'!A130*32+'Enter Song'!B130</f>
        <v>118</v>
      </c>
      <c r="D135" t="s">
        <v>91</v>
      </c>
      <c r="E135" t="str">
        <f>CONCATENATE('Enter Song'!J130,";")</f>
        <v>{1'b0,6'd44, 6'd12,3'b111};</v>
      </c>
      <c r="F135" t="str">
        <f>CONCATENATE("// Note: ",'Enter Song'!D130)</f>
        <v>// Note: 4E</v>
      </c>
    </row>
    <row r="136" spans="2:6" x14ac:dyDescent="0.15">
      <c r="B136" t="s">
        <v>90</v>
      </c>
      <c r="C136" s="24">
        <f>'Enter Song'!A131*32+'Enter Song'!B131</f>
        <v>119</v>
      </c>
      <c r="D136" t="s">
        <v>91</v>
      </c>
      <c r="E136" t="str">
        <f>CONCATENATE('Enter Song'!J131,";")</f>
        <v>{1'b1,6'd0, 6'd12,3'b101};</v>
      </c>
      <c r="F136" t="str">
        <f>CONCATENATE("// Note: ",'Enter Song'!D131)</f>
        <v>// Note: rest</v>
      </c>
    </row>
    <row r="137" spans="2:6" x14ac:dyDescent="0.15">
      <c r="B137" t="s">
        <v>90</v>
      </c>
      <c r="C137" s="24">
        <f>'Enter Song'!A132*32+'Enter Song'!B132</f>
        <v>120</v>
      </c>
      <c r="D137" t="s">
        <v>91</v>
      </c>
      <c r="E137" t="str">
        <f>CONCATENATE('Enter Song'!J132,";")</f>
        <v>{1'b0,6'd51, 6'd12,3'b111};</v>
      </c>
      <c r="F137" t="str">
        <f>CONCATENATE("// Note: ",'Enter Song'!D132)</f>
        <v>// Note: 5B</v>
      </c>
    </row>
    <row r="138" spans="2:6" x14ac:dyDescent="0.15">
      <c r="B138" t="s">
        <v>90</v>
      </c>
      <c r="C138" s="24">
        <f>'Enter Song'!A133*32+'Enter Song'!B133</f>
        <v>121</v>
      </c>
      <c r="D138" t="s">
        <v>91</v>
      </c>
      <c r="E138" t="str">
        <f>CONCATENATE('Enter Song'!J133,";")</f>
        <v>{1'b0,6'd42, 6'd12,3'b101};</v>
      </c>
      <c r="F138" t="str">
        <f>CONCATENATE("// Note: ",'Enter Song'!D133)</f>
        <v>// Note: 4D</v>
      </c>
    </row>
    <row r="139" spans="2:6" x14ac:dyDescent="0.15">
      <c r="B139" t="s">
        <v>90</v>
      </c>
      <c r="C139" s="24">
        <f>'Enter Song'!A134*32+'Enter Song'!B134</f>
        <v>122</v>
      </c>
      <c r="D139" t="s">
        <v>91</v>
      </c>
      <c r="E139" t="str">
        <f>CONCATENATE('Enter Song'!J134,";")</f>
        <v>{1'b0,6'd32, 6'd12,3'b111};</v>
      </c>
      <c r="F139" t="str">
        <f>CONCATENATE("// Note: ",'Enter Song'!D134)</f>
        <v>// Note: 3E</v>
      </c>
    </row>
    <row r="140" spans="2:6" x14ac:dyDescent="0.15">
      <c r="B140" t="s">
        <v>90</v>
      </c>
      <c r="C140" s="24">
        <f>'Enter Song'!A135*32+'Enter Song'!B135</f>
        <v>123</v>
      </c>
      <c r="D140" t="s">
        <v>91</v>
      </c>
      <c r="E140" t="str">
        <f>CONCATENATE('Enter Song'!J135,";")</f>
        <v>{1'b1,6'd0, 6'd12,3'b101};</v>
      </c>
      <c r="F140" t="str">
        <f>CONCATENATE("// Note: ",'Enter Song'!D135)</f>
        <v>// Note: rest</v>
      </c>
    </row>
    <row r="141" spans="2:6" x14ac:dyDescent="0.15">
      <c r="B141" t="s">
        <v>90</v>
      </c>
      <c r="C141" s="24">
        <f>'Enter Song'!A136*32+'Enter Song'!B136</f>
        <v>124</v>
      </c>
      <c r="D141" t="s">
        <v>91</v>
      </c>
      <c r="E141" t="str">
        <f>CONCATENATE('Enter Song'!J136,";")</f>
        <v>{1'b0,6'd42, 6'd12,3'b111};</v>
      </c>
      <c r="F141" t="str">
        <f>CONCATENATE("// Note: ",'Enter Song'!D136)</f>
        <v>// Note: 4D</v>
      </c>
    </row>
    <row r="142" spans="2:6" x14ac:dyDescent="0.15">
      <c r="B142" t="s">
        <v>90</v>
      </c>
      <c r="C142" s="24">
        <f>'Enter Song'!A137*32+'Enter Song'!B137</f>
        <v>125</v>
      </c>
      <c r="D142" t="s">
        <v>91</v>
      </c>
      <c r="E142" t="str">
        <f>CONCATENATE('Enter Song'!J137,";")</f>
        <v>{1'b0,6'd44, 6'd12,3'b101};</v>
      </c>
      <c r="F142" t="str">
        <f>CONCATENATE("// Note: ",'Enter Song'!D137)</f>
        <v>// Note: 4E</v>
      </c>
    </row>
    <row r="143" spans="2:6" x14ac:dyDescent="0.15">
      <c r="B143" t="s">
        <v>90</v>
      </c>
      <c r="C143" s="24">
        <f>'Enter Song'!A138*32+'Enter Song'!B138</f>
        <v>126</v>
      </c>
      <c r="D143" t="s">
        <v>91</v>
      </c>
      <c r="E143" t="str">
        <f>CONCATENATE('Enter Song'!J138,";")</f>
        <v>{1'b0,6'd56, 6'd12,3'b111};</v>
      </c>
      <c r="F143" t="str">
        <f>CONCATENATE("// Note: ",'Enter Song'!D138)</f>
        <v>// Note: 5E</v>
      </c>
    </row>
    <row r="144" spans="2:6" x14ac:dyDescent="0.15">
      <c r="B144" t="s">
        <v>90</v>
      </c>
      <c r="C144" s="24">
        <f>'Enter Song'!A139*32+'Enter Song'!B139</f>
        <v>127</v>
      </c>
      <c r="D144" t="s">
        <v>91</v>
      </c>
      <c r="E144" t="str">
        <f>CONCATENATE('Enter Song'!J139,";")</f>
        <v>{1'b1,6'd0, 6'd12,3'b101};</v>
      </c>
      <c r="F144" t="str">
        <f>CONCATENATE("// Note: ",'Enter Song'!D139)</f>
        <v>// Note: rest</v>
      </c>
    </row>
    <row r="145" spans="1:1" x14ac:dyDescent="0.15">
      <c r="A145" t="s">
        <v>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K131"/>
  <sheetViews>
    <sheetView topLeftCell="B8" zoomScale="125" workbookViewId="0"/>
  </sheetViews>
  <sheetFormatPr baseColWidth="10" defaultRowHeight="13" x14ac:dyDescent="0.15"/>
  <sheetData>
    <row r="15" spans="2:2" ht="23" x14ac:dyDescent="0.25">
      <c r="B15" s="25" t="s">
        <v>93</v>
      </c>
    </row>
    <row r="20" spans="4:4" x14ac:dyDescent="0.15">
      <c r="D20" t="s">
        <v>94</v>
      </c>
    </row>
    <row r="21" spans="4:4" x14ac:dyDescent="0.15">
      <c r="D21" s="26">
        <v>4096</v>
      </c>
    </row>
    <row r="22" spans="4:4" x14ac:dyDescent="0.15">
      <c r="D22" t="s">
        <v>95</v>
      </c>
    </row>
    <row r="23" spans="4:4" x14ac:dyDescent="0.15">
      <c r="D23" s="26">
        <v>48000</v>
      </c>
    </row>
    <row r="37" spans="1:11" x14ac:dyDescent="0.15">
      <c r="A37" s="26" t="s">
        <v>96</v>
      </c>
      <c r="B37" s="26" t="s">
        <v>97</v>
      </c>
      <c r="C37" s="26" t="s">
        <v>7</v>
      </c>
      <c r="D37" s="26" t="s">
        <v>98</v>
      </c>
      <c r="E37" s="26" t="s">
        <v>99</v>
      </c>
      <c r="F37" s="26" t="s">
        <v>100</v>
      </c>
      <c r="G37" s="26"/>
      <c r="H37" s="26" t="s">
        <v>101</v>
      </c>
      <c r="I37" s="26" t="s">
        <v>102</v>
      </c>
      <c r="J37" s="26"/>
      <c r="K37" s="26" t="s">
        <v>103</v>
      </c>
    </row>
    <row r="38" spans="1:11" x14ac:dyDescent="0.15">
      <c r="A38">
        <v>0</v>
      </c>
      <c r="B38">
        <v>1</v>
      </c>
      <c r="C38" t="s">
        <v>55</v>
      </c>
      <c r="D38">
        <v>0</v>
      </c>
      <c r="E38" s="27">
        <f t="shared" ref="E38:E69" si="0">D38/$D$23*$D$21</f>
        <v>0</v>
      </c>
      <c r="F38">
        <f t="shared" ref="F38:F69" si="1">FLOOR(E38,1)</f>
        <v>0</v>
      </c>
      <c r="G38" s="27">
        <f t="shared" ref="G38:G69" si="2">E38-F38</f>
        <v>0</v>
      </c>
      <c r="H38">
        <f t="shared" ref="H38:H69" si="3">FLOOR(G38*1024,1)</f>
        <v>0</v>
      </c>
      <c r="I38" t="str">
        <f t="shared" ref="I38:I69" si="4">CONCATENATE("{10'd",F38,", 10'd",H38,"}")</f>
        <v>{10'd0, 10'd0}</v>
      </c>
      <c r="K38" t="s">
        <v>55</v>
      </c>
    </row>
    <row r="39" spans="1:11" x14ac:dyDescent="0.15">
      <c r="A39">
        <f t="shared" ref="A39:A70" si="5">A38+1</f>
        <v>1</v>
      </c>
      <c r="B39">
        <v>1</v>
      </c>
      <c r="C39" t="str">
        <f t="shared" ref="C39:C53" si="6">C51</f>
        <v>A</v>
      </c>
      <c r="D39">
        <f t="shared" ref="D39:D53" si="7">D51/2</f>
        <v>110</v>
      </c>
      <c r="E39" s="27">
        <f t="shared" si="0"/>
        <v>9.3866666666666667</v>
      </c>
      <c r="F39">
        <f t="shared" si="1"/>
        <v>9</v>
      </c>
      <c r="G39" s="27">
        <f t="shared" si="2"/>
        <v>0.38666666666666671</v>
      </c>
      <c r="H39">
        <f t="shared" si="3"/>
        <v>395</v>
      </c>
      <c r="I39" t="str">
        <f t="shared" si="4"/>
        <v>{10'd9, 10'd395}</v>
      </c>
      <c r="K39" t="str">
        <f t="shared" ref="K39:K70" si="8">CONCATENATE(B39,C39)</f>
        <v>1A</v>
      </c>
    </row>
    <row r="40" spans="1:11" x14ac:dyDescent="0.15">
      <c r="A40">
        <f t="shared" si="5"/>
        <v>2</v>
      </c>
      <c r="B40">
        <v>1</v>
      </c>
      <c r="C40" t="str">
        <f t="shared" si="6"/>
        <v>A#Bb</v>
      </c>
      <c r="D40">
        <f t="shared" si="7"/>
        <v>116.5</v>
      </c>
      <c r="E40" s="27">
        <f t="shared" si="0"/>
        <v>9.9413333333333327</v>
      </c>
      <c r="F40">
        <f t="shared" si="1"/>
        <v>9</v>
      </c>
      <c r="G40" s="27">
        <f t="shared" si="2"/>
        <v>0.94133333333333269</v>
      </c>
      <c r="H40">
        <f t="shared" si="3"/>
        <v>963</v>
      </c>
      <c r="I40" t="str">
        <f t="shared" si="4"/>
        <v>{10'd9, 10'd963}</v>
      </c>
      <c r="K40" t="str">
        <f t="shared" si="8"/>
        <v>1A#Bb</v>
      </c>
    </row>
    <row r="41" spans="1:11" x14ac:dyDescent="0.15">
      <c r="A41">
        <f t="shared" si="5"/>
        <v>3</v>
      </c>
      <c r="B41">
        <v>1</v>
      </c>
      <c r="C41" t="str">
        <f t="shared" si="6"/>
        <v>B</v>
      </c>
      <c r="D41">
        <f t="shared" si="7"/>
        <v>123.75</v>
      </c>
      <c r="E41" s="27">
        <f t="shared" si="0"/>
        <v>10.56</v>
      </c>
      <c r="F41">
        <f t="shared" si="1"/>
        <v>10</v>
      </c>
      <c r="G41" s="27">
        <f t="shared" si="2"/>
        <v>0.5600000000000005</v>
      </c>
      <c r="H41">
        <f t="shared" si="3"/>
        <v>573</v>
      </c>
      <c r="I41" t="str">
        <f t="shared" si="4"/>
        <v>{10'd10, 10'd573}</v>
      </c>
      <c r="K41" t="str">
        <f t="shared" si="8"/>
        <v>1B</v>
      </c>
    </row>
    <row r="42" spans="1:11" x14ac:dyDescent="0.15">
      <c r="A42">
        <f t="shared" si="5"/>
        <v>4</v>
      </c>
      <c r="B42">
        <v>1</v>
      </c>
      <c r="C42" t="str">
        <f t="shared" si="6"/>
        <v>C</v>
      </c>
      <c r="D42">
        <f t="shared" si="7"/>
        <v>131</v>
      </c>
      <c r="E42" s="27">
        <f t="shared" si="0"/>
        <v>11.178666666666667</v>
      </c>
      <c r="F42">
        <f t="shared" si="1"/>
        <v>11</v>
      </c>
      <c r="G42" s="27">
        <f t="shared" si="2"/>
        <v>0.17866666666666653</v>
      </c>
      <c r="H42">
        <f t="shared" si="3"/>
        <v>182</v>
      </c>
      <c r="I42" t="str">
        <f t="shared" si="4"/>
        <v>{10'd11, 10'd182}</v>
      </c>
      <c r="K42" t="str">
        <f t="shared" si="8"/>
        <v>1C</v>
      </c>
    </row>
    <row r="43" spans="1:11" x14ac:dyDescent="0.15">
      <c r="A43">
        <f t="shared" si="5"/>
        <v>5</v>
      </c>
      <c r="B43">
        <v>1</v>
      </c>
      <c r="C43" t="str">
        <f t="shared" si="6"/>
        <v>C#Db</v>
      </c>
      <c r="D43">
        <f t="shared" si="7"/>
        <v>138.5</v>
      </c>
      <c r="E43" s="27">
        <f t="shared" si="0"/>
        <v>11.818666666666667</v>
      </c>
      <c r="F43">
        <f t="shared" si="1"/>
        <v>11</v>
      </c>
      <c r="G43" s="27">
        <f t="shared" si="2"/>
        <v>0.8186666666666671</v>
      </c>
      <c r="H43">
        <f t="shared" si="3"/>
        <v>838</v>
      </c>
      <c r="I43" t="str">
        <f t="shared" si="4"/>
        <v>{10'd11, 10'd838}</v>
      </c>
      <c r="K43" t="str">
        <f t="shared" si="8"/>
        <v>1C#Db</v>
      </c>
    </row>
    <row r="44" spans="1:11" x14ac:dyDescent="0.15">
      <c r="A44">
        <f t="shared" si="5"/>
        <v>6</v>
      </c>
      <c r="B44">
        <v>1</v>
      </c>
      <c r="C44" t="str">
        <f t="shared" si="6"/>
        <v>D</v>
      </c>
      <c r="D44">
        <f t="shared" si="7"/>
        <v>147</v>
      </c>
      <c r="E44" s="27">
        <f t="shared" si="0"/>
        <v>12.544</v>
      </c>
      <c r="F44">
        <f t="shared" si="1"/>
        <v>12</v>
      </c>
      <c r="G44" s="27">
        <f t="shared" si="2"/>
        <v>0.54400000000000048</v>
      </c>
      <c r="H44">
        <f t="shared" si="3"/>
        <v>557</v>
      </c>
      <c r="I44" t="str">
        <f t="shared" si="4"/>
        <v>{10'd12, 10'd557}</v>
      </c>
      <c r="K44" t="str">
        <f t="shared" si="8"/>
        <v>1D</v>
      </c>
    </row>
    <row r="45" spans="1:11" x14ac:dyDescent="0.15">
      <c r="A45">
        <f t="shared" si="5"/>
        <v>7</v>
      </c>
      <c r="B45">
        <v>1</v>
      </c>
      <c r="C45" t="str">
        <f t="shared" si="6"/>
        <v>D#Eb</v>
      </c>
      <c r="D45">
        <f t="shared" si="7"/>
        <v>155.5</v>
      </c>
      <c r="E45" s="27">
        <f t="shared" si="0"/>
        <v>13.269333333333334</v>
      </c>
      <c r="F45">
        <f t="shared" si="1"/>
        <v>13</v>
      </c>
      <c r="G45" s="27">
        <f t="shared" si="2"/>
        <v>0.26933333333333387</v>
      </c>
      <c r="H45">
        <f t="shared" si="3"/>
        <v>275</v>
      </c>
      <c r="I45" t="str">
        <f t="shared" si="4"/>
        <v>{10'd13, 10'd275}</v>
      </c>
      <c r="K45" t="str">
        <f t="shared" si="8"/>
        <v>1D#Eb</v>
      </c>
    </row>
    <row r="46" spans="1:11" x14ac:dyDescent="0.15">
      <c r="A46">
        <f t="shared" si="5"/>
        <v>8</v>
      </c>
      <c r="B46">
        <v>1</v>
      </c>
      <c r="C46" t="str">
        <f t="shared" si="6"/>
        <v>E</v>
      </c>
      <c r="D46">
        <f t="shared" si="7"/>
        <v>165</v>
      </c>
      <c r="E46" s="27">
        <f t="shared" si="0"/>
        <v>14.08</v>
      </c>
      <c r="F46">
        <f t="shared" si="1"/>
        <v>14</v>
      </c>
      <c r="G46" s="27">
        <f t="shared" si="2"/>
        <v>8.0000000000000071E-2</v>
      </c>
      <c r="H46">
        <f t="shared" si="3"/>
        <v>81</v>
      </c>
      <c r="I46" t="str">
        <f t="shared" si="4"/>
        <v>{10'd14, 10'd81}</v>
      </c>
      <c r="K46" t="str">
        <f t="shared" si="8"/>
        <v>1E</v>
      </c>
    </row>
    <row r="47" spans="1:11" x14ac:dyDescent="0.15">
      <c r="A47">
        <f t="shared" si="5"/>
        <v>9</v>
      </c>
      <c r="B47">
        <v>1</v>
      </c>
      <c r="C47" t="str">
        <f t="shared" si="6"/>
        <v>F</v>
      </c>
      <c r="D47">
        <f t="shared" si="7"/>
        <v>174.5</v>
      </c>
      <c r="E47" s="27">
        <f t="shared" si="0"/>
        <v>14.890666666666666</v>
      </c>
      <c r="F47">
        <f t="shared" si="1"/>
        <v>14</v>
      </c>
      <c r="G47" s="27">
        <f t="shared" si="2"/>
        <v>0.89066666666666627</v>
      </c>
      <c r="H47">
        <f t="shared" si="3"/>
        <v>912</v>
      </c>
      <c r="I47" t="str">
        <f t="shared" si="4"/>
        <v>{10'd14, 10'd912}</v>
      </c>
      <c r="K47" t="str">
        <f t="shared" si="8"/>
        <v>1F</v>
      </c>
    </row>
    <row r="48" spans="1:11" x14ac:dyDescent="0.15">
      <c r="A48">
        <f t="shared" si="5"/>
        <v>10</v>
      </c>
      <c r="B48">
        <v>1</v>
      </c>
      <c r="C48" t="str">
        <f t="shared" si="6"/>
        <v>F#Gb</v>
      </c>
      <c r="D48">
        <f t="shared" si="7"/>
        <v>185</v>
      </c>
      <c r="E48" s="27">
        <f t="shared" si="0"/>
        <v>15.786666666666667</v>
      </c>
      <c r="F48">
        <f t="shared" si="1"/>
        <v>15</v>
      </c>
      <c r="G48" s="27">
        <f t="shared" si="2"/>
        <v>0.78666666666666707</v>
      </c>
      <c r="H48">
        <f t="shared" si="3"/>
        <v>805</v>
      </c>
      <c r="I48" t="str">
        <f t="shared" si="4"/>
        <v>{10'd15, 10'd805}</v>
      </c>
      <c r="K48" t="str">
        <f t="shared" si="8"/>
        <v>1F#Gb</v>
      </c>
    </row>
    <row r="49" spans="1:11" x14ac:dyDescent="0.15">
      <c r="A49">
        <f t="shared" si="5"/>
        <v>11</v>
      </c>
      <c r="B49">
        <v>1</v>
      </c>
      <c r="C49" t="str">
        <f t="shared" si="6"/>
        <v>G</v>
      </c>
      <c r="D49">
        <f t="shared" si="7"/>
        <v>196</v>
      </c>
      <c r="E49" s="27">
        <f t="shared" si="0"/>
        <v>16.725333333333332</v>
      </c>
      <c r="F49">
        <f t="shared" si="1"/>
        <v>16</v>
      </c>
      <c r="G49" s="27">
        <f t="shared" si="2"/>
        <v>0.72533333333333161</v>
      </c>
      <c r="H49">
        <f t="shared" si="3"/>
        <v>742</v>
      </c>
      <c r="I49" t="str">
        <f t="shared" si="4"/>
        <v>{10'd16, 10'd742}</v>
      </c>
      <c r="K49" t="str">
        <f t="shared" si="8"/>
        <v>1G</v>
      </c>
    </row>
    <row r="50" spans="1:11" x14ac:dyDescent="0.15">
      <c r="A50">
        <f t="shared" si="5"/>
        <v>12</v>
      </c>
      <c r="B50">
        <v>1</v>
      </c>
      <c r="C50" t="str">
        <f t="shared" si="6"/>
        <v>G#Ab</v>
      </c>
      <c r="D50">
        <f t="shared" si="7"/>
        <v>207.5</v>
      </c>
      <c r="E50" s="27">
        <f t="shared" si="0"/>
        <v>17.706666666666667</v>
      </c>
      <c r="F50">
        <f t="shared" si="1"/>
        <v>17</v>
      </c>
      <c r="G50" s="27">
        <f t="shared" si="2"/>
        <v>0.706666666666667</v>
      </c>
      <c r="H50">
        <f t="shared" si="3"/>
        <v>723</v>
      </c>
      <c r="I50" t="str">
        <f t="shared" si="4"/>
        <v>{10'd17, 10'd723}</v>
      </c>
      <c r="K50" t="str">
        <f t="shared" si="8"/>
        <v>1G#Ab</v>
      </c>
    </row>
    <row r="51" spans="1:11" x14ac:dyDescent="0.15">
      <c r="A51">
        <f t="shared" si="5"/>
        <v>13</v>
      </c>
      <c r="B51">
        <v>2</v>
      </c>
      <c r="C51" t="str">
        <f t="shared" si="6"/>
        <v>A</v>
      </c>
      <c r="D51">
        <f t="shared" si="7"/>
        <v>220</v>
      </c>
      <c r="E51" s="27">
        <f t="shared" si="0"/>
        <v>18.773333333333333</v>
      </c>
      <c r="F51">
        <f t="shared" si="1"/>
        <v>18</v>
      </c>
      <c r="G51" s="27">
        <f t="shared" si="2"/>
        <v>0.77333333333333343</v>
      </c>
      <c r="H51">
        <f t="shared" si="3"/>
        <v>791</v>
      </c>
      <c r="I51" t="str">
        <f t="shared" si="4"/>
        <v>{10'd18, 10'd791}</v>
      </c>
      <c r="K51" t="str">
        <f t="shared" si="8"/>
        <v>2A</v>
      </c>
    </row>
    <row r="52" spans="1:11" x14ac:dyDescent="0.15">
      <c r="A52">
        <f t="shared" si="5"/>
        <v>14</v>
      </c>
      <c r="B52">
        <v>2</v>
      </c>
      <c r="C52" t="str">
        <f t="shared" si="6"/>
        <v>A#Bb</v>
      </c>
      <c r="D52">
        <f t="shared" si="7"/>
        <v>233</v>
      </c>
      <c r="E52" s="27">
        <f t="shared" si="0"/>
        <v>19.882666666666665</v>
      </c>
      <c r="F52">
        <f t="shared" si="1"/>
        <v>19</v>
      </c>
      <c r="G52" s="27">
        <f t="shared" si="2"/>
        <v>0.88266666666666538</v>
      </c>
      <c r="H52">
        <f t="shared" si="3"/>
        <v>903</v>
      </c>
      <c r="I52" t="str">
        <f t="shared" si="4"/>
        <v>{10'd19, 10'd903}</v>
      </c>
      <c r="K52" t="str">
        <f t="shared" si="8"/>
        <v>2A#Bb</v>
      </c>
    </row>
    <row r="53" spans="1:11" x14ac:dyDescent="0.15">
      <c r="A53">
        <f t="shared" si="5"/>
        <v>15</v>
      </c>
      <c r="B53">
        <v>2</v>
      </c>
      <c r="C53" t="str">
        <f t="shared" si="6"/>
        <v>B</v>
      </c>
      <c r="D53">
        <f t="shared" si="7"/>
        <v>247.5</v>
      </c>
      <c r="E53" s="27">
        <f t="shared" si="0"/>
        <v>21.12</v>
      </c>
      <c r="F53">
        <f t="shared" si="1"/>
        <v>21</v>
      </c>
      <c r="G53" s="27">
        <f t="shared" si="2"/>
        <v>0.12000000000000099</v>
      </c>
      <c r="H53">
        <f t="shared" si="3"/>
        <v>122</v>
      </c>
      <c r="I53" t="str">
        <f t="shared" si="4"/>
        <v>{10'd21, 10'd122}</v>
      </c>
      <c r="K53" t="str">
        <f t="shared" si="8"/>
        <v>2B</v>
      </c>
    </row>
    <row r="54" spans="1:11" x14ac:dyDescent="0.15">
      <c r="A54">
        <f t="shared" si="5"/>
        <v>16</v>
      </c>
      <c r="B54">
        <v>2</v>
      </c>
      <c r="C54" s="26" t="s">
        <v>104</v>
      </c>
      <c r="D54" s="26">
        <v>262</v>
      </c>
      <c r="E54" s="27">
        <f t="shared" si="0"/>
        <v>22.357333333333333</v>
      </c>
      <c r="F54">
        <f t="shared" si="1"/>
        <v>22</v>
      </c>
      <c r="G54" s="27">
        <f t="shared" si="2"/>
        <v>0.35733333333333306</v>
      </c>
      <c r="H54">
        <f t="shared" si="3"/>
        <v>365</v>
      </c>
      <c r="I54" t="str">
        <f t="shared" si="4"/>
        <v>{10'd22, 10'd365}</v>
      </c>
      <c r="K54" t="str">
        <f t="shared" si="8"/>
        <v>2C</v>
      </c>
    </row>
    <row r="55" spans="1:11" x14ac:dyDescent="0.15">
      <c r="A55">
        <f t="shared" si="5"/>
        <v>17</v>
      </c>
      <c r="B55">
        <v>2</v>
      </c>
      <c r="C55" s="26" t="s">
        <v>105</v>
      </c>
      <c r="D55" s="26">
        <v>277</v>
      </c>
      <c r="E55" s="27">
        <f t="shared" si="0"/>
        <v>23.637333333333334</v>
      </c>
      <c r="F55">
        <f t="shared" si="1"/>
        <v>23</v>
      </c>
      <c r="G55" s="27">
        <f t="shared" si="2"/>
        <v>0.6373333333333342</v>
      </c>
      <c r="H55">
        <f t="shared" si="3"/>
        <v>652</v>
      </c>
      <c r="I55" t="str">
        <f t="shared" si="4"/>
        <v>{10'd23, 10'd652}</v>
      </c>
      <c r="K55" t="str">
        <f t="shared" si="8"/>
        <v>2C#Db</v>
      </c>
    </row>
    <row r="56" spans="1:11" x14ac:dyDescent="0.15">
      <c r="A56">
        <f t="shared" si="5"/>
        <v>18</v>
      </c>
      <c r="B56">
        <v>2</v>
      </c>
      <c r="C56" s="26" t="s">
        <v>106</v>
      </c>
      <c r="D56" s="26">
        <v>294</v>
      </c>
      <c r="E56" s="27">
        <f t="shared" si="0"/>
        <v>25.088000000000001</v>
      </c>
      <c r="F56">
        <f t="shared" si="1"/>
        <v>25</v>
      </c>
      <c r="G56" s="27">
        <f t="shared" si="2"/>
        <v>8.8000000000000966E-2</v>
      </c>
      <c r="H56">
        <f t="shared" si="3"/>
        <v>90</v>
      </c>
      <c r="I56" t="str">
        <f t="shared" si="4"/>
        <v>{10'd25, 10'd90}</v>
      </c>
      <c r="K56" t="str">
        <f t="shared" si="8"/>
        <v>2D</v>
      </c>
    </row>
    <row r="57" spans="1:11" x14ac:dyDescent="0.15">
      <c r="A57">
        <f t="shared" si="5"/>
        <v>19</v>
      </c>
      <c r="B57">
        <v>2</v>
      </c>
      <c r="C57" s="26" t="s">
        <v>107</v>
      </c>
      <c r="D57" s="26">
        <v>311</v>
      </c>
      <c r="E57" s="27">
        <f t="shared" si="0"/>
        <v>26.538666666666668</v>
      </c>
      <c r="F57">
        <f t="shared" si="1"/>
        <v>26</v>
      </c>
      <c r="G57" s="27">
        <f t="shared" si="2"/>
        <v>0.53866666666666774</v>
      </c>
      <c r="H57">
        <f t="shared" si="3"/>
        <v>551</v>
      </c>
      <c r="I57" t="str">
        <f t="shared" si="4"/>
        <v>{10'd26, 10'd551}</v>
      </c>
      <c r="K57" t="str">
        <f t="shared" si="8"/>
        <v>2D#Eb</v>
      </c>
    </row>
    <row r="58" spans="1:11" x14ac:dyDescent="0.15">
      <c r="A58">
        <f t="shared" si="5"/>
        <v>20</v>
      </c>
      <c r="B58">
        <v>2</v>
      </c>
      <c r="C58" s="26" t="s">
        <v>108</v>
      </c>
      <c r="D58" s="26">
        <v>330</v>
      </c>
      <c r="E58" s="27">
        <f t="shared" si="0"/>
        <v>28.16</v>
      </c>
      <c r="F58">
        <f t="shared" si="1"/>
        <v>28</v>
      </c>
      <c r="G58" s="27">
        <f t="shared" si="2"/>
        <v>0.16000000000000014</v>
      </c>
      <c r="H58">
        <f t="shared" si="3"/>
        <v>163</v>
      </c>
      <c r="I58" t="str">
        <f t="shared" si="4"/>
        <v>{10'd28, 10'd163}</v>
      </c>
      <c r="K58" t="str">
        <f t="shared" si="8"/>
        <v>2E</v>
      </c>
    </row>
    <row r="59" spans="1:11" x14ac:dyDescent="0.15">
      <c r="A59">
        <f t="shared" si="5"/>
        <v>21</v>
      </c>
      <c r="B59">
        <v>2</v>
      </c>
      <c r="C59" s="26" t="s">
        <v>109</v>
      </c>
      <c r="D59" s="26">
        <v>349</v>
      </c>
      <c r="E59" s="27">
        <f t="shared" si="0"/>
        <v>29.781333333333333</v>
      </c>
      <c r="F59">
        <f t="shared" si="1"/>
        <v>29</v>
      </c>
      <c r="G59" s="27">
        <f t="shared" si="2"/>
        <v>0.78133333333333255</v>
      </c>
      <c r="H59">
        <f t="shared" si="3"/>
        <v>800</v>
      </c>
      <c r="I59" t="str">
        <f t="shared" si="4"/>
        <v>{10'd29, 10'd800}</v>
      </c>
      <c r="K59" t="str">
        <f t="shared" si="8"/>
        <v>2F</v>
      </c>
    </row>
    <row r="60" spans="1:11" x14ac:dyDescent="0.15">
      <c r="A60">
        <f t="shared" si="5"/>
        <v>22</v>
      </c>
      <c r="B60">
        <v>2</v>
      </c>
      <c r="C60" s="26" t="s">
        <v>110</v>
      </c>
      <c r="D60" s="26">
        <v>370</v>
      </c>
      <c r="E60" s="27">
        <f t="shared" si="0"/>
        <v>31.573333333333334</v>
      </c>
      <c r="F60">
        <f t="shared" si="1"/>
        <v>31</v>
      </c>
      <c r="G60" s="27">
        <f t="shared" si="2"/>
        <v>0.57333333333333414</v>
      </c>
      <c r="H60">
        <f t="shared" si="3"/>
        <v>587</v>
      </c>
      <c r="I60" t="str">
        <f t="shared" si="4"/>
        <v>{10'd31, 10'd587}</v>
      </c>
      <c r="K60" t="str">
        <f t="shared" si="8"/>
        <v>2F#Gb</v>
      </c>
    </row>
    <row r="61" spans="1:11" x14ac:dyDescent="0.15">
      <c r="A61">
        <f t="shared" si="5"/>
        <v>23</v>
      </c>
      <c r="B61">
        <v>2</v>
      </c>
      <c r="C61" s="26" t="s">
        <v>111</v>
      </c>
      <c r="D61" s="26">
        <v>392</v>
      </c>
      <c r="E61" s="27">
        <f t="shared" si="0"/>
        <v>33.450666666666663</v>
      </c>
      <c r="F61">
        <f t="shared" si="1"/>
        <v>33</v>
      </c>
      <c r="G61" s="27">
        <f t="shared" si="2"/>
        <v>0.45066666666666322</v>
      </c>
      <c r="H61">
        <f t="shared" si="3"/>
        <v>461</v>
      </c>
      <c r="I61" t="str">
        <f t="shared" si="4"/>
        <v>{10'd33, 10'd461}</v>
      </c>
      <c r="K61" t="str">
        <f t="shared" si="8"/>
        <v>2G</v>
      </c>
    </row>
    <row r="62" spans="1:11" x14ac:dyDescent="0.15">
      <c r="A62">
        <f t="shared" si="5"/>
        <v>24</v>
      </c>
      <c r="B62">
        <f t="shared" ref="B62:B93" si="9">B50+1</f>
        <v>2</v>
      </c>
      <c r="C62" s="26" t="s">
        <v>112</v>
      </c>
      <c r="D62" s="26">
        <v>415</v>
      </c>
      <c r="E62" s="27">
        <f t="shared" si="0"/>
        <v>35.413333333333334</v>
      </c>
      <c r="F62">
        <f t="shared" si="1"/>
        <v>35</v>
      </c>
      <c r="G62" s="27">
        <f t="shared" si="2"/>
        <v>0.413333333333334</v>
      </c>
      <c r="H62">
        <f t="shared" si="3"/>
        <v>423</v>
      </c>
      <c r="I62" t="str">
        <f t="shared" si="4"/>
        <v>{10'd35, 10'd423}</v>
      </c>
      <c r="K62" t="str">
        <f t="shared" si="8"/>
        <v>2G#Ab</v>
      </c>
    </row>
    <row r="63" spans="1:11" x14ac:dyDescent="0.15">
      <c r="A63">
        <f t="shared" si="5"/>
        <v>25</v>
      </c>
      <c r="B63">
        <f t="shared" si="9"/>
        <v>3</v>
      </c>
      <c r="C63" s="26" t="s">
        <v>113</v>
      </c>
      <c r="D63" s="26">
        <v>440</v>
      </c>
      <c r="E63" s="27">
        <f t="shared" si="0"/>
        <v>37.546666666666667</v>
      </c>
      <c r="F63">
        <f t="shared" si="1"/>
        <v>37</v>
      </c>
      <c r="G63" s="27">
        <f t="shared" si="2"/>
        <v>0.54666666666666686</v>
      </c>
      <c r="H63">
        <f t="shared" si="3"/>
        <v>559</v>
      </c>
      <c r="I63" t="str">
        <f t="shared" si="4"/>
        <v>{10'd37, 10'd559}</v>
      </c>
      <c r="K63" t="str">
        <f t="shared" si="8"/>
        <v>3A</v>
      </c>
    </row>
    <row r="64" spans="1:11" x14ac:dyDescent="0.15">
      <c r="A64">
        <f t="shared" si="5"/>
        <v>26</v>
      </c>
      <c r="B64">
        <f t="shared" si="9"/>
        <v>3</v>
      </c>
      <c r="C64" s="26" t="s">
        <v>114</v>
      </c>
      <c r="D64" s="26">
        <v>466</v>
      </c>
      <c r="E64" s="27">
        <f t="shared" si="0"/>
        <v>39.765333333333331</v>
      </c>
      <c r="F64">
        <f t="shared" si="1"/>
        <v>39</v>
      </c>
      <c r="G64" s="27">
        <f t="shared" si="2"/>
        <v>0.76533333333333076</v>
      </c>
      <c r="H64">
        <f t="shared" si="3"/>
        <v>783</v>
      </c>
      <c r="I64" t="str">
        <f t="shared" si="4"/>
        <v>{10'd39, 10'd783}</v>
      </c>
      <c r="K64" t="str">
        <f t="shared" si="8"/>
        <v>3A#Bb</v>
      </c>
    </row>
    <row r="65" spans="1:11" x14ac:dyDescent="0.15">
      <c r="A65">
        <f t="shared" si="5"/>
        <v>27</v>
      </c>
      <c r="B65">
        <f t="shared" si="9"/>
        <v>3</v>
      </c>
      <c r="C65" s="26" t="s">
        <v>115</v>
      </c>
      <c r="D65" s="26">
        <v>495</v>
      </c>
      <c r="E65" s="27">
        <f t="shared" si="0"/>
        <v>42.24</v>
      </c>
      <c r="F65">
        <f t="shared" si="1"/>
        <v>42</v>
      </c>
      <c r="G65" s="27">
        <f t="shared" si="2"/>
        <v>0.24000000000000199</v>
      </c>
      <c r="H65">
        <f t="shared" si="3"/>
        <v>245</v>
      </c>
      <c r="I65" t="str">
        <f t="shared" si="4"/>
        <v>{10'd42, 10'd245}</v>
      </c>
      <c r="K65" t="str">
        <f t="shared" si="8"/>
        <v>3B</v>
      </c>
    </row>
    <row r="66" spans="1:11" x14ac:dyDescent="0.15">
      <c r="A66">
        <f t="shared" si="5"/>
        <v>28</v>
      </c>
      <c r="B66">
        <f t="shared" si="9"/>
        <v>3</v>
      </c>
      <c r="C66" t="str">
        <f t="shared" ref="C66:C97" si="10">C54</f>
        <v>C</v>
      </c>
      <c r="D66">
        <f t="shared" ref="D66:D97" si="11">D54*2</f>
        <v>524</v>
      </c>
      <c r="E66" s="27">
        <f t="shared" si="0"/>
        <v>44.714666666666666</v>
      </c>
      <c r="F66">
        <f t="shared" si="1"/>
        <v>44</v>
      </c>
      <c r="G66" s="27">
        <f t="shared" si="2"/>
        <v>0.71466666666666612</v>
      </c>
      <c r="H66">
        <f t="shared" si="3"/>
        <v>731</v>
      </c>
      <c r="I66" t="str">
        <f t="shared" si="4"/>
        <v>{10'd44, 10'd731}</v>
      </c>
      <c r="K66" t="str">
        <f t="shared" si="8"/>
        <v>3C</v>
      </c>
    </row>
    <row r="67" spans="1:11" x14ac:dyDescent="0.15">
      <c r="A67">
        <f t="shared" si="5"/>
        <v>29</v>
      </c>
      <c r="B67">
        <f t="shared" si="9"/>
        <v>3</v>
      </c>
      <c r="C67" t="str">
        <f t="shared" si="10"/>
        <v>C#Db</v>
      </c>
      <c r="D67">
        <f t="shared" si="11"/>
        <v>554</v>
      </c>
      <c r="E67" s="27">
        <f t="shared" si="0"/>
        <v>47.274666666666668</v>
      </c>
      <c r="F67">
        <f t="shared" si="1"/>
        <v>47</v>
      </c>
      <c r="G67" s="27">
        <f t="shared" si="2"/>
        <v>0.27466666666666839</v>
      </c>
      <c r="H67">
        <f t="shared" si="3"/>
        <v>281</v>
      </c>
      <c r="I67" t="str">
        <f t="shared" si="4"/>
        <v>{10'd47, 10'd281}</v>
      </c>
      <c r="K67" t="str">
        <f t="shared" si="8"/>
        <v>3C#Db</v>
      </c>
    </row>
    <row r="68" spans="1:11" x14ac:dyDescent="0.15">
      <c r="A68">
        <f t="shared" si="5"/>
        <v>30</v>
      </c>
      <c r="B68">
        <f t="shared" si="9"/>
        <v>3</v>
      </c>
      <c r="C68" t="str">
        <f t="shared" si="10"/>
        <v>D</v>
      </c>
      <c r="D68">
        <f t="shared" si="11"/>
        <v>588</v>
      </c>
      <c r="E68" s="27">
        <f t="shared" si="0"/>
        <v>50.176000000000002</v>
      </c>
      <c r="F68">
        <f t="shared" si="1"/>
        <v>50</v>
      </c>
      <c r="G68" s="27">
        <f t="shared" si="2"/>
        <v>0.17600000000000193</v>
      </c>
      <c r="H68">
        <f t="shared" si="3"/>
        <v>180</v>
      </c>
      <c r="I68" t="str">
        <f t="shared" si="4"/>
        <v>{10'd50, 10'd180}</v>
      </c>
      <c r="K68" t="str">
        <f t="shared" si="8"/>
        <v>3D</v>
      </c>
    </row>
    <row r="69" spans="1:11" x14ac:dyDescent="0.15">
      <c r="A69">
        <f t="shared" si="5"/>
        <v>31</v>
      </c>
      <c r="B69">
        <f t="shared" si="9"/>
        <v>3</v>
      </c>
      <c r="C69" t="str">
        <f t="shared" si="10"/>
        <v>D#Eb</v>
      </c>
      <c r="D69">
        <f t="shared" si="11"/>
        <v>622</v>
      </c>
      <c r="E69" s="27">
        <f t="shared" si="0"/>
        <v>53.077333333333335</v>
      </c>
      <c r="F69">
        <f t="shared" si="1"/>
        <v>53</v>
      </c>
      <c r="G69" s="27">
        <f t="shared" si="2"/>
        <v>7.7333333333335474E-2</v>
      </c>
      <c r="H69">
        <f t="shared" si="3"/>
        <v>79</v>
      </c>
      <c r="I69" t="str">
        <f t="shared" si="4"/>
        <v>{10'd53, 10'd79}</v>
      </c>
      <c r="K69" t="str">
        <f t="shared" si="8"/>
        <v>3D#Eb</v>
      </c>
    </row>
    <row r="70" spans="1:11" x14ac:dyDescent="0.15">
      <c r="A70">
        <f t="shared" si="5"/>
        <v>32</v>
      </c>
      <c r="B70">
        <f t="shared" si="9"/>
        <v>3</v>
      </c>
      <c r="C70" t="str">
        <f t="shared" si="10"/>
        <v>E</v>
      </c>
      <c r="D70">
        <f t="shared" si="11"/>
        <v>660</v>
      </c>
      <c r="E70" s="27">
        <f t="shared" ref="E70:E101" si="12">D70/$D$23*$D$21</f>
        <v>56.32</v>
      </c>
      <c r="F70">
        <f t="shared" ref="F70:F101" si="13">FLOOR(E70,1)</f>
        <v>56</v>
      </c>
      <c r="G70" s="27">
        <f t="shared" ref="G70:G101" si="14">E70-F70</f>
        <v>0.32000000000000028</v>
      </c>
      <c r="H70">
        <f t="shared" ref="H70:H101" si="15">FLOOR(G70*1024,1)</f>
        <v>327</v>
      </c>
      <c r="I70" t="str">
        <f t="shared" ref="I70:I101" si="16">CONCATENATE("{10'd",F70,", 10'd",H70,"}")</f>
        <v>{10'd56, 10'd327}</v>
      </c>
      <c r="K70" t="str">
        <f t="shared" si="8"/>
        <v>3E</v>
      </c>
    </row>
    <row r="71" spans="1:11" x14ac:dyDescent="0.15">
      <c r="A71">
        <f t="shared" ref="A71:A102" si="17">A70+1</f>
        <v>33</v>
      </c>
      <c r="B71">
        <f t="shared" si="9"/>
        <v>3</v>
      </c>
      <c r="C71" t="str">
        <f t="shared" si="10"/>
        <v>F</v>
      </c>
      <c r="D71">
        <f t="shared" si="11"/>
        <v>698</v>
      </c>
      <c r="E71" s="27">
        <f t="shared" si="12"/>
        <v>59.562666666666665</v>
      </c>
      <c r="F71">
        <f t="shared" si="13"/>
        <v>59</v>
      </c>
      <c r="G71" s="27">
        <f t="shared" si="14"/>
        <v>0.56266666666666509</v>
      </c>
      <c r="H71">
        <f t="shared" si="15"/>
        <v>576</v>
      </c>
      <c r="I71" t="str">
        <f t="shared" si="16"/>
        <v>{10'd59, 10'd576}</v>
      </c>
      <c r="K71" t="str">
        <f t="shared" ref="K71:K102" si="18">CONCATENATE(B71,C71)</f>
        <v>3F</v>
      </c>
    </row>
    <row r="72" spans="1:11" x14ac:dyDescent="0.15">
      <c r="A72">
        <f t="shared" si="17"/>
        <v>34</v>
      </c>
      <c r="B72">
        <f t="shared" si="9"/>
        <v>3</v>
      </c>
      <c r="C72" t="str">
        <f t="shared" si="10"/>
        <v>F#Gb</v>
      </c>
      <c r="D72">
        <f t="shared" si="11"/>
        <v>740</v>
      </c>
      <c r="E72" s="27">
        <f t="shared" si="12"/>
        <v>63.146666666666668</v>
      </c>
      <c r="F72">
        <f t="shared" si="13"/>
        <v>63</v>
      </c>
      <c r="G72" s="27">
        <f t="shared" si="14"/>
        <v>0.14666666666666828</v>
      </c>
      <c r="H72">
        <f t="shared" si="15"/>
        <v>150</v>
      </c>
      <c r="I72" t="str">
        <f t="shared" si="16"/>
        <v>{10'd63, 10'd150}</v>
      </c>
      <c r="K72" t="str">
        <f t="shared" si="18"/>
        <v>3F#Gb</v>
      </c>
    </row>
    <row r="73" spans="1:11" x14ac:dyDescent="0.15">
      <c r="A73">
        <f t="shared" si="17"/>
        <v>35</v>
      </c>
      <c r="B73">
        <f t="shared" si="9"/>
        <v>3</v>
      </c>
      <c r="C73" t="str">
        <f t="shared" si="10"/>
        <v>G</v>
      </c>
      <c r="D73">
        <f t="shared" si="11"/>
        <v>784</v>
      </c>
      <c r="E73" s="27">
        <f t="shared" si="12"/>
        <v>66.901333333333326</v>
      </c>
      <c r="F73">
        <f t="shared" si="13"/>
        <v>66</v>
      </c>
      <c r="G73" s="27">
        <f t="shared" si="14"/>
        <v>0.90133333333332644</v>
      </c>
      <c r="H73">
        <f t="shared" si="15"/>
        <v>922</v>
      </c>
      <c r="I73" t="str">
        <f t="shared" si="16"/>
        <v>{10'd66, 10'd922}</v>
      </c>
      <c r="K73" t="str">
        <f t="shared" si="18"/>
        <v>3G</v>
      </c>
    </row>
    <row r="74" spans="1:11" x14ac:dyDescent="0.15">
      <c r="A74">
        <f t="shared" si="17"/>
        <v>36</v>
      </c>
      <c r="B74">
        <f t="shared" si="9"/>
        <v>3</v>
      </c>
      <c r="C74" t="str">
        <f t="shared" si="10"/>
        <v>G#Ab</v>
      </c>
      <c r="D74">
        <f t="shared" si="11"/>
        <v>830</v>
      </c>
      <c r="E74" s="27">
        <f t="shared" si="12"/>
        <v>70.826666666666668</v>
      </c>
      <c r="F74">
        <f t="shared" si="13"/>
        <v>70</v>
      </c>
      <c r="G74" s="27">
        <f t="shared" si="14"/>
        <v>0.82666666666666799</v>
      </c>
      <c r="H74">
        <f t="shared" si="15"/>
        <v>846</v>
      </c>
      <c r="I74" t="str">
        <f t="shared" si="16"/>
        <v>{10'd70, 10'd846}</v>
      </c>
      <c r="K74" t="str">
        <f t="shared" si="18"/>
        <v>3G#Ab</v>
      </c>
    </row>
    <row r="75" spans="1:11" x14ac:dyDescent="0.15">
      <c r="A75">
        <f t="shared" si="17"/>
        <v>37</v>
      </c>
      <c r="B75">
        <f t="shared" si="9"/>
        <v>4</v>
      </c>
      <c r="C75" t="str">
        <f t="shared" si="10"/>
        <v>A</v>
      </c>
      <c r="D75">
        <f t="shared" si="11"/>
        <v>880</v>
      </c>
      <c r="E75" s="27">
        <f t="shared" si="12"/>
        <v>75.093333333333334</v>
      </c>
      <c r="F75">
        <f t="shared" si="13"/>
        <v>75</v>
      </c>
      <c r="G75" s="27">
        <f t="shared" si="14"/>
        <v>9.3333333333333712E-2</v>
      </c>
      <c r="H75">
        <f t="shared" si="15"/>
        <v>95</v>
      </c>
      <c r="I75" t="str">
        <f t="shared" si="16"/>
        <v>{10'd75, 10'd95}</v>
      </c>
      <c r="K75" t="str">
        <f t="shared" si="18"/>
        <v>4A</v>
      </c>
    </row>
    <row r="76" spans="1:11" x14ac:dyDescent="0.15">
      <c r="A76">
        <f t="shared" si="17"/>
        <v>38</v>
      </c>
      <c r="B76">
        <f t="shared" si="9"/>
        <v>4</v>
      </c>
      <c r="C76" t="str">
        <f t="shared" si="10"/>
        <v>A#Bb</v>
      </c>
      <c r="D76">
        <f t="shared" si="11"/>
        <v>932</v>
      </c>
      <c r="E76" s="27">
        <f t="shared" si="12"/>
        <v>79.530666666666662</v>
      </c>
      <c r="F76">
        <f t="shared" si="13"/>
        <v>79</v>
      </c>
      <c r="G76" s="27">
        <f t="shared" si="14"/>
        <v>0.53066666666666151</v>
      </c>
      <c r="H76">
        <f t="shared" si="15"/>
        <v>543</v>
      </c>
      <c r="I76" t="str">
        <f t="shared" si="16"/>
        <v>{10'd79, 10'd543}</v>
      </c>
      <c r="K76" t="str">
        <f t="shared" si="18"/>
        <v>4A#Bb</v>
      </c>
    </row>
    <row r="77" spans="1:11" x14ac:dyDescent="0.15">
      <c r="A77">
        <f t="shared" si="17"/>
        <v>39</v>
      </c>
      <c r="B77">
        <f t="shared" si="9"/>
        <v>4</v>
      </c>
      <c r="C77" t="str">
        <f t="shared" si="10"/>
        <v>B</v>
      </c>
      <c r="D77">
        <f t="shared" si="11"/>
        <v>990</v>
      </c>
      <c r="E77" s="27">
        <f t="shared" si="12"/>
        <v>84.48</v>
      </c>
      <c r="F77">
        <f t="shared" si="13"/>
        <v>84</v>
      </c>
      <c r="G77" s="27">
        <f t="shared" si="14"/>
        <v>0.48000000000000398</v>
      </c>
      <c r="H77">
        <f t="shared" si="15"/>
        <v>491</v>
      </c>
      <c r="I77" t="str">
        <f t="shared" si="16"/>
        <v>{10'd84, 10'd491}</v>
      </c>
      <c r="K77" t="str">
        <f t="shared" si="18"/>
        <v>4B</v>
      </c>
    </row>
    <row r="78" spans="1:11" x14ac:dyDescent="0.15">
      <c r="A78">
        <f t="shared" si="17"/>
        <v>40</v>
      </c>
      <c r="B78">
        <f t="shared" si="9"/>
        <v>4</v>
      </c>
      <c r="C78" t="str">
        <f t="shared" si="10"/>
        <v>C</v>
      </c>
      <c r="D78">
        <f t="shared" si="11"/>
        <v>1048</v>
      </c>
      <c r="E78" s="27">
        <f t="shared" si="12"/>
        <v>89.429333333333332</v>
      </c>
      <c r="F78">
        <f t="shared" si="13"/>
        <v>89</v>
      </c>
      <c r="G78" s="27">
        <f t="shared" si="14"/>
        <v>0.42933333333333223</v>
      </c>
      <c r="H78">
        <f t="shared" si="15"/>
        <v>439</v>
      </c>
      <c r="I78" t="str">
        <f t="shared" si="16"/>
        <v>{10'd89, 10'd439}</v>
      </c>
      <c r="K78" t="str">
        <f t="shared" si="18"/>
        <v>4C</v>
      </c>
    </row>
    <row r="79" spans="1:11" x14ac:dyDescent="0.15">
      <c r="A79">
        <f t="shared" si="17"/>
        <v>41</v>
      </c>
      <c r="B79">
        <f t="shared" si="9"/>
        <v>4</v>
      </c>
      <c r="C79" t="str">
        <f t="shared" si="10"/>
        <v>C#Db</v>
      </c>
      <c r="D79">
        <f t="shared" si="11"/>
        <v>1108</v>
      </c>
      <c r="E79" s="27">
        <f t="shared" si="12"/>
        <v>94.549333333333337</v>
      </c>
      <c r="F79">
        <f t="shared" si="13"/>
        <v>94</v>
      </c>
      <c r="G79" s="27">
        <f t="shared" si="14"/>
        <v>0.54933333333333678</v>
      </c>
      <c r="H79">
        <f t="shared" si="15"/>
        <v>562</v>
      </c>
      <c r="I79" t="str">
        <f t="shared" si="16"/>
        <v>{10'd94, 10'd562}</v>
      </c>
      <c r="K79" t="str">
        <f t="shared" si="18"/>
        <v>4C#Db</v>
      </c>
    </row>
    <row r="80" spans="1:11" x14ac:dyDescent="0.15">
      <c r="A80">
        <f t="shared" si="17"/>
        <v>42</v>
      </c>
      <c r="B80">
        <f t="shared" si="9"/>
        <v>4</v>
      </c>
      <c r="C80" t="str">
        <f t="shared" si="10"/>
        <v>D</v>
      </c>
      <c r="D80">
        <f t="shared" si="11"/>
        <v>1176</v>
      </c>
      <c r="E80" s="27">
        <f t="shared" si="12"/>
        <v>100.352</v>
      </c>
      <c r="F80">
        <f t="shared" si="13"/>
        <v>100</v>
      </c>
      <c r="G80" s="27">
        <f t="shared" si="14"/>
        <v>0.35200000000000387</v>
      </c>
      <c r="H80">
        <f t="shared" si="15"/>
        <v>360</v>
      </c>
      <c r="I80" t="str">
        <f t="shared" si="16"/>
        <v>{10'd100, 10'd360}</v>
      </c>
      <c r="K80" t="str">
        <f t="shared" si="18"/>
        <v>4D</v>
      </c>
    </row>
    <row r="81" spans="1:11" x14ac:dyDescent="0.15">
      <c r="A81">
        <f t="shared" si="17"/>
        <v>43</v>
      </c>
      <c r="B81">
        <f t="shared" si="9"/>
        <v>4</v>
      </c>
      <c r="C81" t="str">
        <f t="shared" si="10"/>
        <v>D#Eb</v>
      </c>
      <c r="D81">
        <f t="shared" si="11"/>
        <v>1244</v>
      </c>
      <c r="E81" s="27">
        <f t="shared" si="12"/>
        <v>106.15466666666667</v>
      </c>
      <c r="F81">
        <f t="shared" si="13"/>
        <v>106</v>
      </c>
      <c r="G81" s="27">
        <f t="shared" si="14"/>
        <v>0.15466666666667095</v>
      </c>
      <c r="H81">
        <f t="shared" si="15"/>
        <v>158</v>
      </c>
      <c r="I81" t="str">
        <f t="shared" si="16"/>
        <v>{10'd106, 10'd158}</v>
      </c>
      <c r="K81" t="str">
        <f t="shared" si="18"/>
        <v>4D#Eb</v>
      </c>
    </row>
    <row r="82" spans="1:11" x14ac:dyDescent="0.15">
      <c r="A82">
        <f t="shared" si="17"/>
        <v>44</v>
      </c>
      <c r="B82">
        <f t="shared" si="9"/>
        <v>4</v>
      </c>
      <c r="C82" t="str">
        <f t="shared" si="10"/>
        <v>E</v>
      </c>
      <c r="D82">
        <f t="shared" si="11"/>
        <v>1320</v>
      </c>
      <c r="E82" s="27">
        <f t="shared" si="12"/>
        <v>112.64</v>
      </c>
      <c r="F82">
        <f t="shared" si="13"/>
        <v>112</v>
      </c>
      <c r="G82" s="27">
        <f t="shared" si="14"/>
        <v>0.64000000000000057</v>
      </c>
      <c r="H82">
        <f t="shared" si="15"/>
        <v>655</v>
      </c>
      <c r="I82" t="str">
        <f t="shared" si="16"/>
        <v>{10'd112, 10'd655}</v>
      </c>
      <c r="K82" t="str">
        <f t="shared" si="18"/>
        <v>4E</v>
      </c>
    </row>
    <row r="83" spans="1:11" x14ac:dyDescent="0.15">
      <c r="A83">
        <f t="shared" si="17"/>
        <v>45</v>
      </c>
      <c r="B83">
        <f t="shared" si="9"/>
        <v>4</v>
      </c>
      <c r="C83" t="str">
        <f t="shared" si="10"/>
        <v>F</v>
      </c>
      <c r="D83">
        <f t="shared" si="11"/>
        <v>1396</v>
      </c>
      <c r="E83" s="27">
        <f t="shared" si="12"/>
        <v>119.12533333333333</v>
      </c>
      <c r="F83">
        <f t="shared" si="13"/>
        <v>119</v>
      </c>
      <c r="G83" s="27">
        <f t="shared" si="14"/>
        <v>0.12533333333333019</v>
      </c>
      <c r="H83">
        <f t="shared" si="15"/>
        <v>128</v>
      </c>
      <c r="I83" t="str">
        <f t="shared" si="16"/>
        <v>{10'd119, 10'd128}</v>
      </c>
      <c r="K83" t="str">
        <f t="shared" si="18"/>
        <v>4F</v>
      </c>
    </row>
    <row r="84" spans="1:11" x14ac:dyDescent="0.15">
      <c r="A84">
        <f t="shared" si="17"/>
        <v>46</v>
      </c>
      <c r="B84">
        <f t="shared" si="9"/>
        <v>4</v>
      </c>
      <c r="C84" t="str">
        <f t="shared" si="10"/>
        <v>F#Gb</v>
      </c>
      <c r="D84">
        <f t="shared" si="11"/>
        <v>1480</v>
      </c>
      <c r="E84" s="27">
        <f t="shared" si="12"/>
        <v>126.29333333333334</v>
      </c>
      <c r="F84">
        <f t="shared" si="13"/>
        <v>126</v>
      </c>
      <c r="G84" s="27">
        <f t="shared" si="14"/>
        <v>0.29333333333333655</v>
      </c>
      <c r="H84">
        <f t="shared" si="15"/>
        <v>300</v>
      </c>
      <c r="I84" t="str">
        <f t="shared" si="16"/>
        <v>{10'd126, 10'd300}</v>
      </c>
      <c r="K84" t="str">
        <f t="shared" si="18"/>
        <v>4F#Gb</v>
      </c>
    </row>
    <row r="85" spans="1:11" x14ac:dyDescent="0.15">
      <c r="A85">
        <f t="shared" si="17"/>
        <v>47</v>
      </c>
      <c r="B85">
        <f t="shared" si="9"/>
        <v>4</v>
      </c>
      <c r="C85" t="str">
        <f t="shared" si="10"/>
        <v>G</v>
      </c>
      <c r="D85">
        <f t="shared" si="11"/>
        <v>1568</v>
      </c>
      <c r="E85" s="27">
        <f t="shared" si="12"/>
        <v>133.80266666666665</v>
      </c>
      <c r="F85">
        <f t="shared" si="13"/>
        <v>133</v>
      </c>
      <c r="G85" s="27">
        <f t="shared" si="14"/>
        <v>0.80266666666665287</v>
      </c>
      <c r="H85">
        <f t="shared" si="15"/>
        <v>821</v>
      </c>
      <c r="I85" t="str">
        <f t="shared" si="16"/>
        <v>{10'd133, 10'd821}</v>
      </c>
      <c r="K85" t="str">
        <f t="shared" si="18"/>
        <v>4G</v>
      </c>
    </row>
    <row r="86" spans="1:11" x14ac:dyDescent="0.15">
      <c r="A86">
        <f t="shared" si="17"/>
        <v>48</v>
      </c>
      <c r="B86">
        <f t="shared" si="9"/>
        <v>4</v>
      </c>
      <c r="C86" t="str">
        <f t="shared" si="10"/>
        <v>G#Ab</v>
      </c>
      <c r="D86">
        <f t="shared" si="11"/>
        <v>1660</v>
      </c>
      <c r="E86" s="27">
        <f t="shared" si="12"/>
        <v>141.65333333333334</v>
      </c>
      <c r="F86">
        <f t="shared" si="13"/>
        <v>141</v>
      </c>
      <c r="G86" s="27">
        <f t="shared" si="14"/>
        <v>0.65333333333333599</v>
      </c>
      <c r="H86">
        <f t="shared" si="15"/>
        <v>669</v>
      </c>
      <c r="I86" t="str">
        <f t="shared" si="16"/>
        <v>{10'd141, 10'd669}</v>
      </c>
      <c r="K86" t="str">
        <f t="shared" si="18"/>
        <v>4G#Ab</v>
      </c>
    </row>
    <row r="87" spans="1:11" x14ac:dyDescent="0.15">
      <c r="A87">
        <f t="shared" si="17"/>
        <v>49</v>
      </c>
      <c r="B87">
        <f t="shared" si="9"/>
        <v>5</v>
      </c>
      <c r="C87" t="str">
        <f t="shared" si="10"/>
        <v>A</v>
      </c>
      <c r="D87">
        <f t="shared" si="11"/>
        <v>1760</v>
      </c>
      <c r="E87" s="27">
        <f t="shared" si="12"/>
        <v>150.18666666666667</v>
      </c>
      <c r="F87">
        <f t="shared" si="13"/>
        <v>150</v>
      </c>
      <c r="G87" s="27">
        <f t="shared" si="14"/>
        <v>0.18666666666666742</v>
      </c>
      <c r="H87">
        <f t="shared" si="15"/>
        <v>191</v>
      </c>
      <c r="I87" t="str">
        <f t="shared" si="16"/>
        <v>{10'd150, 10'd191}</v>
      </c>
      <c r="K87" t="str">
        <f t="shared" si="18"/>
        <v>5A</v>
      </c>
    </row>
    <row r="88" spans="1:11" x14ac:dyDescent="0.15">
      <c r="A88">
        <f t="shared" si="17"/>
        <v>50</v>
      </c>
      <c r="B88">
        <f t="shared" si="9"/>
        <v>5</v>
      </c>
      <c r="C88" t="str">
        <f t="shared" si="10"/>
        <v>A#Bb</v>
      </c>
      <c r="D88">
        <f t="shared" si="11"/>
        <v>1864</v>
      </c>
      <c r="E88" s="27">
        <f t="shared" si="12"/>
        <v>159.06133333333332</v>
      </c>
      <c r="F88">
        <f t="shared" si="13"/>
        <v>159</v>
      </c>
      <c r="G88" s="27">
        <f t="shared" si="14"/>
        <v>6.1333333333323026E-2</v>
      </c>
      <c r="H88">
        <f t="shared" si="15"/>
        <v>62</v>
      </c>
      <c r="I88" t="str">
        <f t="shared" si="16"/>
        <v>{10'd159, 10'd62}</v>
      </c>
      <c r="K88" t="str">
        <f t="shared" si="18"/>
        <v>5A#Bb</v>
      </c>
    </row>
    <row r="89" spans="1:11" x14ac:dyDescent="0.15">
      <c r="A89">
        <f t="shared" si="17"/>
        <v>51</v>
      </c>
      <c r="B89">
        <f t="shared" si="9"/>
        <v>5</v>
      </c>
      <c r="C89" t="str">
        <f t="shared" si="10"/>
        <v>B</v>
      </c>
      <c r="D89">
        <f t="shared" si="11"/>
        <v>1980</v>
      </c>
      <c r="E89" s="27">
        <f t="shared" si="12"/>
        <v>168.96</v>
      </c>
      <c r="F89">
        <f t="shared" si="13"/>
        <v>168</v>
      </c>
      <c r="G89" s="27">
        <f t="shared" si="14"/>
        <v>0.96000000000000796</v>
      </c>
      <c r="H89">
        <f t="shared" si="15"/>
        <v>983</v>
      </c>
      <c r="I89" t="str">
        <f t="shared" si="16"/>
        <v>{10'd168, 10'd983}</v>
      </c>
      <c r="K89" t="str">
        <f t="shared" si="18"/>
        <v>5B</v>
      </c>
    </row>
    <row r="90" spans="1:11" x14ac:dyDescent="0.15">
      <c r="A90">
        <f t="shared" si="17"/>
        <v>52</v>
      </c>
      <c r="B90">
        <f t="shared" si="9"/>
        <v>5</v>
      </c>
      <c r="C90" t="str">
        <f t="shared" si="10"/>
        <v>C</v>
      </c>
      <c r="D90">
        <f t="shared" si="11"/>
        <v>2096</v>
      </c>
      <c r="E90" s="27">
        <f t="shared" si="12"/>
        <v>178.85866666666666</v>
      </c>
      <c r="F90">
        <f t="shared" si="13"/>
        <v>178</v>
      </c>
      <c r="G90" s="27">
        <f t="shared" si="14"/>
        <v>0.85866666666666447</v>
      </c>
      <c r="H90">
        <f t="shared" si="15"/>
        <v>879</v>
      </c>
      <c r="I90" t="str">
        <f t="shared" si="16"/>
        <v>{10'd178, 10'd879}</v>
      </c>
      <c r="K90" t="str">
        <f t="shared" si="18"/>
        <v>5C</v>
      </c>
    </row>
    <row r="91" spans="1:11" x14ac:dyDescent="0.15">
      <c r="A91">
        <f t="shared" si="17"/>
        <v>53</v>
      </c>
      <c r="B91">
        <f t="shared" si="9"/>
        <v>5</v>
      </c>
      <c r="C91" t="str">
        <f t="shared" si="10"/>
        <v>C#Db</v>
      </c>
      <c r="D91">
        <f t="shared" si="11"/>
        <v>2216</v>
      </c>
      <c r="E91" s="27">
        <f t="shared" si="12"/>
        <v>189.09866666666667</v>
      </c>
      <c r="F91">
        <f t="shared" si="13"/>
        <v>189</v>
      </c>
      <c r="G91" s="27">
        <f t="shared" si="14"/>
        <v>9.8666666666673564E-2</v>
      </c>
      <c r="H91">
        <f t="shared" si="15"/>
        <v>101</v>
      </c>
      <c r="I91" t="str">
        <f t="shared" si="16"/>
        <v>{10'd189, 10'd101}</v>
      </c>
      <c r="K91" t="str">
        <f t="shared" si="18"/>
        <v>5C#Db</v>
      </c>
    </row>
    <row r="92" spans="1:11" x14ac:dyDescent="0.15">
      <c r="A92">
        <f t="shared" si="17"/>
        <v>54</v>
      </c>
      <c r="B92">
        <f t="shared" si="9"/>
        <v>5</v>
      </c>
      <c r="C92" t="str">
        <f t="shared" si="10"/>
        <v>D</v>
      </c>
      <c r="D92">
        <f t="shared" si="11"/>
        <v>2352</v>
      </c>
      <c r="E92" s="27">
        <f t="shared" si="12"/>
        <v>200.70400000000001</v>
      </c>
      <c r="F92">
        <f t="shared" si="13"/>
        <v>200</v>
      </c>
      <c r="G92" s="27">
        <f t="shared" si="14"/>
        <v>0.70400000000000773</v>
      </c>
      <c r="H92">
        <f t="shared" si="15"/>
        <v>720</v>
      </c>
      <c r="I92" t="str">
        <f t="shared" si="16"/>
        <v>{10'd200, 10'd720}</v>
      </c>
      <c r="K92" t="str">
        <f t="shared" si="18"/>
        <v>5D</v>
      </c>
    </row>
    <row r="93" spans="1:11" x14ac:dyDescent="0.15">
      <c r="A93">
        <f t="shared" si="17"/>
        <v>55</v>
      </c>
      <c r="B93">
        <f t="shared" si="9"/>
        <v>5</v>
      </c>
      <c r="C93" t="str">
        <f t="shared" si="10"/>
        <v>D#Eb</v>
      </c>
      <c r="D93">
        <f t="shared" si="11"/>
        <v>2488</v>
      </c>
      <c r="E93" s="27">
        <f t="shared" si="12"/>
        <v>212.30933333333334</v>
      </c>
      <c r="F93">
        <f t="shared" si="13"/>
        <v>212</v>
      </c>
      <c r="G93" s="27">
        <f t="shared" si="14"/>
        <v>0.3093333333333419</v>
      </c>
      <c r="H93">
        <f t="shared" si="15"/>
        <v>316</v>
      </c>
      <c r="I93" t="str">
        <f t="shared" si="16"/>
        <v>{10'd212, 10'd316}</v>
      </c>
      <c r="K93" t="str">
        <f t="shared" si="18"/>
        <v>5D#Eb</v>
      </c>
    </row>
    <row r="94" spans="1:11" x14ac:dyDescent="0.15">
      <c r="A94">
        <f t="shared" si="17"/>
        <v>56</v>
      </c>
      <c r="B94">
        <f t="shared" ref="B94:B125" si="19">B82+1</f>
        <v>5</v>
      </c>
      <c r="C94" t="str">
        <f t="shared" si="10"/>
        <v>E</v>
      </c>
      <c r="D94">
        <f t="shared" si="11"/>
        <v>2640</v>
      </c>
      <c r="E94" s="27">
        <f t="shared" si="12"/>
        <v>225.28</v>
      </c>
      <c r="F94">
        <f t="shared" si="13"/>
        <v>225</v>
      </c>
      <c r="G94" s="27">
        <f t="shared" si="14"/>
        <v>0.28000000000000114</v>
      </c>
      <c r="H94">
        <f t="shared" si="15"/>
        <v>286</v>
      </c>
      <c r="I94" t="str">
        <f t="shared" si="16"/>
        <v>{10'd225, 10'd286}</v>
      </c>
      <c r="K94" t="str">
        <f t="shared" si="18"/>
        <v>5E</v>
      </c>
    </row>
    <row r="95" spans="1:11" x14ac:dyDescent="0.15">
      <c r="A95">
        <f t="shared" si="17"/>
        <v>57</v>
      </c>
      <c r="B95">
        <f t="shared" si="19"/>
        <v>5</v>
      </c>
      <c r="C95" t="str">
        <f t="shared" si="10"/>
        <v>F</v>
      </c>
      <c r="D95">
        <f t="shared" si="11"/>
        <v>2792</v>
      </c>
      <c r="E95" s="27">
        <f t="shared" si="12"/>
        <v>238.25066666666666</v>
      </c>
      <c r="F95">
        <f t="shared" si="13"/>
        <v>238</v>
      </c>
      <c r="G95" s="27">
        <f t="shared" si="14"/>
        <v>0.25066666666666038</v>
      </c>
      <c r="H95">
        <f t="shared" si="15"/>
        <v>256</v>
      </c>
      <c r="I95" t="str">
        <f t="shared" si="16"/>
        <v>{10'd238, 10'd256}</v>
      </c>
      <c r="K95" t="str">
        <f t="shared" si="18"/>
        <v>5F</v>
      </c>
    </row>
    <row r="96" spans="1:11" x14ac:dyDescent="0.15">
      <c r="A96">
        <f t="shared" si="17"/>
        <v>58</v>
      </c>
      <c r="B96">
        <f t="shared" si="19"/>
        <v>5</v>
      </c>
      <c r="C96" t="str">
        <f t="shared" si="10"/>
        <v>F#Gb</v>
      </c>
      <c r="D96">
        <f t="shared" si="11"/>
        <v>2960</v>
      </c>
      <c r="E96" s="27">
        <f t="shared" si="12"/>
        <v>252.58666666666667</v>
      </c>
      <c r="F96">
        <f t="shared" si="13"/>
        <v>252</v>
      </c>
      <c r="G96" s="27">
        <f t="shared" si="14"/>
        <v>0.58666666666667311</v>
      </c>
      <c r="H96">
        <f t="shared" si="15"/>
        <v>600</v>
      </c>
      <c r="I96" t="str">
        <f t="shared" si="16"/>
        <v>{10'd252, 10'd600}</v>
      </c>
      <c r="K96" t="str">
        <f t="shared" si="18"/>
        <v>5F#Gb</v>
      </c>
    </row>
    <row r="97" spans="1:11" x14ac:dyDescent="0.15">
      <c r="A97">
        <f t="shared" si="17"/>
        <v>59</v>
      </c>
      <c r="B97">
        <f t="shared" si="19"/>
        <v>5</v>
      </c>
      <c r="C97" t="str">
        <f t="shared" si="10"/>
        <v>G</v>
      </c>
      <c r="D97">
        <f t="shared" si="11"/>
        <v>3136</v>
      </c>
      <c r="E97" s="27">
        <f t="shared" si="12"/>
        <v>267.60533333333331</v>
      </c>
      <c r="F97">
        <f t="shared" si="13"/>
        <v>267</v>
      </c>
      <c r="G97" s="27">
        <f t="shared" si="14"/>
        <v>0.60533333333330575</v>
      </c>
      <c r="H97">
        <f t="shared" si="15"/>
        <v>619</v>
      </c>
      <c r="I97" t="str">
        <f t="shared" si="16"/>
        <v>{10'd267, 10'd619}</v>
      </c>
      <c r="K97" t="str">
        <f t="shared" si="18"/>
        <v>5G</v>
      </c>
    </row>
    <row r="98" spans="1:11" x14ac:dyDescent="0.15">
      <c r="A98">
        <f t="shared" si="17"/>
        <v>60</v>
      </c>
      <c r="B98">
        <f t="shared" si="19"/>
        <v>5</v>
      </c>
      <c r="C98" t="str">
        <f t="shared" ref="C98:C129" si="20">C86</f>
        <v>G#Ab</v>
      </c>
      <c r="D98">
        <f t="shared" ref="D98:D129" si="21">D86*2</f>
        <v>3320</v>
      </c>
      <c r="E98" s="27">
        <f t="shared" si="12"/>
        <v>283.30666666666667</v>
      </c>
      <c r="F98">
        <f t="shared" si="13"/>
        <v>283</v>
      </c>
      <c r="G98" s="27">
        <f t="shared" si="14"/>
        <v>0.30666666666667197</v>
      </c>
      <c r="H98">
        <f t="shared" si="15"/>
        <v>314</v>
      </c>
      <c r="I98" t="str">
        <f t="shared" si="16"/>
        <v>{10'd283, 10'd314}</v>
      </c>
      <c r="K98" t="str">
        <f t="shared" si="18"/>
        <v>5G#Ab</v>
      </c>
    </row>
    <row r="99" spans="1:11" x14ac:dyDescent="0.15">
      <c r="A99">
        <f t="shared" si="17"/>
        <v>61</v>
      </c>
      <c r="B99">
        <f t="shared" si="19"/>
        <v>6</v>
      </c>
      <c r="C99" t="str">
        <f t="shared" si="20"/>
        <v>A</v>
      </c>
      <c r="D99">
        <f t="shared" si="21"/>
        <v>3520</v>
      </c>
      <c r="E99" s="27">
        <f t="shared" si="12"/>
        <v>300.37333333333333</v>
      </c>
      <c r="F99">
        <f t="shared" si="13"/>
        <v>300</v>
      </c>
      <c r="G99" s="27">
        <f t="shared" si="14"/>
        <v>0.37333333333333485</v>
      </c>
      <c r="H99">
        <f t="shared" si="15"/>
        <v>382</v>
      </c>
      <c r="I99" t="str">
        <f t="shared" si="16"/>
        <v>{10'd300, 10'd382}</v>
      </c>
      <c r="K99" t="str">
        <f t="shared" si="18"/>
        <v>6A</v>
      </c>
    </row>
    <row r="100" spans="1:11" x14ac:dyDescent="0.15">
      <c r="A100">
        <f t="shared" si="17"/>
        <v>62</v>
      </c>
      <c r="B100">
        <f t="shared" si="19"/>
        <v>6</v>
      </c>
      <c r="C100" t="str">
        <f t="shared" si="20"/>
        <v>A#Bb</v>
      </c>
      <c r="D100">
        <f t="shared" si="21"/>
        <v>3728</v>
      </c>
      <c r="E100" s="27">
        <f t="shared" si="12"/>
        <v>318.12266666666665</v>
      </c>
      <c r="F100">
        <f t="shared" si="13"/>
        <v>318</v>
      </c>
      <c r="G100" s="27">
        <f t="shared" si="14"/>
        <v>0.12266666666664605</v>
      </c>
      <c r="H100">
        <f t="shared" si="15"/>
        <v>125</v>
      </c>
      <c r="I100" t="str">
        <f t="shared" si="16"/>
        <v>{10'd318, 10'd125}</v>
      </c>
      <c r="K100" t="str">
        <f t="shared" si="18"/>
        <v>6A#Bb</v>
      </c>
    </row>
    <row r="101" spans="1:11" x14ac:dyDescent="0.15">
      <c r="A101">
        <f t="shared" si="17"/>
        <v>63</v>
      </c>
      <c r="B101">
        <f t="shared" si="19"/>
        <v>6</v>
      </c>
      <c r="C101" t="str">
        <f t="shared" si="20"/>
        <v>B</v>
      </c>
      <c r="D101">
        <f t="shared" si="21"/>
        <v>3960</v>
      </c>
      <c r="E101" s="27">
        <f t="shared" si="12"/>
        <v>337.92</v>
      </c>
      <c r="F101">
        <f t="shared" si="13"/>
        <v>337</v>
      </c>
      <c r="G101" s="27">
        <f t="shared" si="14"/>
        <v>0.92000000000001592</v>
      </c>
      <c r="H101">
        <f t="shared" si="15"/>
        <v>942</v>
      </c>
      <c r="I101" t="str">
        <f t="shared" si="16"/>
        <v>{10'd337, 10'd942}</v>
      </c>
      <c r="K101" t="str">
        <f t="shared" si="18"/>
        <v>6B</v>
      </c>
    </row>
    <row r="102" spans="1:11" x14ac:dyDescent="0.15">
      <c r="A102">
        <f t="shared" si="17"/>
        <v>64</v>
      </c>
      <c r="B102">
        <f t="shared" si="19"/>
        <v>6</v>
      </c>
      <c r="C102" t="str">
        <f t="shared" si="20"/>
        <v>C</v>
      </c>
      <c r="D102">
        <f t="shared" si="21"/>
        <v>4192</v>
      </c>
      <c r="E102" s="27">
        <f t="shared" ref="E102:E131" si="22">D102/$D$23*$D$21</f>
        <v>357.71733333333333</v>
      </c>
      <c r="F102">
        <f t="shared" ref="F102:F131" si="23">FLOOR(E102,1)</f>
        <v>357</v>
      </c>
      <c r="G102" s="27">
        <f t="shared" ref="G102:G131" si="24">E102-F102</f>
        <v>0.71733333333332894</v>
      </c>
      <c r="H102">
        <f t="shared" ref="H102:H131" si="25">FLOOR(G102*1024,1)</f>
        <v>734</v>
      </c>
      <c r="I102" t="str">
        <f t="shared" ref="I102:I131" si="26">CONCATENATE("{10'd",F102,", 10'd",H102,"}")</f>
        <v>{10'd357, 10'd734}</v>
      </c>
      <c r="K102" t="str">
        <f t="shared" si="18"/>
        <v>6C</v>
      </c>
    </row>
    <row r="103" spans="1:11" x14ac:dyDescent="0.15">
      <c r="A103">
        <f t="shared" ref="A103:A131" si="27">A102+1</f>
        <v>65</v>
      </c>
      <c r="B103">
        <f t="shared" si="19"/>
        <v>6</v>
      </c>
      <c r="C103" t="str">
        <f t="shared" si="20"/>
        <v>C#Db</v>
      </c>
      <c r="D103">
        <f t="shared" si="21"/>
        <v>4432</v>
      </c>
      <c r="E103" s="27">
        <f t="shared" si="22"/>
        <v>378.19733333333335</v>
      </c>
      <c r="F103">
        <f t="shared" si="23"/>
        <v>378</v>
      </c>
      <c r="G103" s="27">
        <f t="shared" si="24"/>
        <v>0.19733333333334713</v>
      </c>
      <c r="H103">
        <f t="shared" si="25"/>
        <v>202</v>
      </c>
      <c r="I103" t="str">
        <f t="shared" si="26"/>
        <v>{10'd378, 10'd202}</v>
      </c>
      <c r="K103" t="str">
        <f t="shared" ref="K103:K131" si="28">CONCATENATE(B103,C103)</f>
        <v>6C#Db</v>
      </c>
    </row>
    <row r="104" spans="1:11" x14ac:dyDescent="0.15">
      <c r="A104">
        <f t="shared" si="27"/>
        <v>66</v>
      </c>
      <c r="B104">
        <f t="shared" si="19"/>
        <v>6</v>
      </c>
      <c r="C104" t="str">
        <f t="shared" si="20"/>
        <v>D</v>
      </c>
      <c r="D104">
        <f t="shared" si="21"/>
        <v>4704</v>
      </c>
      <c r="E104" s="27">
        <f t="shared" si="22"/>
        <v>401.40800000000002</v>
      </c>
      <c r="F104">
        <f t="shared" si="23"/>
        <v>401</v>
      </c>
      <c r="G104" s="27">
        <f t="shared" si="24"/>
        <v>0.40800000000001546</v>
      </c>
      <c r="H104">
        <f t="shared" si="25"/>
        <v>417</v>
      </c>
      <c r="I104" t="str">
        <f t="shared" si="26"/>
        <v>{10'd401, 10'd417}</v>
      </c>
      <c r="K104" t="str">
        <f t="shared" si="28"/>
        <v>6D</v>
      </c>
    </row>
    <row r="105" spans="1:11" x14ac:dyDescent="0.15">
      <c r="A105">
        <f t="shared" si="27"/>
        <v>67</v>
      </c>
      <c r="B105">
        <f t="shared" si="19"/>
        <v>6</v>
      </c>
      <c r="C105" t="str">
        <f t="shared" si="20"/>
        <v>D#Eb</v>
      </c>
      <c r="D105">
        <f t="shared" si="21"/>
        <v>4976</v>
      </c>
      <c r="E105" s="27">
        <f t="shared" si="22"/>
        <v>424.61866666666668</v>
      </c>
      <c r="F105">
        <f t="shared" si="23"/>
        <v>424</v>
      </c>
      <c r="G105" s="27">
        <f t="shared" si="24"/>
        <v>0.6186666666666838</v>
      </c>
      <c r="H105">
        <f t="shared" si="25"/>
        <v>633</v>
      </c>
      <c r="I105" t="str">
        <f t="shared" si="26"/>
        <v>{10'd424, 10'd633}</v>
      </c>
      <c r="K105" t="str">
        <f t="shared" si="28"/>
        <v>6D#Eb</v>
      </c>
    </row>
    <row r="106" spans="1:11" x14ac:dyDescent="0.15">
      <c r="A106">
        <f t="shared" si="27"/>
        <v>68</v>
      </c>
      <c r="B106">
        <f t="shared" si="19"/>
        <v>6</v>
      </c>
      <c r="C106" t="str">
        <f t="shared" si="20"/>
        <v>E</v>
      </c>
      <c r="D106">
        <f t="shared" si="21"/>
        <v>5280</v>
      </c>
      <c r="E106" s="27">
        <f t="shared" si="22"/>
        <v>450.56</v>
      </c>
      <c r="F106">
        <f t="shared" si="23"/>
        <v>450</v>
      </c>
      <c r="G106" s="27">
        <f t="shared" si="24"/>
        <v>0.56000000000000227</v>
      </c>
      <c r="H106">
        <f t="shared" si="25"/>
        <v>573</v>
      </c>
      <c r="I106" t="str">
        <f t="shared" si="26"/>
        <v>{10'd450, 10'd573}</v>
      </c>
      <c r="K106" t="str">
        <f t="shared" si="28"/>
        <v>6E</v>
      </c>
    </row>
    <row r="107" spans="1:11" x14ac:dyDescent="0.15">
      <c r="A107">
        <f t="shared" si="27"/>
        <v>69</v>
      </c>
      <c r="B107">
        <f t="shared" si="19"/>
        <v>6</v>
      </c>
      <c r="C107" t="str">
        <f t="shared" si="20"/>
        <v>F</v>
      </c>
      <c r="D107">
        <f t="shared" si="21"/>
        <v>5584</v>
      </c>
      <c r="E107" s="27">
        <f t="shared" si="22"/>
        <v>476.50133333333332</v>
      </c>
      <c r="F107">
        <f t="shared" si="23"/>
        <v>476</v>
      </c>
      <c r="G107" s="27">
        <f t="shared" si="24"/>
        <v>0.50133333333332075</v>
      </c>
      <c r="H107">
        <f t="shared" si="25"/>
        <v>513</v>
      </c>
      <c r="I107" t="str">
        <f t="shared" si="26"/>
        <v>{10'd476, 10'd513}</v>
      </c>
      <c r="K107" t="str">
        <f t="shared" si="28"/>
        <v>6F</v>
      </c>
    </row>
    <row r="108" spans="1:11" x14ac:dyDescent="0.15">
      <c r="A108">
        <f t="shared" si="27"/>
        <v>70</v>
      </c>
      <c r="B108">
        <f t="shared" si="19"/>
        <v>6</v>
      </c>
      <c r="C108" t="str">
        <f t="shared" si="20"/>
        <v>F#Gb</v>
      </c>
      <c r="D108">
        <f t="shared" si="21"/>
        <v>5920</v>
      </c>
      <c r="E108" s="27">
        <f t="shared" si="22"/>
        <v>505.17333333333335</v>
      </c>
      <c r="F108">
        <f t="shared" si="23"/>
        <v>505</v>
      </c>
      <c r="G108" s="27">
        <f t="shared" si="24"/>
        <v>0.17333333333334622</v>
      </c>
      <c r="H108">
        <f t="shared" si="25"/>
        <v>177</v>
      </c>
      <c r="I108" t="str">
        <f t="shared" si="26"/>
        <v>{10'd505, 10'd177}</v>
      </c>
      <c r="K108" t="str">
        <f t="shared" si="28"/>
        <v>6F#Gb</v>
      </c>
    </row>
    <row r="109" spans="1:11" x14ac:dyDescent="0.15">
      <c r="A109">
        <f t="shared" si="27"/>
        <v>71</v>
      </c>
      <c r="B109">
        <f t="shared" si="19"/>
        <v>6</v>
      </c>
      <c r="C109" t="str">
        <f t="shared" si="20"/>
        <v>G</v>
      </c>
      <c r="D109">
        <f t="shared" si="21"/>
        <v>6272</v>
      </c>
      <c r="E109" s="27">
        <f t="shared" si="22"/>
        <v>535.21066666666661</v>
      </c>
      <c r="F109">
        <f t="shared" si="23"/>
        <v>535</v>
      </c>
      <c r="G109" s="27">
        <f t="shared" si="24"/>
        <v>0.21066666666661149</v>
      </c>
      <c r="H109">
        <f t="shared" si="25"/>
        <v>215</v>
      </c>
      <c r="I109" t="str">
        <f t="shared" si="26"/>
        <v>{10'd535, 10'd215}</v>
      </c>
      <c r="K109" t="str">
        <f t="shared" si="28"/>
        <v>6G</v>
      </c>
    </row>
    <row r="110" spans="1:11" x14ac:dyDescent="0.15">
      <c r="A110">
        <f t="shared" si="27"/>
        <v>72</v>
      </c>
      <c r="B110">
        <f t="shared" si="19"/>
        <v>6</v>
      </c>
      <c r="C110" t="str">
        <f t="shared" si="20"/>
        <v>G#Ab</v>
      </c>
      <c r="D110">
        <f t="shared" si="21"/>
        <v>6640</v>
      </c>
      <c r="E110" s="27">
        <f t="shared" si="22"/>
        <v>566.61333333333334</v>
      </c>
      <c r="F110">
        <f t="shared" si="23"/>
        <v>566</v>
      </c>
      <c r="G110" s="27">
        <f t="shared" si="24"/>
        <v>0.61333333333334394</v>
      </c>
      <c r="H110">
        <f t="shared" si="25"/>
        <v>628</v>
      </c>
      <c r="I110" t="str">
        <f t="shared" si="26"/>
        <v>{10'd566, 10'd628}</v>
      </c>
      <c r="K110" t="str">
        <f t="shared" si="28"/>
        <v>6G#Ab</v>
      </c>
    </row>
    <row r="111" spans="1:11" x14ac:dyDescent="0.15">
      <c r="A111">
        <f t="shared" si="27"/>
        <v>73</v>
      </c>
      <c r="B111">
        <f t="shared" si="19"/>
        <v>7</v>
      </c>
      <c r="C111" t="str">
        <f t="shared" si="20"/>
        <v>A</v>
      </c>
      <c r="D111">
        <f t="shared" si="21"/>
        <v>7040</v>
      </c>
      <c r="E111" s="27">
        <f t="shared" si="22"/>
        <v>600.74666666666667</v>
      </c>
      <c r="F111">
        <f t="shared" si="23"/>
        <v>600</v>
      </c>
      <c r="G111" s="27">
        <f t="shared" si="24"/>
        <v>0.7466666666666697</v>
      </c>
      <c r="H111">
        <f t="shared" si="25"/>
        <v>764</v>
      </c>
      <c r="I111" t="str">
        <f t="shared" si="26"/>
        <v>{10'd600, 10'd764}</v>
      </c>
      <c r="K111" t="str">
        <f t="shared" si="28"/>
        <v>7A</v>
      </c>
    </row>
    <row r="112" spans="1:11" x14ac:dyDescent="0.15">
      <c r="A112">
        <f t="shared" si="27"/>
        <v>74</v>
      </c>
      <c r="B112">
        <f t="shared" si="19"/>
        <v>7</v>
      </c>
      <c r="C112" t="str">
        <f t="shared" si="20"/>
        <v>A#Bb</v>
      </c>
      <c r="D112">
        <f t="shared" si="21"/>
        <v>7456</v>
      </c>
      <c r="E112" s="27">
        <f t="shared" si="22"/>
        <v>636.24533333333329</v>
      </c>
      <c r="F112">
        <f t="shared" si="23"/>
        <v>636</v>
      </c>
      <c r="G112" s="27">
        <f t="shared" si="24"/>
        <v>0.2453333333332921</v>
      </c>
      <c r="H112">
        <f t="shared" si="25"/>
        <v>251</v>
      </c>
      <c r="I112" t="str">
        <f t="shared" si="26"/>
        <v>{10'd636, 10'd251}</v>
      </c>
      <c r="K112" t="str">
        <f t="shared" si="28"/>
        <v>7A#Bb</v>
      </c>
    </row>
    <row r="113" spans="1:11" x14ac:dyDescent="0.15">
      <c r="A113">
        <f t="shared" si="27"/>
        <v>75</v>
      </c>
      <c r="B113">
        <f t="shared" si="19"/>
        <v>7</v>
      </c>
      <c r="C113" t="str">
        <f t="shared" si="20"/>
        <v>B</v>
      </c>
      <c r="D113">
        <f t="shared" si="21"/>
        <v>7920</v>
      </c>
      <c r="E113" s="27">
        <f t="shared" si="22"/>
        <v>675.84</v>
      </c>
      <c r="F113">
        <f t="shared" si="23"/>
        <v>675</v>
      </c>
      <c r="G113" s="27">
        <f t="shared" si="24"/>
        <v>0.84000000000003183</v>
      </c>
      <c r="H113">
        <f t="shared" si="25"/>
        <v>860</v>
      </c>
      <c r="I113" t="str">
        <f t="shared" si="26"/>
        <v>{10'd675, 10'd860}</v>
      </c>
      <c r="K113" t="str">
        <f t="shared" si="28"/>
        <v>7B</v>
      </c>
    </row>
    <row r="114" spans="1:11" x14ac:dyDescent="0.15">
      <c r="A114">
        <f t="shared" si="27"/>
        <v>76</v>
      </c>
      <c r="B114">
        <f t="shared" si="19"/>
        <v>7</v>
      </c>
      <c r="C114" t="str">
        <f t="shared" si="20"/>
        <v>C</v>
      </c>
      <c r="D114">
        <f t="shared" si="21"/>
        <v>8384</v>
      </c>
      <c r="E114" s="27">
        <f t="shared" si="22"/>
        <v>715.43466666666666</v>
      </c>
      <c r="F114">
        <f t="shared" si="23"/>
        <v>715</v>
      </c>
      <c r="G114" s="27">
        <f t="shared" si="24"/>
        <v>0.43466666666665787</v>
      </c>
      <c r="H114">
        <f t="shared" si="25"/>
        <v>445</v>
      </c>
      <c r="I114" t="str">
        <f t="shared" si="26"/>
        <v>{10'd715, 10'd445}</v>
      </c>
      <c r="K114" t="str">
        <f t="shared" si="28"/>
        <v>7C</v>
      </c>
    </row>
    <row r="115" spans="1:11" x14ac:dyDescent="0.15">
      <c r="A115">
        <f t="shared" si="27"/>
        <v>77</v>
      </c>
      <c r="B115">
        <f t="shared" si="19"/>
        <v>7</v>
      </c>
      <c r="C115" t="str">
        <f t="shared" si="20"/>
        <v>C#Db</v>
      </c>
      <c r="D115">
        <f t="shared" si="21"/>
        <v>8864</v>
      </c>
      <c r="E115" s="27">
        <f t="shared" si="22"/>
        <v>756.39466666666669</v>
      </c>
      <c r="F115">
        <f t="shared" si="23"/>
        <v>756</v>
      </c>
      <c r="G115" s="27">
        <f t="shared" si="24"/>
        <v>0.39466666666669425</v>
      </c>
      <c r="H115">
        <f t="shared" si="25"/>
        <v>404</v>
      </c>
      <c r="I115" t="str">
        <f t="shared" si="26"/>
        <v>{10'd756, 10'd404}</v>
      </c>
      <c r="K115" t="str">
        <f t="shared" si="28"/>
        <v>7C#Db</v>
      </c>
    </row>
    <row r="116" spans="1:11" x14ac:dyDescent="0.15">
      <c r="A116">
        <f t="shared" si="27"/>
        <v>78</v>
      </c>
      <c r="B116">
        <f t="shared" si="19"/>
        <v>7</v>
      </c>
      <c r="C116" t="str">
        <f t="shared" si="20"/>
        <v>D</v>
      </c>
      <c r="D116">
        <f t="shared" si="21"/>
        <v>9408</v>
      </c>
      <c r="E116" s="27">
        <f t="shared" si="22"/>
        <v>802.81600000000003</v>
      </c>
      <c r="F116">
        <f t="shared" si="23"/>
        <v>802</v>
      </c>
      <c r="G116" s="27">
        <f t="shared" si="24"/>
        <v>0.81600000000003092</v>
      </c>
      <c r="H116">
        <f t="shared" si="25"/>
        <v>835</v>
      </c>
      <c r="I116" t="str">
        <f t="shared" si="26"/>
        <v>{10'd802, 10'd835}</v>
      </c>
      <c r="K116" t="str">
        <f t="shared" si="28"/>
        <v>7D</v>
      </c>
    </row>
    <row r="117" spans="1:11" x14ac:dyDescent="0.15">
      <c r="A117">
        <f t="shared" si="27"/>
        <v>79</v>
      </c>
      <c r="B117">
        <f t="shared" si="19"/>
        <v>7</v>
      </c>
      <c r="C117" t="str">
        <f t="shared" si="20"/>
        <v>D#Eb</v>
      </c>
      <c r="D117">
        <f t="shared" si="21"/>
        <v>9952</v>
      </c>
      <c r="E117" s="27">
        <f t="shared" si="22"/>
        <v>849.23733333333337</v>
      </c>
      <c r="F117">
        <f t="shared" si="23"/>
        <v>849</v>
      </c>
      <c r="G117" s="27">
        <f t="shared" si="24"/>
        <v>0.23733333333336759</v>
      </c>
      <c r="H117">
        <f t="shared" si="25"/>
        <v>243</v>
      </c>
      <c r="I117" t="str">
        <f t="shared" si="26"/>
        <v>{10'd849, 10'd243}</v>
      </c>
      <c r="K117" t="str">
        <f t="shared" si="28"/>
        <v>7D#Eb</v>
      </c>
    </row>
    <row r="118" spans="1:11" x14ac:dyDescent="0.15">
      <c r="A118">
        <f t="shared" si="27"/>
        <v>80</v>
      </c>
      <c r="B118">
        <f t="shared" si="19"/>
        <v>7</v>
      </c>
      <c r="C118" t="str">
        <f t="shared" si="20"/>
        <v>E</v>
      </c>
      <c r="D118">
        <f t="shared" si="21"/>
        <v>10560</v>
      </c>
      <c r="E118" s="27">
        <f t="shared" si="22"/>
        <v>901.12</v>
      </c>
      <c r="F118">
        <f t="shared" si="23"/>
        <v>901</v>
      </c>
      <c r="G118" s="27">
        <f t="shared" si="24"/>
        <v>0.12000000000000455</v>
      </c>
      <c r="H118">
        <f t="shared" si="25"/>
        <v>122</v>
      </c>
      <c r="I118" t="str">
        <f t="shared" si="26"/>
        <v>{10'd901, 10'd122}</v>
      </c>
      <c r="K118" t="str">
        <f t="shared" si="28"/>
        <v>7E</v>
      </c>
    </row>
    <row r="119" spans="1:11" x14ac:dyDescent="0.15">
      <c r="A119">
        <f t="shared" si="27"/>
        <v>81</v>
      </c>
      <c r="B119">
        <f t="shared" si="19"/>
        <v>7</v>
      </c>
      <c r="C119" t="str">
        <f t="shared" si="20"/>
        <v>F</v>
      </c>
      <c r="D119">
        <f t="shared" si="21"/>
        <v>11168</v>
      </c>
      <c r="E119" s="27">
        <f t="shared" si="22"/>
        <v>953.00266666666664</v>
      </c>
      <c r="F119">
        <f t="shared" si="23"/>
        <v>953</v>
      </c>
      <c r="G119" s="27">
        <f t="shared" si="24"/>
        <v>2.666666666641504E-3</v>
      </c>
      <c r="H119">
        <f t="shared" si="25"/>
        <v>2</v>
      </c>
      <c r="I119" t="str">
        <f t="shared" si="26"/>
        <v>{10'd953, 10'd2}</v>
      </c>
      <c r="K119" t="str">
        <f t="shared" si="28"/>
        <v>7F</v>
      </c>
    </row>
    <row r="120" spans="1:11" x14ac:dyDescent="0.15">
      <c r="A120">
        <f t="shared" si="27"/>
        <v>82</v>
      </c>
      <c r="B120">
        <f t="shared" si="19"/>
        <v>7</v>
      </c>
      <c r="C120" t="str">
        <f t="shared" si="20"/>
        <v>F#Gb</v>
      </c>
      <c r="D120">
        <f t="shared" si="21"/>
        <v>11840</v>
      </c>
      <c r="E120" s="27">
        <f t="shared" si="22"/>
        <v>1010.3466666666667</v>
      </c>
      <c r="F120">
        <f t="shared" si="23"/>
        <v>1010</v>
      </c>
      <c r="G120" s="27">
        <f t="shared" si="24"/>
        <v>0.34666666666669244</v>
      </c>
      <c r="H120">
        <f t="shared" si="25"/>
        <v>354</v>
      </c>
      <c r="I120" t="str">
        <f t="shared" si="26"/>
        <v>{10'd1010, 10'd354}</v>
      </c>
      <c r="K120" t="str">
        <f t="shared" si="28"/>
        <v>7F#Gb</v>
      </c>
    </row>
    <row r="121" spans="1:11" x14ac:dyDescent="0.15">
      <c r="A121">
        <f t="shared" si="27"/>
        <v>83</v>
      </c>
      <c r="B121">
        <f t="shared" si="19"/>
        <v>7</v>
      </c>
      <c r="C121" t="str">
        <f t="shared" si="20"/>
        <v>G</v>
      </c>
      <c r="D121">
        <f t="shared" si="21"/>
        <v>12544</v>
      </c>
      <c r="E121" s="27">
        <f t="shared" si="22"/>
        <v>1070.4213333333332</v>
      </c>
      <c r="F121">
        <f t="shared" si="23"/>
        <v>1070</v>
      </c>
      <c r="G121" s="27">
        <f t="shared" si="24"/>
        <v>0.42133333333322298</v>
      </c>
      <c r="H121">
        <f t="shared" si="25"/>
        <v>431</v>
      </c>
      <c r="I121" t="str">
        <f t="shared" si="26"/>
        <v>{10'd1070, 10'd431}</v>
      </c>
      <c r="K121" t="str">
        <f t="shared" si="28"/>
        <v>7G</v>
      </c>
    </row>
    <row r="122" spans="1:11" x14ac:dyDescent="0.15">
      <c r="A122">
        <f t="shared" si="27"/>
        <v>84</v>
      </c>
      <c r="B122">
        <f t="shared" si="19"/>
        <v>7</v>
      </c>
      <c r="C122" t="str">
        <f t="shared" si="20"/>
        <v>G#Ab</v>
      </c>
      <c r="D122">
        <f t="shared" si="21"/>
        <v>13280</v>
      </c>
      <c r="E122" s="27">
        <f t="shared" si="22"/>
        <v>1133.2266666666667</v>
      </c>
      <c r="F122">
        <f t="shared" si="23"/>
        <v>1133</v>
      </c>
      <c r="G122" s="27">
        <f t="shared" si="24"/>
        <v>0.22666666666668789</v>
      </c>
      <c r="H122">
        <f t="shared" si="25"/>
        <v>232</v>
      </c>
      <c r="I122" t="str">
        <f t="shared" si="26"/>
        <v>{10'd1133, 10'd232}</v>
      </c>
      <c r="K122" t="str">
        <f t="shared" si="28"/>
        <v>7G#Ab</v>
      </c>
    </row>
    <row r="123" spans="1:11" x14ac:dyDescent="0.15">
      <c r="A123">
        <f t="shared" si="27"/>
        <v>85</v>
      </c>
      <c r="B123">
        <f t="shared" si="19"/>
        <v>8</v>
      </c>
      <c r="C123" t="str">
        <f t="shared" si="20"/>
        <v>A</v>
      </c>
      <c r="D123">
        <f t="shared" si="21"/>
        <v>14080</v>
      </c>
      <c r="E123" s="27">
        <f t="shared" si="22"/>
        <v>1201.4933333333333</v>
      </c>
      <c r="F123">
        <f t="shared" si="23"/>
        <v>1201</v>
      </c>
      <c r="G123" s="27">
        <f t="shared" si="24"/>
        <v>0.4933333333333394</v>
      </c>
      <c r="H123">
        <f t="shared" si="25"/>
        <v>505</v>
      </c>
      <c r="I123" t="str">
        <f t="shared" si="26"/>
        <v>{10'd1201, 10'd505}</v>
      </c>
      <c r="K123" t="str">
        <f t="shared" si="28"/>
        <v>8A</v>
      </c>
    </row>
    <row r="124" spans="1:11" x14ac:dyDescent="0.15">
      <c r="A124">
        <f t="shared" si="27"/>
        <v>86</v>
      </c>
      <c r="B124">
        <f t="shared" si="19"/>
        <v>8</v>
      </c>
      <c r="C124" t="str">
        <f t="shared" si="20"/>
        <v>A#Bb</v>
      </c>
      <c r="D124">
        <f t="shared" si="21"/>
        <v>14912</v>
      </c>
      <c r="E124" s="27">
        <f t="shared" si="22"/>
        <v>1272.4906666666666</v>
      </c>
      <c r="F124">
        <f t="shared" si="23"/>
        <v>1272</v>
      </c>
      <c r="G124" s="27">
        <f t="shared" si="24"/>
        <v>0.49066666666658421</v>
      </c>
      <c r="H124">
        <f t="shared" si="25"/>
        <v>502</v>
      </c>
      <c r="I124" t="str">
        <f t="shared" si="26"/>
        <v>{10'd1272, 10'd502}</v>
      </c>
      <c r="K124" t="str">
        <f t="shared" si="28"/>
        <v>8A#Bb</v>
      </c>
    </row>
    <row r="125" spans="1:11" x14ac:dyDescent="0.15">
      <c r="A125">
        <f t="shared" si="27"/>
        <v>87</v>
      </c>
      <c r="B125">
        <f t="shared" si="19"/>
        <v>8</v>
      </c>
      <c r="C125" t="str">
        <f t="shared" si="20"/>
        <v>B</v>
      </c>
      <c r="D125">
        <f t="shared" si="21"/>
        <v>15840</v>
      </c>
      <c r="E125" s="27">
        <f t="shared" si="22"/>
        <v>1351.68</v>
      </c>
      <c r="F125">
        <f t="shared" si="23"/>
        <v>1351</v>
      </c>
      <c r="G125" s="27">
        <f t="shared" si="24"/>
        <v>0.68000000000006366</v>
      </c>
      <c r="H125">
        <f t="shared" si="25"/>
        <v>696</v>
      </c>
      <c r="I125" t="str">
        <f t="shared" si="26"/>
        <v>{10'd1351, 10'd696}</v>
      </c>
      <c r="K125" t="str">
        <f t="shared" si="28"/>
        <v>8B</v>
      </c>
    </row>
    <row r="126" spans="1:11" x14ac:dyDescent="0.15">
      <c r="A126">
        <f t="shared" si="27"/>
        <v>88</v>
      </c>
      <c r="B126">
        <f t="shared" ref="B126:B131" si="29">B114+1</f>
        <v>8</v>
      </c>
      <c r="C126" t="str">
        <f t="shared" si="20"/>
        <v>C</v>
      </c>
      <c r="D126">
        <f t="shared" si="21"/>
        <v>16768</v>
      </c>
      <c r="E126" s="27">
        <f t="shared" si="22"/>
        <v>1430.8693333333333</v>
      </c>
      <c r="F126">
        <f t="shared" si="23"/>
        <v>1430</v>
      </c>
      <c r="G126" s="27">
        <f t="shared" si="24"/>
        <v>0.86933333333331575</v>
      </c>
      <c r="H126">
        <f t="shared" si="25"/>
        <v>890</v>
      </c>
      <c r="I126" t="str">
        <f t="shared" si="26"/>
        <v>{10'd1430, 10'd890}</v>
      </c>
      <c r="K126" t="str">
        <f t="shared" si="28"/>
        <v>8C</v>
      </c>
    </row>
    <row r="127" spans="1:11" x14ac:dyDescent="0.15">
      <c r="A127">
        <f t="shared" si="27"/>
        <v>89</v>
      </c>
      <c r="B127">
        <f t="shared" si="29"/>
        <v>8</v>
      </c>
      <c r="C127" t="str">
        <f t="shared" si="20"/>
        <v>C#Db</v>
      </c>
      <c r="D127">
        <f t="shared" si="21"/>
        <v>17728</v>
      </c>
      <c r="E127" s="27">
        <f t="shared" si="22"/>
        <v>1512.7893333333334</v>
      </c>
      <c r="F127">
        <f t="shared" si="23"/>
        <v>1512</v>
      </c>
      <c r="G127" s="27">
        <f t="shared" si="24"/>
        <v>0.78933333333338851</v>
      </c>
      <c r="H127">
        <f t="shared" si="25"/>
        <v>808</v>
      </c>
      <c r="I127" t="str">
        <f t="shared" si="26"/>
        <v>{10'd1512, 10'd808}</v>
      </c>
      <c r="K127" t="str">
        <f t="shared" si="28"/>
        <v>8C#Db</v>
      </c>
    </row>
    <row r="128" spans="1:11" x14ac:dyDescent="0.15">
      <c r="A128">
        <f t="shared" si="27"/>
        <v>90</v>
      </c>
      <c r="B128">
        <f t="shared" si="29"/>
        <v>8</v>
      </c>
      <c r="C128" t="str">
        <f t="shared" si="20"/>
        <v>D</v>
      </c>
      <c r="D128">
        <f t="shared" si="21"/>
        <v>18816</v>
      </c>
      <c r="E128" s="27">
        <f t="shared" si="22"/>
        <v>1605.6320000000001</v>
      </c>
      <c r="F128">
        <f t="shared" si="23"/>
        <v>1605</v>
      </c>
      <c r="G128" s="27">
        <f t="shared" si="24"/>
        <v>0.63200000000006185</v>
      </c>
      <c r="H128">
        <f t="shared" si="25"/>
        <v>647</v>
      </c>
      <c r="I128" t="str">
        <f t="shared" si="26"/>
        <v>{10'd1605, 10'd647}</v>
      </c>
      <c r="K128" t="str">
        <f t="shared" si="28"/>
        <v>8D</v>
      </c>
    </row>
    <row r="129" spans="1:11" x14ac:dyDescent="0.15">
      <c r="A129">
        <f t="shared" si="27"/>
        <v>91</v>
      </c>
      <c r="B129">
        <f t="shared" si="29"/>
        <v>8</v>
      </c>
      <c r="C129" t="str">
        <f t="shared" si="20"/>
        <v>D#Eb</v>
      </c>
      <c r="D129">
        <f t="shared" si="21"/>
        <v>19904</v>
      </c>
      <c r="E129" s="27">
        <f t="shared" si="22"/>
        <v>1698.4746666666667</v>
      </c>
      <c r="F129">
        <f t="shared" si="23"/>
        <v>1698</v>
      </c>
      <c r="G129" s="27">
        <f t="shared" si="24"/>
        <v>0.47466666666673518</v>
      </c>
      <c r="H129">
        <f t="shared" si="25"/>
        <v>486</v>
      </c>
      <c r="I129" t="str">
        <f t="shared" si="26"/>
        <v>{10'd1698, 10'd486}</v>
      </c>
      <c r="K129" t="str">
        <f t="shared" si="28"/>
        <v>8D#Eb</v>
      </c>
    </row>
    <row r="130" spans="1:11" x14ac:dyDescent="0.15">
      <c r="A130">
        <f t="shared" si="27"/>
        <v>92</v>
      </c>
      <c r="B130">
        <f t="shared" si="29"/>
        <v>8</v>
      </c>
      <c r="C130" t="str">
        <f t="shared" ref="C130:C131" si="30">C118</f>
        <v>E</v>
      </c>
      <c r="D130">
        <f t="shared" ref="D130:D131" si="31">D118*2</f>
        <v>21120</v>
      </c>
      <c r="E130" s="27">
        <f t="shared" si="22"/>
        <v>1802.24</v>
      </c>
      <c r="F130">
        <f t="shared" si="23"/>
        <v>1802</v>
      </c>
      <c r="G130" s="27">
        <f t="shared" si="24"/>
        <v>0.24000000000000909</v>
      </c>
      <c r="H130">
        <f t="shared" si="25"/>
        <v>245</v>
      </c>
      <c r="I130" t="str">
        <f t="shared" si="26"/>
        <v>{10'd1802, 10'd245}</v>
      </c>
      <c r="K130" t="str">
        <f t="shared" si="28"/>
        <v>8E</v>
      </c>
    </row>
    <row r="131" spans="1:11" x14ac:dyDescent="0.15">
      <c r="A131">
        <f t="shared" si="27"/>
        <v>93</v>
      </c>
      <c r="B131">
        <f t="shared" si="29"/>
        <v>8</v>
      </c>
      <c r="C131" t="str">
        <f t="shared" si="30"/>
        <v>F</v>
      </c>
      <c r="D131">
        <f t="shared" si="31"/>
        <v>22336</v>
      </c>
      <c r="E131" s="27">
        <f t="shared" si="22"/>
        <v>1906.0053333333333</v>
      </c>
      <c r="F131">
        <f t="shared" si="23"/>
        <v>1906</v>
      </c>
      <c r="G131" s="27">
        <f t="shared" si="24"/>
        <v>5.333333333283008E-3</v>
      </c>
      <c r="H131">
        <f t="shared" si="25"/>
        <v>5</v>
      </c>
      <c r="I131" t="str">
        <f t="shared" si="26"/>
        <v>{10'd1906, 10'd5}</v>
      </c>
      <c r="K131" t="str">
        <f t="shared" si="28"/>
        <v>8F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6"/>
  <sheetViews>
    <sheetView workbookViewId="0"/>
  </sheetViews>
  <sheetFormatPr baseColWidth="10" defaultRowHeight="13" x14ac:dyDescent="0.15"/>
  <cols>
    <col min="1" max="1" width="8.83203125" customWidth="1"/>
    <col min="2" max="2" width="14" customWidth="1"/>
    <col min="3" max="3" width="3.5" customWidth="1"/>
    <col min="4" max="4" width="4.33203125" customWidth="1"/>
    <col min="5" max="5" width="19" customWidth="1"/>
    <col min="6" max="6" width="16.5" customWidth="1"/>
    <col min="7" max="256" width="8.83203125" customWidth="1"/>
  </cols>
  <sheetData>
    <row r="1" spans="1:6" x14ac:dyDescent="0.15">
      <c r="A1" t="s">
        <v>116</v>
      </c>
      <c r="C1" s="23"/>
    </row>
    <row r="2" spans="1:6" x14ac:dyDescent="0.15">
      <c r="B2" t="s">
        <v>85</v>
      </c>
      <c r="C2" s="23"/>
    </row>
    <row r="3" spans="1:6" x14ac:dyDescent="0.15">
      <c r="B3" t="s">
        <v>117</v>
      </c>
      <c r="C3" s="23"/>
    </row>
    <row r="4" spans="1:6" x14ac:dyDescent="0.15">
      <c r="B4" t="s">
        <v>118</v>
      </c>
      <c r="C4" s="23"/>
    </row>
    <row r="5" spans="1:6" x14ac:dyDescent="0.15">
      <c r="A5" t="s">
        <v>87</v>
      </c>
      <c r="C5" s="23"/>
    </row>
    <row r="6" spans="1:6" x14ac:dyDescent="0.15">
      <c r="C6" s="23"/>
    </row>
    <row r="7" spans="1:6" x14ac:dyDescent="0.15">
      <c r="B7" t="s">
        <v>119</v>
      </c>
      <c r="C7" s="23"/>
    </row>
    <row r="8" spans="1:6" x14ac:dyDescent="0.15">
      <c r="C8" s="23"/>
    </row>
    <row r="9" spans="1:6" x14ac:dyDescent="0.15">
      <c r="B9" t="s">
        <v>88</v>
      </c>
      <c r="C9" s="23"/>
    </row>
    <row r="10" spans="1:6" x14ac:dyDescent="0.15">
      <c r="C10" s="23" t="s">
        <v>89</v>
      </c>
    </row>
    <row r="11" spans="1:6" x14ac:dyDescent="0.15">
      <c r="C11" s="23"/>
    </row>
    <row r="12" spans="1:6" x14ac:dyDescent="0.15">
      <c r="B12" t="s">
        <v>90</v>
      </c>
      <c r="C12" s="24">
        <v>0</v>
      </c>
      <c r="D12" t="s">
        <v>91</v>
      </c>
      <c r="E12" t="str">
        <f>CONCATENATE('Note Frequencies'!I38,";")</f>
        <v>{10'd0, 10'd0};</v>
      </c>
      <c r="F12" t="str">
        <f>CONCATENATE("// Note: ",'Note Frequencies'!K38)</f>
        <v>// Note: rest</v>
      </c>
    </row>
    <row r="13" spans="1:6" x14ac:dyDescent="0.15">
      <c r="B13" t="s">
        <v>90</v>
      </c>
      <c r="C13" s="24">
        <v>1</v>
      </c>
      <c r="D13" t="s">
        <v>91</v>
      </c>
      <c r="E13" t="str">
        <f>CONCATENATE('Note Frequencies'!I39,";")</f>
        <v>{10'd9, 10'd395};</v>
      </c>
      <c r="F13" t="str">
        <f>CONCATENATE("// Note: ",'Note Frequencies'!K39)</f>
        <v>// Note: 1A</v>
      </c>
    </row>
    <row r="14" spans="1:6" x14ac:dyDescent="0.15">
      <c r="B14" t="s">
        <v>90</v>
      </c>
      <c r="C14" s="24">
        <v>2</v>
      </c>
      <c r="D14" t="s">
        <v>91</v>
      </c>
      <c r="E14" t="str">
        <f>CONCATENATE('Note Frequencies'!I40,";")</f>
        <v>{10'd9, 10'd963};</v>
      </c>
      <c r="F14" t="str">
        <f>CONCATENATE("// Note: ",'Note Frequencies'!K40)</f>
        <v>// Note: 1A#Bb</v>
      </c>
    </row>
    <row r="15" spans="1:6" x14ac:dyDescent="0.15">
      <c r="B15" t="s">
        <v>90</v>
      </c>
      <c r="C15" s="24">
        <v>3</v>
      </c>
      <c r="D15" t="s">
        <v>91</v>
      </c>
      <c r="E15" t="str">
        <f>CONCATENATE('Note Frequencies'!I41,";")</f>
        <v>{10'd10, 10'd573};</v>
      </c>
      <c r="F15" t="str">
        <f>CONCATENATE("// Note: ",'Note Frequencies'!K41)</f>
        <v>// Note: 1B</v>
      </c>
    </row>
    <row r="16" spans="1:6" x14ac:dyDescent="0.15">
      <c r="B16" t="s">
        <v>90</v>
      </c>
      <c r="C16" s="24">
        <v>4</v>
      </c>
      <c r="D16" t="s">
        <v>91</v>
      </c>
      <c r="E16" t="str">
        <f>CONCATENATE('Note Frequencies'!I42,";")</f>
        <v>{10'd11, 10'd182};</v>
      </c>
      <c r="F16" t="str">
        <f>CONCATENATE("// Note: ",'Note Frequencies'!K42)</f>
        <v>// Note: 1C</v>
      </c>
    </row>
    <row r="17" spans="2:6" x14ac:dyDescent="0.15">
      <c r="B17" t="s">
        <v>90</v>
      </c>
      <c r="C17" s="24">
        <v>5</v>
      </c>
      <c r="D17" t="s">
        <v>91</v>
      </c>
      <c r="E17" t="str">
        <f>CONCATENATE('Note Frequencies'!I43,";")</f>
        <v>{10'd11, 10'd838};</v>
      </c>
      <c r="F17" t="str">
        <f>CONCATENATE("// Note: ",'Note Frequencies'!K43)</f>
        <v>// Note: 1C#Db</v>
      </c>
    </row>
    <row r="18" spans="2:6" x14ac:dyDescent="0.15">
      <c r="B18" t="s">
        <v>90</v>
      </c>
      <c r="C18" s="24">
        <v>6</v>
      </c>
      <c r="D18" t="s">
        <v>91</v>
      </c>
      <c r="E18" t="str">
        <f>CONCATENATE('Note Frequencies'!I44,";")</f>
        <v>{10'd12, 10'd557};</v>
      </c>
      <c r="F18" t="str">
        <f>CONCATENATE("// Note: ",'Note Frequencies'!K44)</f>
        <v>// Note: 1D</v>
      </c>
    </row>
    <row r="19" spans="2:6" x14ac:dyDescent="0.15">
      <c r="B19" t="s">
        <v>90</v>
      </c>
      <c r="C19" s="24">
        <v>7</v>
      </c>
      <c r="D19" t="s">
        <v>91</v>
      </c>
      <c r="E19" t="str">
        <f>CONCATENATE('Note Frequencies'!I45,";")</f>
        <v>{10'd13, 10'd275};</v>
      </c>
      <c r="F19" t="str">
        <f>CONCATENATE("// Note: ",'Note Frequencies'!K45)</f>
        <v>// Note: 1D#Eb</v>
      </c>
    </row>
    <row r="20" spans="2:6" x14ac:dyDescent="0.15">
      <c r="B20" t="s">
        <v>90</v>
      </c>
      <c r="C20" s="24">
        <v>8</v>
      </c>
      <c r="D20" t="s">
        <v>91</v>
      </c>
      <c r="E20" t="str">
        <f>CONCATENATE('Note Frequencies'!I46,";")</f>
        <v>{10'd14, 10'd81};</v>
      </c>
      <c r="F20" t="str">
        <f>CONCATENATE("// Note: ",'Note Frequencies'!K46)</f>
        <v>// Note: 1E</v>
      </c>
    </row>
    <row r="21" spans="2:6" x14ac:dyDescent="0.15">
      <c r="B21" t="s">
        <v>90</v>
      </c>
      <c r="C21" s="24">
        <v>9</v>
      </c>
      <c r="D21" t="s">
        <v>91</v>
      </c>
      <c r="E21" t="str">
        <f>CONCATENATE('Note Frequencies'!I47,";")</f>
        <v>{10'd14, 10'd912};</v>
      </c>
      <c r="F21" t="str">
        <f>CONCATENATE("// Note: ",'Note Frequencies'!K47)</f>
        <v>// Note: 1F</v>
      </c>
    </row>
    <row r="22" spans="2:6" x14ac:dyDescent="0.15">
      <c r="B22" t="s">
        <v>90</v>
      </c>
      <c r="C22" s="24">
        <v>10</v>
      </c>
      <c r="D22" t="s">
        <v>91</v>
      </c>
      <c r="E22" t="str">
        <f>CONCATENATE('Note Frequencies'!I48,";")</f>
        <v>{10'd15, 10'd805};</v>
      </c>
      <c r="F22" t="str">
        <f>CONCATENATE("// Note: ",'Note Frequencies'!K48)</f>
        <v>// Note: 1F#Gb</v>
      </c>
    </row>
    <row r="23" spans="2:6" x14ac:dyDescent="0.15">
      <c r="B23" t="s">
        <v>90</v>
      </c>
      <c r="C23" s="24">
        <v>11</v>
      </c>
      <c r="D23" t="s">
        <v>91</v>
      </c>
      <c r="E23" t="str">
        <f>CONCATENATE('Note Frequencies'!I49,";")</f>
        <v>{10'd16, 10'd742};</v>
      </c>
      <c r="F23" t="str">
        <f>CONCATENATE("// Note: ",'Note Frequencies'!K49)</f>
        <v>// Note: 1G</v>
      </c>
    </row>
    <row r="24" spans="2:6" x14ac:dyDescent="0.15">
      <c r="B24" t="s">
        <v>90</v>
      </c>
      <c r="C24" s="24">
        <v>12</v>
      </c>
      <c r="D24" t="s">
        <v>91</v>
      </c>
      <c r="E24" t="str">
        <f>CONCATENATE('Note Frequencies'!I50,";")</f>
        <v>{10'd17, 10'd723};</v>
      </c>
      <c r="F24" t="str">
        <f>CONCATENATE("// Note: ",'Note Frequencies'!K50)</f>
        <v>// Note: 1G#Ab</v>
      </c>
    </row>
    <row r="25" spans="2:6" x14ac:dyDescent="0.15">
      <c r="B25" t="s">
        <v>90</v>
      </c>
      <c r="C25" s="24">
        <v>13</v>
      </c>
      <c r="D25" t="s">
        <v>91</v>
      </c>
      <c r="E25" t="str">
        <f>CONCATENATE('Note Frequencies'!I51,";")</f>
        <v>{10'd18, 10'd791};</v>
      </c>
      <c r="F25" t="str">
        <f>CONCATENATE("// Note: ",'Note Frequencies'!K51)</f>
        <v>// Note: 2A</v>
      </c>
    </row>
    <row r="26" spans="2:6" x14ac:dyDescent="0.15">
      <c r="B26" t="s">
        <v>90</v>
      </c>
      <c r="C26" s="24">
        <v>14</v>
      </c>
      <c r="D26" t="s">
        <v>91</v>
      </c>
      <c r="E26" t="str">
        <f>CONCATENATE('Note Frequencies'!I52,";")</f>
        <v>{10'd19, 10'd903};</v>
      </c>
      <c r="F26" t="str">
        <f>CONCATENATE("// Note: ",'Note Frequencies'!K52)</f>
        <v>// Note: 2A#Bb</v>
      </c>
    </row>
    <row r="27" spans="2:6" x14ac:dyDescent="0.15">
      <c r="B27" t="s">
        <v>90</v>
      </c>
      <c r="C27" s="24">
        <v>15</v>
      </c>
      <c r="D27" t="s">
        <v>91</v>
      </c>
      <c r="E27" t="str">
        <f>CONCATENATE('Note Frequencies'!I53,";")</f>
        <v>{10'd21, 10'd122};</v>
      </c>
      <c r="F27" t="str">
        <f>CONCATENATE("// Note: ",'Note Frequencies'!K53)</f>
        <v>// Note: 2B</v>
      </c>
    </row>
    <row r="28" spans="2:6" x14ac:dyDescent="0.15">
      <c r="B28" t="s">
        <v>90</v>
      </c>
      <c r="C28" s="24">
        <v>16</v>
      </c>
      <c r="D28" t="s">
        <v>91</v>
      </c>
      <c r="E28" t="str">
        <f>CONCATENATE('Note Frequencies'!I54,";")</f>
        <v>{10'd22, 10'd365};</v>
      </c>
      <c r="F28" t="str">
        <f>CONCATENATE("// Note: ",'Note Frequencies'!K54)</f>
        <v>// Note: 2C</v>
      </c>
    </row>
    <row r="29" spans="2:6" x14ac:dyDescent="0.15">
      <c r="B29" t="s">
        <v>90</v>
      </c>
      <c r="C29" s="24">
        <v>17</v>
      </c>
      <c r="D29" t="s">
        <v>91</v>
      </c>
      <c r="E29" t="str">
        <f>CONCATENATE('Note Frequencies'!I55,";")</f>
        <v>{10'd23, 10'd652};</v>
      </c>
      <c r="F29" t="str">
        <f>CONCATENATE("// Note: ",'Note Frequencies'!K55)</f>
        <v>// Note: 2C#Db</v>
      </c>
    </row>
    <row r="30" spans="2:6" x14ac:dyDescent="0.15">
      <c r="B30" t="s">
        <v>90</v>
      </c>
      <c r="C30" s="24">
        <v>18</v>
      </c>
      <c r="D30" t="s">
        <v>91</v>
      </c>
      <c r="E30" t="str">
        <f>CONCATENATE('Note Frequencies'!I56,";")</f>
        <v>{10'd25, 10'd90};</v>
      </c>
      <c r="F30" t="str">
        <f>CONCATENATE("// Note: ",'Note Frequencies'!K56)</f>
        <v>// Note: 2D</v>
      </c>
    </row>
    <row r="31" spans="2:6" x14ac:dyDescent="0.15">
      <c r="B31" t="s">
        <v>90</v>
      </c>
      <c r="C31" s="24">
        <v>19</v>
      </c>
      <c r="D31" t="s">
        <v>91</v>
      </c>
      <c r="E31" t="str">
        <f>CONCATENATE('Note Frequencies'!I57,";")</f>
        <v>{10'd26, 10'd551};</v>
      </c>
      <c r="F31" t="str">
        <f>CONCATENATE("// Note: ",'Note Frequencies'!K57)</f>
        <v>// Note: 2D#Eb</v>
      </c>
    </row>
    <row r="32" spans="2:6" x14ac:dyDescent="0.15">
      <c r="B32" t="s">
        <v>90</v>
      </c>
      <c r="C32" s="24">
        <v>20</v>
      </c>
      <c r="D32" t="s">
        <v>91</v>
      </c>
      <c r="E32" t="str">
        <f>CONCATENATE('Note Frequencies'!I58,";")</f>
        <v>{10'd28, 10'd163};</v>
      </c>
      <c r="F32" t="str">
        <f>CONCATENATE("// Note: ",'Note Frequencies'!K58)</f>
        <v>// Note: 2E</v>
      </c>
    </row>
    <row r="33" spans="2:6" x14ac:dyDescent="0.15">
      <c r="B33" t="s">
        <v>90</v>
      </c>
      <c r="C33" s="24">
        <v>21</v>
      </c>
      <c r="D33" t="s">
        <v>91</v>
      </c>
      <c r="E33" t="str">
        <f>CONCATENATE('Note Frequencies'!I59,";")</f>
        <v>{10'd29, 10'd800};</v>
      </c>
      <c r="F33" t="str">
        <f>CONCATENATE("// Note: ",'Note Frequencies'!K59)</f>
        <v>// Note: 2F</v>
      </c>
    </row>
    <row r="34" spans="2:6" x14ac:dyDescent="0.15">
      <c r="B34" t="s">
        <v>90</v>
      </c>
      <c r="C34" s="24">
        <v>22</v>
      </c>
      <c r="D34" t="s">
        <v>91</v>
      </c>
      <c r="E34" t="str">
        <f>CONCATENATE('Note Frequencies'!I60,";")</f>
        <v>{10'd31, 10'd587};</v>
      </c>
      <c r="F34" t="str">
        <f>CONCATENATE("// Note: ",'Note Frequencies'!K60)</f>
        <v>// Note: 2F#Gb</v>
      </c>
    </row>
    <row r="35" spans="2:6" x14ac:dyDescent="0.15">
      <c r="B35" t="s">
        <v>90</v>
      </c>
      <c r="C35" s="24">
        <v>23</v>
      </c>
      <c r="D35" t="s">
        <v>91</v>
      </c>
      <c r="E35" t="str">
        <f>CONCATENATE('Note Frequencies'!I61,";")</f>
        <v>{10'd33, 10'd461};</v>
      </c>
      <c r="F35" t="str">
        <f>CONCATENATE("// Note: ",'Note Frequencies'!K61)</f>
        <v>// Note: 2G</v>
      </c>
    </row>
    <row r="36" spans="2:6" x14ac:dyDescent="0.15">
      <c r="B36" t="s">
        <v>90</v>
      </c>
      <c r="C36" s="24">
        <v>24</v>
      </c>
      <c r="D36" t="s">
        <v>91</v>
      </c>
      <c r="E36" t="str">
        <f>CONCATENATE('Note Frequencies'!I62,";")</f>
        <v>{10'd35, 10'd423};</v>
      </c>
      <c r="F36" t="str">
        <f>CONCATENATE("// Note: ",'Note Frequencies'!K62)</f>
        <v>// Note: 2G#Ab</v>
      </c>
    </row>
    <row r="37" spans="2:6" x14ac:dyDescent="0.15">
      <c r="B37" t="s">
        <v>90</v>
      </c>
      <c r="C37" s="24">
        <v>25</v>
      </c>
      <c r="D37" t="s">
        <v>91</v>
      </c>
      <c r="E37" t="str">
        <f>CONCATENATE('Note Frequencies'!I63,";")</f>
        <v>{10'd37, 10'd559};</v>
      </c>
      <c r="F37" t="str">
        <f>CONCATENATE("// Note: ",'Note Frequencies'!K63)</f>
        <v>// Note: 3A</v>
      </c>
    </row>
    <row r="38" spans="2:6" x14ac:dyDescent="0.15">
      <c r="B38" t="s">
        <v>90</v>
      </c>
      <c r="C38" s="24">
        <v>26</v>
      </c>
      <c r="D38" t="s">
        <v>91</v>
      </c>
      <c r="E38" t="str">
        <f>CONCATENATE('Note Frequencies'!I64,";")</f>
        <v>{10'd39, 10'd783};</v>
      </c>
      <c r="F38" t="str">
        <f>CONCATENATE("// Note: ",'Note Frequencies'!K64)</f>
        <v>// Note: 3A#Bb</v>
      </c>
    </row>
    <row r="39" spans="2:6" x14ac:dyDescent="0.15">
      <c r="B39" t="s">
        <v>90</v>
      </c>
      <c r="C39" s="24">
        <v>27</v>
      </c>
      <c r="D39" t="s">
        <v>91</v>
      </c>
      <c r="E39" t="str">
        <f>CONCATENATE('Note Frequencies'!I65,";")</f>
        <v>{10'd42, 10'd245};</v>
      </c>
      <c r="F39" t="str">
        <f>CONCATENATE("// Note: ",'Note Frequencies'!K65)</f>
        <v>// Note: 3B</v>
      </c>
    </row>
    <row r="40" spans="2:6" x14ac:dyDescent="0.15">
      <c r="B40" t="s">
        <v>90</v>
      </c>
      <c r="C40" s="24">
        <v>28</v>
      </c>
      <c r="D40" t="s">
        <v>91</v>
      </c>
      <c r="E40" t="str">
        <f>CONCATENATE('Note Frequencies'!I66,";")</f>
        <v>{10'd44, 10'd731};</v>
      </c>
      <c r="F40" t="str">
        <f>CONCATENATE("// Note: ",'Note Frequencies'!K66)</f>
        <v>// Note: 3C</v>
      </c>
    </row>
    <row r="41" spans="2:6" x14ac:dyDescent="0.15">
      <c r="B41" t="s">
        <v>90</v>
      </c>
      <c r="C41" s="24">
        <v>29</v>
      </c>
      <c r="D41" t="s">
        <v>91</v>
      </c>
      <c r="E41" t="str">
        <f>CONCATENATE('Note Frequencies'!I67,";")</f>
        <v>{10'd47, 10'd281};</v>
      </c>
      <c r="F41" t="str">
        <f>CONCATENATE("// Note: ",'Note Frequencies'!K67)</f>
        <v>// Note: 3C#Db</v>
      </c>
    </row>
    <row r="42" spans="2:6" x14ac:dyDescent="0.15">
      <c r="B42" t="s">
        <v>90</v>
      </c>
      <c r="C42" s="24">
        <v>30</v>
      </c>
      <c r="D42" t="s">
        <v>91</v>
      </c>
      <c r="E42" t="str">
        <f>CONCATENATE('Note Frequencies'!I68,";")</f>
        <v>{10'd50, 10'd180};</v>
      </c>
      <c r="F42" t="str">
        <f>CONCATENATE("// Note: ",'Note Frequencies'!K68)</f>
        <v>// Note: 3D</v>
      </c>
    </row>
    <row r="43" spans="2:6" x14ac:dyDescent="0.15">
      <c r="B43" t="s">
        <v>90</v>
      </c>
      <c r="C43" s="24">
        <v>31</v>
      </c>
      <c r="D43" t="s">
        <v>91</v>
      </c>
      <c r="E43" t="str">
        <f>CONCATENATE('Note Frequencies'!I69,";")</f>
        <v>{10'd53, 10'd79};</v>
      </c>
      <c r="F43" t="str">
        <f>CONCATENATE("// Note: ",'Note Frequencies'!K69)</f>
        <v>// Note: 3D#Eb</v>
      </c>
    </row>
    <row r="44" spans="2:6" x14ac:dyDescent="0.15">
      <c r="B44" t="s">
        <v>90</v>
      </c>
      <c r="C44" s="24">
        <v>32</v>
      </c>
      <c r="D44" t="s">
        <v>91</v>
      </c>
      <c r="E44" t="str">
        <f>CONCATENATE('Note Frequencies'!I70,";")</f>
        <v>{10'd56, 10'd327};</v>
      </c>
      <c r="F44" t="str">
        <f>CONCATENATE("// Note: ",'Note Frequencies'!K70)</f>
        <v>// Note: 3E</v>
      </c>
    </row>
    <row r="45" spans="2:6" x14ac:dyDescent="0.15">
      <c r="B45" t="s">
        <v>90</v>
      </c>
      <c r="C45" s="24">
        <v>33</v>
      </c>
      <c r="D45" t="s">
        <v>91</v>
      </c>
      <c r="E45" t="str">
        <f>CONCATENATE('Note Frequencies'!I71,";")</f>
        <v>{10'd59, 10'd576};</v>
      </c>
      <c r="F45" t="str">
        <f>CONCATENATE("// Note: ",'Note Frequencies'!K71)</f>
        <v>// Note: 3F</v>
      </c>
    </row>
    <row r="46" spans="2:6" x14ac:dyDescent="0.15">
      <c r="B46" t="s">
        <v>90</v>
      </c>
      <c r="C46" s="24">
        <v>34</v>
      </c>
      <c r="D46" t="s">
        <v>91</v>
      </c>
      <c r="E46" t="str">
        <f>CONCATENATE('Note Frequencies'!I72,";")</f>
        <v>{10'd63, 10'd150};</v>
      </c>
      <c r="F46" t="str">
        <f>CONCATENATE("// Note: ",'Note Frequencies'!K72)</f>
        <v>// Note: 3F#Gb</v>
      </c>
    </row>
    <row r="47" spans="2:6" x14ac:dyDescent="0.15">
      <c r="B47" t="s">
        <v>90</v>
      </c>
      <c r="C47" s="24">
        <v>35</v>
      </c>
      <c r="D47" t="s">
        <v>91</v>
      </c>
      <c r="E47" t="str">
        <f>CONCATENATE('Note Frequencies'!I73,";")</f>
        <v>{10'd66, 10'd922};</v>
      </c>
      <c r="F47" t="str">
        <f>CONCATENATE("// Note: ",'Note Frequencies'!K73)</f>
        <v>// Note: 3G</v>
      </c>
    </row>
    <row r="48" spans="2:6" x14ac:dyDescent="0.15">
      <c r="B48" t="s">
        <v>90</v>
      </c>
      <c r="C48" s="24">
        <v>36</v>
      </c>
      <c r="D48" t="s">
        <v>91</v>
      </c>
      <c r="E48" t="str">
        <f>CONCATENATE('Note Frequencies'!I74,";")</f>
        <v>{10'd70, 10'd846};</v>
      </c>
      <c r="F48" t="str">
        <f>CONCATENATE("// Note: ",'Note Frequencies'!K74)</f>
        <v>// Note: 3G#Ab</v>
      </c>
    </row>
    <row r="49" spans="2:6" x14ac:dyDescent="0.15">
      <c r="B49" t="s">
        <v>90</v>
      </c>
      <c r="C49" s="24">
        <v>37</v>
      </c>
      <c r="D49" t="s">
        <v>91</v>
      </c>
      <c r="E49" t="str">
        <f>CONCATENATE('Note Frequencies'!I75,";")</f>
        <v>{10'd75, 10'd95};</v>
      </c>
      <c r="F49" t="str">
        <f>CONCATENATE("// Note: ",'Note Frequencies'!K75)</f>
        <v>// Note: 4A</v>
      </c>
    </row>
    <row r="50" spans="2:6" x14ac:dyDescent="0.15">
      <c r="B50" t="s">
        <v>90</v>
      </c>
      <c r="C50" s="24">
        <v>38</v>
      </c>
      <c r="D50" t="s">
        <v>91</v>
      </c>
      <c r="E50" t="str">
        <f>CONCATENATE('Note Frequencies'!I76,";")</f>
        <v>{10'd79, 10'd543};</v>
      </c>
      <c r="F50" t="str">
        <f>CONCATENATE("// Note: ",'Note Frequencies'!K76)</f>
        <v>// Note: 4A#Bb</v>
      </c>
    </row>
    <row r="51" spans="2:6" x14ac:dyDescent="0.15">
      <c r="B51" t="s">
        <v>90</v>
      </c>
      <c r="C51" s="24">
        <v>39</v>
      </c>
      <c r="D51" t="s">
        <v>91</v>
      </c>
      <c r="E51" t="str">
        <f>CONCATENATE('Note Frequencies'!I77,";")</f>
        <v>{10'd84, 10'd491};</v>
      </c>
      <c r="F51" t="str">
        <f>CONCATENATE("// Note: ",'Note Frequencies'!K77)</f>
        <v>// Note: 4B</v>
      </c>
    </row>
    <row r="52" spans="2:6" x14ac:dyDescent="0.15">
      <c r="B52" t="s">
        <v>90</v>
      </c>
      <c r="C52" s="24">
        <v>40</v>
      </c>
      <c r="D52" t="s">
        <v>91</v>
      </c>
      <c r="E52" t="str">
        <f>CONCATENATE('Note Frequencies'!I78,";")</f>
        <v>{10'd89, 10'd439};</v>
      </c>
      <c r="F52" t="str">
        <f>CONCATENATE("// Note: ",'Note Frequencies'!K78)</f>
        <v>// Note: 4C</v>
      </c>
    </row>
    <row r="53" spans="2:6" x14ac:dyDescent="0.15">
      <c r="B53" t="s">
        <v>90</v>
      </c>
      <c r="C53" s="24">
        <v>41</v>
      </c>
      <c r="D53" t="s">
        <v>91</v>
      </c>
      <c r="E53" t="str">
        <f>CONCATENATE('Note Frequencies'!I79,";")</f>
        <v>{10'd94, 10'd562};</v>
      </c>
      <c r="F53" t="str">
        <f>CONCATENATE("// Note: ",'Note Frequencies'!K79)</f>
        <v>// Note: 4C#Db</v>
      </c>
    </row>
    <row r="54" spans="2:6" x14ac:dyDescent="0.15">
      <c r="B54" t="s">
        <v>90</v>
      </c>
      <c r="C54" s="24">
        <v>42</v>
      </c>
      <c r="D54" t="s">
        <v>91</v>
      </c>
      <c r="E54" t="str">
        <f>CONCATENATE('Note Frequencies'!I80,";")</f>
        <v>{10'd100, 10'd360};</v>
      </c>
      <c r="F54" t="str">
        <f>CONCATENATE("// Note: ",'Note Frequencies'!K80)</f>
        <v>// Note: 4D</v>
      </c>
    </row>
    <row r="55" spans="2:6" x14ac:dyDescent="0.15">
      <c r="B55" t="s">
        <v>90</v>
      </c>
      <c r="C55" s="24">
        <v>43</v>
      </c>
      <c r="D55" t="s">
        <v>91</v>
      </c>
      <c r="E55" t="str">
        <f>CONCATENATE('Note Frequencies'!I81,";")</f>
        <v>{10'd106, 10'd158};</v>
      </c>
      <c r="F55" t="str">
        <f>CONCATENATE("// Note: ",'Note Frequencies'!K81)</f>
        <v>// Note: 4D#Eb</v>
      </c>
    </row>
    <row r="56" spans="2:6" x14ac:dyDescent="0.15">
      <c r="B56" t="s">
        <v>90</v>
      </c>
      <c r="C56" s="24">
        <v>44</v>
      </c>
      <c r="D56" t="s">
        <v>91</v>
      </c>
      <c r="E56" t="str">
        <f>CONCATENATE('Note Frequencies'!I82,";")</f>
        <v>{10'd112, 10'd655};</v>
      </c>
      <c r="F56" t="str">
        <f>CONCATENATE("// Note: ",'Note Frequencies'!K82)</f>
        <v>// Note: 4E</v>
      </c>
    </row>
    <row r="57" spans="2:6" x14ac:dyDescent="0.15">
      <c r="B57" t="s">
        <v>90</v>
      </c>
      <c r="C57" s="24">
        <v>45</v>
      </c>
      <c r="D57" t="s">
        <v>91</v>
      </c>
      <c r="E57" t="str">
        <f>CONCATENATE('Note Frequencies'!I83,";")</f>
        <v>{10'd119, 10'd128};</v>
      </c>
      <c r="F57" t="str">
        <f>CONCATENATE("// Note: ",'Note Frequencies'!K83)</f>
        <v>// Note: 4F</v>
      </c>
    </row>
    <row r="58" spans="2:6" x14ac:dyDescent="0.15">
      <c r="B58" t="s">
        <v>90</v>
      </c>
      <c r="C58" s="24">
        <v>46</v>
      </c>
      <c r="D58" t="s">
        <v>91</v>
      </c>
      <c r="E58" t="str">
        <f>CONCATENATE('Note Frequencies'!I84,";")</f>
        <v>{10'd126, 10'd300};</v>
      </c>
      <c r="F58" t="str">
        <f>CONCATENATE("// Note: ",'Note Frequencies'!K84)</f>
        <v>// Note: 4F#Gb</v>
      </c>
    </row>
    <row r="59" spans="2:6" x14ac:dyDescent="0.15">
      <c r="B59" t="s">
        <v>90</v>
      </c>
      <c r="C59" s="24">
        <v>47</v>
      </c>
      <c r="D59" t="s">
        <v>91</v>
      </c>
      <c r="E59" t="str">
        <f>CONCATENATE('Note Frequencies'!I85,";")</f>
        <v>{10'd133, 10'd821};</v>
      </c>
      <c r="F59" t="str">
        <f>CONCATENATE("// Note: ",'Note Frequencies'!K85)</f>
        <v>// Note: 4G</v>
      </c>
    </row>
    <row r="60" spans="2:6" x14ac:dyDescent="0.15">
      <c r="B60" t="s">
        <v>90</v>
      </c>
      <c r="C60" s="24">
        <v>48</v>
      </c>
      <c r="D60" t="s">
        <v>91</v>
      </c>
      <c r="E60" t="str">
        <f>CONCATENATE('Note Frequencies'!I86,";")</f>
        <v>{10'd141, 10'd669};</v>
      </c>
      <c r="F60" t="str">
        <f>CONCATENATE("// Note: ",'Note Frequencies'!K86)</f>
        <v>// Note: 4G#Ab</v>
      </c>
    </row>
    <row r="61" spans="2:6" x14ac:dyDescent="0.15">
      <c r="B61" t="s">
        <v>90</v>
      </c>
      <c r="C61" s="24">
        <v>49</v>
      </c>
      <c r="D61" t="s">
        <v>91</v>
      </c>
      <c r="E61" t="str">
        <f>CONCATENATE('Note Frequencies'!I87,";")</f>
        <v>{10'd150, 10'd191};</v>
      </c>
      <c r="F61" t="str">
        <f>CONCATENATE("// Note: ",'Note Frequencies'!K87)</f>
        <v>// Note: 5A</v>
      </c>
    </row>
    <row r="62" spans="2:6" x14ac:dyDescent="0.15">
      <c r="B62" t="s">
        <v>90</v>
      </c>
      <c r="C62" s="24">
        <v>50</v>
      </c>
      <c r="D62" t="s">
        <v>91</v>
      </c>
      <c r="E62" t="str">
        <f>CONCATENATE('Note Frequencies'!I88,";")</f>
        <v>{10'd159, 10'd62};</v>
      </c>
      <c r="F62" t="str">
        <f>CONCATENATE("// Note: ",'Note Frequencies'!K88)</f>
        <v>// Note: 5A#Bb</v>
      </c>
    </row>
    <row r="63" spans="2:6" x14ac:dyDescent="0.15">
      <c r="B63" t="s">
        <v>90</v>
      </c>
      <c r="C63" s="24">
        <v>51</v>
      </c>
      <c r="D63" t="s">
        <v>91</v>
      </c>
      <c r="E63" t="str">
        <f>CONCATENATE('Note Frequencies'!I89,";")</f>
        <v>{10'd168, 10'd983};</v>
      </c>
      <c r="F63" t="str">
        <f>CONCATENATE("// Note: ",'Note Frequencies'!K89)</f>
        <v>// Note: 5B</v>
      </c>
    </row>
    <row r="64" spans="2:6" x14ac:dyDescent="0.15">
      <c r="B64" t="s">
        <v>90</v>
      </c>
      <c r="C64" s="24">
        <v>52</v>
      </c>
      <c r="D64" t="s">
        <v>91</v>
      </c>
      <c r="E64" t="str">
        <f>CONCATENATE('Note Frequencies'!I90,";")</f>
        <v>{10'd178, 10'd879};</v>
      </c>
      <c r="F64" t="str">
        <f>CONCATENATE("// Note: ",'Note Frequencies'!K90)</f>
        <v>// Note: 5C</v>
      </c>
    </row>
    <row r="65" spans="1:6" x14ac:dyDescent="0.15">
      <c r="B65" t="s">
        <v>90</v>
      </c>
      <c r="C65" s="24">
        <v>53</v>
      </c>
      <c r="D65" t="s">
        <v>91</v>
      </c>
      <c r="E65" t="str">
        <f>CONCATENATE('Note Frequencies'!I91,";")</f>
        <v>{10'd189, 10'd101};</v>
      </c>
      <c r="F65" t="str">
        <f>CONCATENATE("// Note: ",'Note Frequencies'!K91)</f>
        <v>// Note: 5C#Db</v>
      </c>
    </row>
    <row r="66" spans="1:6" x14ac:dyDescent="0.15">
      <c r="B66" t="s">
        <v>90</v>
      </c>
      <c r="C66" s="24">
        <v>54</v>
      </c>
      <c r="D66" t="s">
        <v>91</v>
      </c>
      <c r="E66" t="str">
        <f>CONCATENATE('Note Frequencies'!I92,";")</f>
        <v>{10'd200, 10'd720};</v>
      </c>
      <c r="F66" t="str">
        <f>CONCATENATE("// Note: ",'Note Frequencies'!K92)</f>
        <v>// Note: 5D</v>
      </c>
    </row>
    <row r="67" spans="1:6" x14ac:dyDescent="0.15">
      <c r="B67" t="s">
        <v>90</v>
      </c>
      <c r="C67" s="24">
        <v>55</v>
      </c>
      <c r="D67" t="s">
        <v>91</v>
      </c>
      <c r="E67" t="str">
        <f>CONCATENATE('Note Frequencies'!I93,";")</f>
        <v>{10'd212, 10'd316};</v>
      </c>
      <c r="F67" t="str">
        <f>CONCATENATE("// Note: ",'Note Frequencies'!K93)</f>
        <v>// Note: 5D#Eb</v>
      </c>
    </row>
    <row r="68" spans="1:6" x14ac:dyDescent="0.15">
      <c r="B68" t="s">
        <v>90</v>
      </c>
      <c r="C68" s="24">
        <v>56</v>
      </c>
      <c r="D68" t="s">
        <v>91</v>
      </c>
      <c r="E68" t="str">
        <f>CONCATENATE('Note Frequencies'!I94,";")</f>
        <v>{10'd225, 10'd286};</v>
      </c>
      <c r="F68" t="str">
        <f>CONCATENATE("// Note: ",'Note Frequencies'!K94)</f>
        <v>// Note: 5E</v>
      </c>
    </row>
    <row r="69" spans="1:6" x14ac:dyDescent="0.15">
      <c r="B69" t="s">
        <v>90</v>
      </c>
      <c r="C69" s="24">
        <v>57</v>
      </c>
      <c r="D69" t="s">
        <v>91</v>
      </c>
      <c r="E69" t="str">
        <f>CONCATENATE('Note Frequencies'!I95,";")</f>
        <v>{10'd238, 10'd256};</v>
      </c>
      <c r="F69" t="str">
        <f>CONCATENATE("// Note: ",'Note Frequencies'!K95)</f>
        <v>// Note: 5F</v>
      </c>
    </row>
    <row r="70" spans="1:6" x14ac:dyDescent="0.15">
      <c r="B70" t="s">
        <v>90</v>
      </c>
      <c r="C70" s="24">
        <v>58</v>
      </c>
      <c r="D70" t="s">
        <v>91</v>
      </c>
      <c r="E70" t="str">
        <f>CONCATENATE('Note Frequencies'!I96,";")</f>
        <v>{10'd252, 10'd600};</v>
      </c>
      <c r="F70" t="str">
        <f>CONCATENATE("// Note: ",'Note Frequencies'!K96)</f>
        <v>// Note: 5F#Gb</v>
      </c>
    </row>
    <row r="71" spans="1:6" x14ac:dyDescent="0.15">
      <c r="B71" t="s">
        <v>90</v>
      </c>
      <c r="C71" s="24">
        <v>59</v>
      </c>
      <c r="D71" t="s">
        <v>91</v>
      </c>
      <c r="E71" t="str">
        <f>CONCATENATE('Note Frequencies'!I97,";")</f>
        <v>{10'd267, 10'd619};</v>
      </c>
      <c r="F71" t="str">
        <f>CONCATENATE("// Note: ",'Note Frequencies'!K97)</f>
        <v>// Note: 5G</v>
      </c>
    </row>
    <row r="72" spans="1:6" x14ac:dyDescent="0.15">
      <c r="B72" t="s">
        <v>90</v>
      </c>
      <c r="C72" s="24">
        <v>60</v>
      </c>
      <c r="D72" t="s">
        <v>91</v>
      </c>
      <c r="E72" t="str">
        <f>CONCATENATE('Note Frequencies'!I98,";")</f>
        <v>{10'd283, 10'd314};</v>
      </c>
      <c r="F72" t="str">
        <f>CONCATENATE("// Note: ",'Note Frequencies'!K98)</f>
        <v>// Note: 5G#Ab</v>
      </c>
    </row>
    <row r="73" spans="1:6" x14ac:dyDescent="0.15">
      <c r="B73" t="s">
        <v>90</v>
      </c>
      <c r="C73" s="24">
        <v>61</v>
      </c>
      <c r="D73" t="s">
        <v>91</v>
      </c>
      <c r="E73" t="str">
        <f>CONCATENATE('Note Frequencies'!I99,";")</f>
        <v>{10'd300, 10'd382};</v>
      </c>
      <c r="F73" t="str">
        <f>CONCATENATE("// Note: ",'Note Frequencies'!K99)</f>
        <v>// Note: 6A</v>
      </c>
    </row>
    <row r="74" spans="1:6" x14ac:dyDescent="0.15">
      <c r="B74" t="s">
        <v>90</v>
      </c>
      <c r="C74" s="24">
        <v>62</v>
      </c>
      <c r="D74" t="s">
        <v>91</v>
      </c>
      <c r="E74" t="str">
        <f>CONCATENATE('Note Frequencies'!I100,";")</f>
        <v>{10'd318, 10'd125};</v>
      </c>
      <c r="F74" t="str">
        <f>CONCATENATE("// Note: ",'Note Frequencies'!K100)</f>
        <v>// Note: 6A#Bb</v>
      </c>
    </row>
    <row r="75" spans="1:6" x14ac:dyDescent="0.15">
      <c r="B75" t="s">
        <v>90</v>
      </c>
      <c r="C75" s="24">
        <v>63</v>
      </c>
      <c r="D75" t="s">
        <v>91</v>
      </c>
      <c r="E75" t="str">
        <f>CONCATENATE('Note Frequencies'!I101,";")</f>
        <v>{10'd337, 10'd942};</v>
      </c>
      <c r="F75" t="str">
        <f>CONCATENATE("// Note: ",'Note Frequencies'!K101)</f>
        <v>// Note: 6B</v>
      </c>
    </row>
    <row r="76" spans="1:6" x14ac:dyDescent="0.15">
      <c r="A76" t="s">
        <v>92</v>
      </c>
      <c r="C76" s="2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Enter Song</vt:lpstr>
      <vt:lpstr>Sheet1</vt:lpstr>
      <vt:lpstr>song_rom</vt:lpstr>
      <vt:lpstr>Note Frequencies</vt:lpstr>
      <vt:lpstr>frequency_rom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Angelina Krinos</cp:lastModifiedBy>
  <dcterms:modified xsi:type="dcterms:W3CDTF">2023-12-13T02:44:39Z</dcterms:modified>
</cp:coreProperties>
</file>