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O\Modding\VEcoMods\"/>
    </mc:Choice>
  </mc:AlternateContent>
  <xr:revisionPtr revIDLastSave="0" documentId="13_ncr:1_{499E0262-0642-4ED3-B17C-3E16210AC70D}" xr6:coauthVersionLast="28" xr6:coauthVersionMax="28" xr10:uidLastSave="{00000000-0000-0000-0000-000000000000}"/>
  <bookViews>
    <workbookView xWindow="0" yWindow="0" windowWidth="27525" windowHeight="10440" activeTab="1" xr2:uid="{A33CFE89-0774-4CFB-8D60-F9AFB2F57947}"/>
  </bookViews>
  <sheets>
    <sheet name="Advanced Mining" sheetId="1" r:id="rId1"/>
    <sheet name="Chemical Engineer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2" l="1"/>
  <c r="Q31" i="2" s="1"/>
  <c r="Q28" i="2"/>
  <c r="Q30" i="2" s="1"/>
  <c r="Q39" i="2"/>
  <c r="Q41" i="2" s="1"/>
  <c r="Q38" i="2"/>
  <c r="Q40" i="2" s="1"/>
  <c r="M39" i="2"/>
  <c r="N39" i="2" s="1"/>
  <c r="O39" i="2" s="1"/>
  <c r="M28" i="2"/>
  <c r="N28" i="2" s="1"/>
  <c r="M38" i="2"/>
  <c r="N38" i="2" s="1"/>
  <c r="O38" i="2" s="1"/>
  <c r="R38" i="2" s="1"/>
  <c r="M29" i="2"/>
  <c r="N29" i="2" s="1"/>
  <c r="O29" i="2" s="1"/>
  <c r="P29" i="2" s="1"/>
  <c r="T29" i="2" l="1"/>
  <c r="P39" i="2"/>
  <c r="P41" i="2" s="1"/>
  <c r="P38" i="2"/>
  <c r="P40" i="2" s="1"/>
  <c r="N40" i="2"/>
  <c r="N30" i="2"/>
  <c r="R39" i="2"/>
  <c r="N41" i="2"/>
  <c r="N31" i="2"/>
  <c r="S31" i="2" s="1"/>
  <c r="O33" i="2"/>
  <c r="O28" i="2"/>
  <c r="P28" i="2" s="1"/>
  <c r="O32" i="2" l="1"/>
  <c r="S30" i="2" l="1"/>
  <c r="T28" i="2"/>
</calcChain>
</file>

<file path=xl/sharedStrings.xml><?xml version="1.0" encoding="utf-8"?>
<sst xmlns="http://schemas.openxmlformats.org/spreadsheetml/2006/main" count="105" uniqueCount="85">
  <si>
    <t>Drilling</t>
  </si>
  <si>
    <t>Blasting</t>
  </si>
  <si>
    <t>Primative mechanics</t>
  </si>
  <si>
    <t>Tailoring</t>
  </si>
  <si>
    <t>Mechanics</t>
  </si>
  <si>
    <t>saltpeter</t>
  </si>
  <si>
    <t>blasting powder</t>
  </si>
  <si>
    <t>lvl1</t>
  </si>
  <si>
    <t>blasting collar</t>
  </si>
  <si>
    <t>lvl2</t>
  </si>
  <si>
    <t>airleg</t>
  </si>
  <si>
    <t>TNT</t>
  </si>
  <si>
    <t>remote detonator</t>
  </si>
  <si>
    <t>windlass</t>
  </si>
  <si>
    <t>miners cap</t>
  </si>
  <si>
    <t>lvl3</t>
  </si>
  <si>
    <t>lvl4</t>
  </si>
  <si>
    <t>mining drill</t>
  </si>
  <si>
    <t>powered poppet head</t>
  </si>
  <si>
    <t>woodworking</t>
  </si>
  <si>
    <t>ladder</t>
  </si>
  <si>
    <t>ANFO</t>
  </si>
  <si>
    <t>burn kelp in campfire and/or kiln</t>
  </si>
  <si>
    <t>blasting powder, Fibre, dirt</t>
  </si>
  <si>
    <t>iron, piston</t>
  </si>
  <si>
    <t>steel, motor, pipe</t>
  </si>
  <si>
    <t>logs, boards</t>
  </si>
  <si>
    <t>logs, boards, fibre</t>
  </si>
  <si>
    <t>poppet head</t>
  </si>
  <si>
    <t>steel, motor, gears</t>
  </si>
  <si>
    <t>minerscap</t>
  </si>
  <si>
    <t>cloth, log</t>
  </si>
  <si>
    <t>powered by tallow candles</t>
  </si>
  <si>
    <t>adv miners cap</t>
  </si>
  <si>
    <t>plastic, glass</t>
  </si>
  <si>
    <t>perhaps takes a durability hit while light is on?</t>
  </si>
  <si>
    <t>this and the poppet head may be implenetable as 2 pices that link together in a certain range. The bin empties periodically to the top, which can then link to stockpiles</t>
  </si>
  <si>
    <t>Tech Tree</t>
  </si>
  <si>
    <t>Adv Miner cap</t>
  </si>
  <si>
    <t>handheld tool, durability. Max drill distance 10 blocks?. Interacts with blasting collar and increments a counter for how much explosive it can hold</t>
  </si>
  <si>
    <t>needs fuel to run. Not sure how to implement. Perhabs set up as a block and also injects explosive. Can only drill down, can set top and bottom of blasting, can drill to 100?</t>
  </si>
  <si>
    <t>need to work out how to make something climbable</t>
  </si>
  <si>
    <t>explodes as a single column</t>
  </si>
  <si>
    <t>Potash, coal</t>
  </si>
  <si>
    <t>Potash</t>
  </si>
  <si>
    <t>Petroleum, hideash fertiliser, Potash</t>
  </si>
  <si>
    <t>Metallurgy</t>
  </si>
  <si>
    <t>Chemical engineering</t>
  </si>
  <si>
    <t>metallurgical flow sheet</t>
  </si>
  <si>
    <t>ore</t>
  </si>
  <si>
    <t>sagmill</t>
  </si>
  <si>
    <t>crushed ore</t>
  </si>
  <si>
    <t>concentrate</t>
  </si>
  <si>
    <t>tailings</t>
  </si>
  <si>
    <t>float cell</t>
  </si>
  <si>
    <t>smelter</t>
  </si>
  <si>
    <t>ingots</t>
  </si>
  <si>
    <t>slag</t>
  </si>
  <si>
    <t>leaching vat</t>
  </si>
  <si>
    <t>electrowin</t>
  </si>
  <si>
    <t>thickener</t>
  </si>
  <si>
    <t>stabilised tailings</t>
  </si>
  <si>
    <t xml:space="preserve">will </t>
  </si>
  <si>
    <t>crushed</t>
  </si>
  <si>
    <t>con</t>
  </si>
  <si>
    <t>leach</t>
  </si>
  <si>
    <t>base</t>
  </si>
  <si>
    <t>Copper Chain</t>
  </si>
  <si>
    <t>bonus</t>
  </si>
  <si>
    <t>tailing bonus</t>
  </si>
  <si>
    <t>tails ratio</t>
  </si>
  <si>
    <t>stab</t>
  </si>
  <si>
    <t>stab bonus</t>
  </si>
  <si>
    <t>efficiency</t>
  </si>
  <si>
    <t>IO ratio</t>
  </si>
  <si>
    <t>ore is 30kg</t>
  </si>
  <si>
    <t>ingot 4kg</t>
  </si>
  <si>
    <t>weight ratio</t>
  </si>
  <si>
    <t>straight from crushed</t>
  </si>
  <si>
    <t xml:space="preserve"> direct</t>
  </si>
  <si>
    <t>existing 4 ore  to 1 ingot (8:10)max efficiency</t>
  </si>
  <si>
    <t>tailings ratio</t>
  </si>
  <si>
    <t>existing</t>
  </si>
  <si>
    <t>additive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</si>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</sst>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957A-88C1-42FC-B0C5-F3153A7BBA15}">
  <dimension ref="A1:M28"/>
  <sheetViews>
    <sheetView workbookViewId="0">
      <selection activeCell="C27" sqref="C27"/>
    </sheetView>
  </sheetViews>
  <sheetFormatPr defaultRowHeight="15" x14ac:dyDescent="0.25"/>
  <cols>
    <col min="1" max="1" width="16.140625" customWidth="1"/>
  </cols>
  <sheetData>
    <row r="1" spans="1:13" x14ac:dyDescent="0.25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t="s">
        <v>0</v>
      </c>
      <c r="D2" t="s">
        <v>1</v>
      </c>
      <c r="F2" t="s">
        <v>2</v>
      </c>
      <c r="I2" t="s">
        <v>3</v>
      </c>
      <c r="K2" t="s">
        <v>4</v>
      </c>
      <c r="M2" t="s">
        <v>19</v>
      </c>
    </row>
    <row r="3" spans="1:13" x14ac:dyDescent="0.25">
      <c r="A3" t="s">
        <v>7</v>
      </c>
      <c r="B3" t="s">
        <v>8</v>
      </c>
      <c r="D3" t="s">
        <v>44</v>
      </c>
    </row>
    <row r="4" spans="1:13" x14ac:dyDescent="0.25">
      <c r="D4" t="s">
        <v>6</v>
      </c>
    </row>
    <row r="6" spans="1:13" x14ac:dyDescent="0.25">
      <c r="A6" t="s">
        <v>9</v>
      </c>
      <c r="B6" t="s">
        <v>10</v>
      </c>
      <c r="D6" t="s">
        <v>11</v>
      </c>
      <c r="F6" t="s">
        <v>13</v>
      </c>
      <c r="I6" t="s">
        <v>14</v>
      </c>
      <c r="M6" t="s">
        <v>20</v>
      </c>
    </row>
    <row r="7" spans="1:13" x14ac:dyDescent="0.25">
      <c r="D7" t="s">
        <v>12</v>
      </c>
    </row>
    <row r="9" spans="1:13" x14ac:dyDescent="0.25">
      <c r="A9" t="s">
        <v>15</v>
      </c>
    </row>
    <row r="11" spans="1:13" x14ac:dyDescent="0.25">
      <c r="A11" t="s">
        <v>16</v>
      </c>
      <c r="B11" t="s">
        <v>17</v>
      </c>
      <c r="D11" t="s">
        <v>21</v>
      </c>
      <c r="I11" t="s">
        <v>38</v>
      </c>
      <c r="K11" t="s">
        <v>18</v>
      </c>
    </row>
    <row r="18" spans="1:5" x14ac:dyDescent="0.25">
      <c r="A18" t="s">
        <v>5</v>
      </c>
      <c r="B18" t="s">
        <v>22</v>
      </c>
    </row>
    <row r="19" spans="1:5" x14ac:dyDescent="0.25">
      <c r="A19" t="s">
        <v>6</v>
      </c>
      <c r="B19" t="s">
        <v>43</v>
      </c>
    </row>
    <row r="20" spans="1:5" x14ac:dyDescent="0.25">
      <c r="A20" t="s">
        <v>11</v>
      </c>
      <c r="B20" t="s">
        <v>23</v>
      </c>
      <c r="E20" t="s">
        <v>42</v>
      </c>
    </row>
    <row r="21" spans="1:5" x14ac:dyDescent="0.25">
      <c r="A21" t="s">
        <v>21</v>
      </c>
      <c r="B21" t="s">
        <v>45</v>
      </c>
    </row>
    <row r="22" spans="1:5" x14ac:dyDescent="0.25">
      <c r="A22" t="s">
        <v>10</v>
      </c>
      <c r="B22" t="s">
        <v>24</v>
      </c>
      <c r="E22" t="s">
        <v>39</v>
      </c>
    </row>
    <row r="23" spans="1:5" x14ac:dyDescent="0.25">
      <c r="A23" t="s">
        <v>17</v>
      </c>
      <c r="B23" t="s">
        <v>25</v>
      </c>
      <c r="E23" t="s">
        <v>40</v>
      </c>
    </row>
    <row r="24" spans="1:5" x14ac:dyDescent="0.25">
      <c r="A24" t="s">
        <v>20</v>
      </c>
      <c r="B24" t="s">
        <v>26</v>
      </c>
      <c r="E24" t="s">
        <v>41</v>
      </c>
    </row>
    <row r="25" spans="1:5" x14ac:dyDescent="0.25">
      <c r="A25" t="s">
        <v>13</v>
      </c>
      <c r="B25" t="s">
        <v>27</v>
      </c>
      <c r="E25" t="s">
        <v>36</v>
      </c>
    </row>
    <row r="26" spans="1:5" x14ac:dyDescent="0.25">
      <c r="A26" t="s">
        <v>28</v>
      </c>
      <c r="B26" t="s">
        <v>29</v>
      </c>
    </row>
    <row r="27" spans="1:5" x14ac:dyDescent="0.25">
      <c r="A27" t="s">
        <v>30</v>
      </c>
      <c r="B27" t="s">
        <v>31</v>
      </c>
      <c r="D27" t="s">
        <v>32</v>
      </c>
    </row>
    <row r="28" spans="1:5" x14ac:dyDescent="0.25">
      <c r="A28" t="s">
        <v>33</v>
      </c>
      <c r="B28" t="s">
        <v>34</v>
      </c>
      <c r="D28" t="s">
        <v>35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F47F-3B1D-413C-9837-C27255EC7E5B}">
  <dimension ref="A2:T41"/>
  <sheetViews>
    <sheetView tabSelected="1" topLeftCell="A19" workbookViewId="0">
      <selection activeCell="Q27" sqref="Q27"/>
    </sheetView>
  </sheetViews>
  <sheetFormatPr defaultRowHeight="15" x14ac:dyDescent="0.25"/>
  <cols>
    <col min="11" max="11" width="15.85546875" customWidth="1"/>
    <col min="16" max="16" width="18.42578125" customWidth="1"/>
    <col min="19" max="19" width="13.42578125" customWidth="1"/>
  </cols>
  <sheetData>
    <row r="2" spans="2:7" x14ac:dyDescent="0.25">
      <c r="B2" t="s">
        <v>46</v>
      </c>
      <c r="G2" t="s">
        <v>47</v>
      </c>
    </row>
    <row r="21" spans="1:20" x14ac:dyDescent="0.25">
      <c r="K21" t="s">
        <v>75</v>
      </c>
    </row>
    <row r="22" spans="1:20" x14ac:dyDescent="0.25">
      <c r="K22" t="s">
        <v>76</v>
      </c>
      <c r="M22" t="s">
        <v>83</v>
      </c>
      <c r="N22" t="s">
        <v>84</v>
      </c>
    </row>
    <row r="23" spans="1:20" x14ac:dyDescent="0.25">
      <c r="A23" t="s">
        <v>48</v>
      </c>
      <c r="M23" t="s">
        <v>73</v>
      </c>
      <c r="N23" t="s">
        <v>73</v>
      </c>
    </row>
    <row r="24" spans="1:20" x14ac:dyDescent="0.25">
      <c r="A24" t="s">
        <v>80</v>
      </c>
      <c r="M24">
        <v>0.7</v>
      </c>
      <c r="N24">
        <v>0.2</v>
      </c>
    </row>
    <row r="25" spans="1:20" x14ac:dyDescent="0.25">
      <c r="A25" t="s">
        <v>62</v>
      </c>
      <c r="L25" t="s">
        <v>70</v>
      </c>
      <c r="N25">
        <v>1.6</v>
      </c>
      <c r="O25">
        <v>0.625</v>
      </c>
      <c r="Q25">
        <v>2</v>
      </c>
    </row>
    <row r="26" spans="1:20" x14ac:dyDescent="0.25">
      <c r="L26" t="s">
        <v>74</v>
      </c>
      <c r="M26">
        <v>1</v>
      </c>
      <c r="N26">
        <v>0.5</v>
      </c>
      <c r="O26">
        <v>0.8</v>
      </c>
      <c r="P26">
        <v>0.5</v>
      </c>
      <c r="Q26">
        <v>0.25</v>
      </c>
      <c r="S26" t="s">
        <v>81</v>
      </c>
      <c r="T26" t="s">
        <v>77</v>
      </c>
    </row>
    <row r="27" spans="1:20" x14ac:dyDescent="0.25">
      <c r="B27" s="2" t="s">
        <v>50</v>
      </c>
      <c r="D27" s="2" t="s">
        <v>54</v>
      </c>
      <c r="F27" s="2" t="s">
        <v>55</v>
      </c>
      <c r="L27" t="s">
        <v>49</v>
      </c>
      <c r="M27" t="s">
        <v>63</v>
      </c>
      <c r="N27" t="s">
        <v>64</v>
      </c>
      <c r="O27" t="s">
        <v>65</v>
      </c>
      <c r="P27" t="s">
        <v>59</v>
      </c>
      <c r="Q27" t="s">
        <v>82</v>
      </c>
    </row>
    <row r="28" spans="1:20" x14ac:dyDescent="0.25">
      <c r="A28" t="s">
        <v>49</v>
      </c>
      <c r="B28" t="s">
        <v>51</v>
      </c>
      <c r="D28" t="s">
        <v>52</v>
      </c>
      <c r="F28" t="s">
        <v>56</v>
      </c>
      <c r="K28" t="s">
        <v>66</v>
      </c>
      <c r="L28">
        <v>10</v>
      </c>
      <c r="M28">
        <f>$M$26*L28</f>
        <v>10</v>
      </c>
      <c r="N28">
        <f t="shared" ref="N28:P28" si="0">N26*M28</f>
        <v>5</v>
      </c>
      <c r="O28">
        <f t="shared" si="0"/>
        <v>4</v>
      </c>
      <c r="P28">
        <f>P26*O28</f>
        <v>2</v>
      </c>
      <c r="Q28">
        <f>Q26*L28</f>
        <v>2.5</v>
      </c>
      <c r="T28">
        <f>1/((L28*30)/(P28*4))</f>
        <v>2.6666666666666668E-2</v>
      </c>
    </row>
    <row r="29" spans="1:20" x14ac:dyDescent="0.25">
      <c r="A29">
        <v>10</v>
      </c>
      <c r="B29">
        <v>10</v>
      </c>
      <c r="D29">
        <v>5</v>
      </c>
      <c r="F29">
        <v>2.5</v>
      </c>
      <c r="K29" t="s">
        <v>68</v>
      </c>
      <c r="L29">
        <v>10</v>
      </c>
      <c r="M29">
        <f>M26*L29/$M24</f>
        <v>14.285714285714286</v>
      </c>
      <c r="N29">
        <f>N26*M29/$M24</f>
        <v>10.204081632653063</v>
      </c>
      <c r="O29">
        <f>O26*N29/$M24</f>
        <v>11.66180758017493</v>
      </c>
      <c r="P29">
        <f>P26*O29/$N24</f>
        <v>29.154518950437325</v>
      </c>
      <c r="Q29">
        <f>Q26*L29/0.2</f>
        <v>12.5</v>
      </c>
      <c r="T29">
        <f>1/((L29*30)/(P29*4))</f>
        <v>0.38872691933916431</v>
      </c>
    </row>
    <row r="30" spans="1:20" x14ac:dyDescent="0.25">
      <c r="D30" t="s">
        <v>53</v>
      </c>
      <c r="F30" t="s">
        <v>57</v>
      </c>
      <c r="K30" t="s">
        <v>53</v>
      </c>
      <c r="N30">
        <f>N25*N28</f>
        <v>8</v>
      </c>
      <c r="Q30">
        <f>Q25*Q28</f>
        <v>5</v>
      </c>
      <c r="S30">
        <f>N30/P28</f>
        <v>4</v>
      </c>
    </row>
    <row r="31" spans="1:20" x14ac:dyDescent="0.25">
      <c r="K31" t="s">
        <v>69</v>
      </c>
      <c r="N31">
        <f>N25*N29</f>
        <v>16.326530612244902</v>
      </c>
      <c r="Q31">
        <f>Q25*Q29</f>
        <v>25</v>
      </c>
      <c r="S31">
        <f>N31/P29</f>
        <v>0.56000000000000005</v>
      </c>
    </row>
    <row r="32" spans="1:20" x14ac:dyDescent="0.25">
      <c r="C32" s="2" t="s">
        <v>58</v>
      </c>
      <c r="E32" s="2" t="s">
        <v>60</v>
      </c>
      <c r="K32" t="s">
        <v>71</v>
      </c>
      <c r="O32">
        <f>O25*O28</f>
        <v>2.5</v>
      </c>
    </row>
    <row r="33" spans="3:18" x14ac:dyDescent="0.25">
      <c r="E33" t="s">
        <v>61</v>
      </c>
      <c r="K33" t="s">
        <v>72</v>
      </c>
      <c r="O33">
        <f>O25*O29</f>
        <v>7.2886297376093312</v>
      </c>
    </row>
    <row r="34" spans="3:18" x14ac:dyDescent="0.25">
      <c r="C34" s="2" t="s">
        <v>59</v>
      </c>
    </row>
    <row r="35" spans="3:18" x14ac:dyDescent="0.25">
      <c r="C35" t="s">
        <v>56</v>
      </c>
      <c r="L35" t="s">
        <v>70</v>
      </c>
      <c r="N35">
        <v>1.6</v>
      </c>
      <c r="O35">
        <v>0.625</v>
      </c>
      <c r="P35">
        <v>1.6</v>
      </c>
      <c r="Q35">
        <v>2</v>
      </c>
    </row>
    <row r="36" spans="3:18" x14ac:dyDescent="0.25">
      <c r="K36" t="s">
        <v>67</v>
      </c>
      <c r="L36" t="s">
        <v>74</v>
      </c>
      <c r="M36">
        <v>1</v>
      </c>
      <c r="N36">
        <v>0.5</v>
      </c>
      <c r="O36">
        <v>0.6</v>
      </c>
      <c r="P36">
        <v>0.3</v>
      </c>
      <c r="Q36">
        <v>0.25</v>
      </c>
    </row>
    <row r="37" spans="3:18" x14ac:dyDescent="0.25">
      <c r="L37" t="s">
        <v>49</v>
      </c>
      <c r="M37" t="s">
        <v>63</v>
      </c>
      <c r="N37" t="s">
        <v>64</v>
      </c>
      <c r="O37" t="s">
        <v>55</v>
      </c>
      <c r="P37" t="s">
        <v>78</v>
      </c>
      <c r="Q37" t="s">
        <v>79</v>
      </c>
    </row>
    <row r="38" spans="3:18" x14ac:dyDescent="0.25">
      <c r="L38">
        <v>10</v>
      </c>
      <c r="M38">
        <f>M36*L38</f>
        <v>10</v>
      </c>
      <c r="N38">
        <f t="shared" ref="N38:O38" si="1">N36*M38</f>
        <v>5</v>
      </c>
      <c r="O38">
        <f t="shared" si="1"/>
        <v>3</v>
      </c>
      <c r="P38">
        <f>P36*M38</f>
        <v>3</v>
      </c>
      <c r="Q38">
        <f>Q36*L38</f>
        <v>2.5</v>
      </c>
      <c r="R38">
        <f>1/((L38*30)/(O38*4))</f>
        <v>0.04</v>
      </c>
    </row>
    <row r="39" spans="3:18" x14ac:dyDescent="0.25">
      <c r="L39">
        <v>10</v>
      </c>
      <c r="M39">
        <f>M36*L39/$M24</f>
        <v>14.285714285714286</v>
      </c>
      <c r="N39">
        <f>N36*M39/$M24</f>
        <v>10.204081632653063</v>
      </c>
      <c r="O39">
        <f>O36*N39/$N24</f>
        <v>30.612244897959187</v>
      </c>
      <c r="P39">
        <f>P36*M39/$N24</f>
        <v>21.428571428571427</v>
      </c>
      <c r="Q39">
        <f>Q36*L39/0.2</f>
        <v>12.5</v>
      </c>
      <c r="R39">
        <f>1/((L39*30)/(O39*4))</f>
        <v>0.40816326530612251</v>
      </c>
    </row>
    <row r="40" spans="3:18" x14ac:dyDescent="0.25">
      <c r="K40" t="s">
        <v>53</v>
      </c>
      <c r="N40">
        <f>N35*N38</f>
        <v>8</v>
      </c>
      <c r="P40">
        <f>P35*P38</f>
        <v>4.8000000000000007</v>
      </c>
      <c r="Q40">
        <f>Q35*Q38</f>
        <v>5</v>
      </c>
    </row>
    <row r="41" spans="3:18" x14ac:dyDescent="0.25">
      <c r="K41" t="s">
        <v>69</v>
      </c>
      <c r="N41">
        <f>N35*N39</f>
        <v>16.326530612244902</v>
      </c>
      <c r="P41">
        <f>P35*P39</f>
        <v>34.285714285714285</v>
      </c>
      <c r="Q41">
        <f>Q35*Q39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Advanced Mining</vt:lpstr>
      <vt:lpstr>Chemical Engineering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Valheran</dc:creator>
  <cp:lastModifiedBy>Valheran</cp:lastModifiedBy>
  <dcterms:created xsi:type="dcterms:W3CDTF">2018-03-11T12:04:56Z</dcterms:created>
  <dcterms:modified xsi:type="dcterms:W3CDTF">2018-04-06T23:32:32Z</dcterms:modified>
</cp:coreProperties>
</file>