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itor\Documents\GitHub\cameraCalibrate\"/>
    </mc:Choice>
  </mc:AlternateContent>
  <xr:revisionPtr revIDLastSave="0" documentId="13_ncr:1_{2140F4A7-1480-49A6-BA90-F3F7F9694494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Comparison" sheetId="1" r:id="rId1"/>
    <sheet name="Impact of the number of p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7" i="2"/>
  <c r="I8" i="2"/>
  <c r="I9" i="2"/>
  <c r="I10" i="2"/>
  <c r="I11" i="2"/>
  <c r="I12" i="2"/>
  <c r="I13" i="2"/>
  <c r="I14" i="2"/>
  <c r="I15" i="2"/>
  <c r="I7" i="2"/>
  <c r="H8" i="2"/>
  <c r="H9" i="2"/>
  <c r="H10" i="2"/>
  <c r="H11" i="2"/>
  <c r="H12" i="2"/>
  <c r="H13" i="2"/>
  <c r="H14" i="2"/>
  <c r="H15" i="2"/>
  <c r="H7" i="2"/>
  <c r="I14" i="1"/>
  <c r="C14" i="1"/>
  <c r="K13" i="1"/>
  <c r="K12" i="1"/>
  <c r="E13" i="1"/>
  <c r="E12" i="1"/>
</calcChain>
</file>

<file path=xl/sharedStrings.xml><?xml version="1.0" encoding="utf-8"?>
<sst xmlns="http://schemas.openxmlformats.org/spreadsheetml/2006/main" count="42" uniqueCount="25">
  <si>
    <t>BrownConrady:</t>
  </si>
  <si>
    <t>fx</t>
  </si>
  <si>
    <t>fy</t>
  </si>
  <si>
    <t>xo</t>
  </si>
  <si>
    <t>yo</t>
  </si>
  <si>
    <t>Estimated</t>
  </si>
  <si>
    <t>Real</t>
  </si>
  <si>
    <t>Error</t>
  </si>
  <si>
    <t>Scaramuzza:</t>
  </si>
  <si>
    <t>k1</t>
  </si>
  <si>
    <t>k2</t>
  </si>
  <si>
    <t>k3</t>
  </si>
  <si>
    <t>p1</t>
  </si>
  <si>
    <t>p2</t>
  </si>
  <si>
    <t>theta1</t>
  </si>
  <si>
    <t>theta2</t>
  </si>
  <si>
    <t>theta3</t>
  </si>
  <si>
    <t>theta4</t>
  </si>
  <si>
    <t>pixel squareness</t>
  </si>
  <si>
    <t>Num images</t>
  </si>
  <si>
    <t>xo error</t>
  </si>
  <si>
    <t>yo error</t>
  </si>
  <si>
    <t>squareness</t>
  </si>
  <si>
    <t>BROWN-CONRADY</t>
  </si>
  <si>
    <t>This is from one of the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</si>
</sst>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1"/>
  <sheetViews>
    <sheetView zoomScale="85" zoomScaleNormal="85" workbookViewId="0">
      <selection activeCell="B4" sqref="B4"/>
    </sheetView>
  </sheetViews>
  <sheetFormatPr defaultRowHeight="15" x14ac:dyDescent="0.25"/>
  <cols>
    <col min="2" max="2" width="20.7109375" customWidth="1"/>
    <col min="3" max="3" width="15.28515625" customWidth="1"/>
    <col min="4" max="4" width="14.85546875" customWidth="1"/>
    <col min="5" max="5" width="15.28515625" customWidth="1"/>
    <col min="8" max="8" width="16" customWidth="1"/>
    <col min="9" max="9" width="15.42578125" customWidth="1"/>
    <col min="10" max="10" width="14.85546875" customWidth="1"/>
    <col min="11" max="11" width="10.42578125" customWidth="1"/>
  </cols>
  <sheetData>
    <row r="3" spans="2:11" x14ac:dyDescent="0.25">
      <c r="B3" t="s">
        <v>24</v>
      </c>
    </row>
    <row r="8" spans="2:11" x14ac:dyDescent="0.25">
      <c r="B8" t="s">
        <v>0</v>
      </c>
      <c r="H8" t="s">
        <v>8</v>
      </c>
    </row>
    <row r="9" spans="2:11" x14ac:dyDescent="0.25">
      <c r="C9" t="s">
        <v>5</v>
      </c>
      <c r="D9" t="s">
        <v>6</v>
      </c>
      <c r="E9" t="s">
        <v>7</v>
      </c>
      <c r="I9" t="s">
        <v>5</v>
      </c>
      <c r="J9" t="s">
        <v>6</v>
      </c>
      <c r="K9" t="s">
        <v>7</v>
      </c>
    </row>
    <row r="10" spans="2:11" x14ac:dyDescent="0.25">
      <c r="B10" t="s">
        <v>1</v>
      </c>
      <c r="C10">
        <v>1283.809</v>
      </c>
      <c r="H10" t="s">
        <v>1</v>
      </c>
      <c r="I10">
        <v>1287.962</v>
      </c>
    </row>
    <row r="11" spans="2:11" x14ac:dyDescent="0.25">
      <c r="B11" t="s">
        <v>2</v>
      </c>
      <c r="C11">
        <v>1297.0719999999999</v>
      </c>
      <c r="H11" t="s">
        <v>2</v>
      </c>
      <c r="I11">
        <v>1291.8800000000001</v>
      </c>
    </row>
    <row r="12" spans="2:11" x14ac:dyDescent="0.25">
      <c r="B12" t="s">
        <v>3</v>
      </c>
      <c r="C12">
        <v>1498.4960000000001</v>
      </c>
      <c r="D12">
        <v>1500</v>
      </c>
      <c r="E12">
        <f>ABS(D12-C12)/D12</f>
        <v>1.0026666666666036E-3</v>
      </c>
      <c r="H12" t="s">
        <v>3</v>
      </c>
      <c r="I12">
        <v>1507.413</v>
      </c>
      <c r="J12">
        <v>1500</v>
      </c>
      <c r="K12">
        <f>ABS(J12-I12)/J12</f>
        <v>4.9420000000000072E-3</v>
      </c>
    </row>
    <row r="13" spans="2:11" x14ac:dyDescent="0.25">
      <c r="B13" t="s">
        <v>4</v>
      </c>
      <c r="C13">
        <v>1205.7940000000001</v>
      </c>
      <c r="D13">
        <v>1125</v>
      </c>
      <c r="E13">
        <f>ABS(D13-C13)/D13</f>
        <v>7.1816888888888972E-2</v>
      </c>
      <c r="H13" t="s">
        <v>4</v>
      </c>
      <c r="I13">
        <v>1172.76</v>
      </c>
      <c r="J13">
        <v>1125</v>
      </c>
      <c r="K13">
        <f>ABS(J13-I13)/J13</f>
        <v>4.2453333333333322E-2</v>
      </c>
    </row>
    <row r="14" spans="2:11" x14ac:dyDescent="0.25">
      <c r="B14" t="s">
        <v>18</v>
      </c>
      <c r="C14">
        <f>C10/C11</f>
        <v>0.98977466169958184</v>
      </c>
      <c r="H14" t="s">
        <v>18</v>
      </c>
      <c r="I14">
        <f>I10/I11</f>
        <v>0.99696721057683368</v>
      </c>
    </row>
    <row r="16" spans="2:11" x14ac:dyDescent="0.25">
      <c r="B16" t="s">
        <v>9</v>
      </c>
      <c r="C16">
        <v>-0.26900000000000002</v>
      </c>
      <c r="H16" t="s">
        <v>14</v>
      </c>
      <c r="I16">
        <v>6.8636569999999994E-2</v>
      </c>
    </row>
    <row r="17" spans="2:9" x14ac:dyDescent="0.25">
      <c r="B17" t="s">
        <v>10</v>
      </c>
      <c r="C17">
        <v>8.5000000000000006E-2</v>
      </c>
      <c r="H17" t="s">
        <v>15</v>
      </c>
      <c r="I17">
        <v>-0.10110880999999999</v>
      </c>
    </row>
    <row r="18" spans="2:9" x14ac:dyDescent="0.25">
      <c r="B18" t="s">
        <v>11</v>
      </c>
      <c r="C18">
        <v>-1.2999999999999999E-2</v>
      </c>
      <c r="H18" t="s">
        <v>16</v>
      </c>
      <c r="I18">
        <v>0.12534825999999999</v>
      </c>
    </row>
    <row r="19" spans="2:9" x14ac:dyDescent="0.25">
      <c r="H19" t="s">
        <v>17</v>
      </c>
      <c r="I19">
        <v>-5.2933319999999999E-2</v>
      </c>
    </row>
    <row r="20" spans="2:9" x14ac:dyDescent="0.25">
      <c r="B20" t="s">
        <v>12</v>
      </c>
      <c r="C20">
        <v>4.0000000000000002E-4</v>
      </c>
    </row>
    <row r="21" spans="2:9" x14ac:dyDescent="0.25">
      <c r="B21" t="s">
        <v>13</v>
      </c>
      <c r="C21" s="2">
        <v>-4.0930000000000003E-5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79C3-D662-4E03-AD80-8788C3CACEA4}">
  <dimension ref="C3:Q16"/>
  <sheetViews>
    <sheetView tabSelected="1" workbookViewId="0">
      <selection activeCell="J7" sqref="J7"/>
    </sheetView>
  </sheetViews>
  <sheetFormatPr defaultRowHeight="15" x14ac:dyDescent="0.25"/>
  <cols>
    <col min="3" max="3" width="15.28515625" customWidth="1"/>
    <col min="4" max="4" width="11.28515625" customWidth="1"/>
    <col min="5" max="5" width="10.7109375" customWidth="1"/>
    <col min="8" max="8" width="11.5703125" customWidth="1"/>
    <col min="17" max="17" width="9.28515625" customWidth="1"/>
  </cols>
  <sheetData>
    <row r="3" spans="3:17" x14ac:dyDescent="0.25">
      <c r="C3" t="s">
        <v>23</v>
      </c>
    </row>
    <row r="6" spans="3:17" x14ac:dyDescent="0.25">
      <c r="C6" t="s">
        <v>19</v>
      </c>
      <c r="D6" t="s">
        <v>3</v>
      </c>
      <c r="E6" t="s">
        <v>4</v>
      </c>
      <c r="F6" t="s">
        <v>1</v>
      </c>
      <c r="G6" t="s">
        <v>2</v>
      </c>
      <c r="H6" s="1" t="s">
        <v>20</v>
      </c>
      <c r="I6" s="1" t="s">
        <v>21</v>
      </c>
      <c r="J6" s="1" t="s">
        <v>22</v>
      </c>
      <c r="M6" s="1" t="s">
        <v>9</v>
      </c>
      <c r="N6" s="1" t="s">
        <v>10</v>
      </c>
      <c r="O6" s="1" t="s">
        <v>11</v>
      </c>
      <c r="P6" s="1" t="s">
        <v>12</v>
      </c>
      <c r="Q6" s="1" t="s">
        <v>13</v>
      </c>
    </row>
    <row r="7" spans="3:17" x14ac:dyDescent="0.25">
      <c r="C7">
        <v>3</v>
      </c>
      <c r="D7">
        <v>1270.133</v>
      </c>
      <c r="E7">
        <v>1341.204</v>
      </c>
      <c r="F7">
        <v>1717.731</v>
      </c>
      <c r="G7">
        <v>1938.067</v>
      </c>
      <c r="H7" s="1">
        <f>ABS(D7-1500)/1500</f>
        <v>0.15324466666666664</v>
      </c>
      <c r="I7" s="1">
        <f>ABS(E7-1125)/1125</f>
        <v>0.19218133333333329</v>
      </c>
      <c r="J7" s="1">
        <f>F7/G7</f>
        <v>0.8863114639483568</v>
      </c>
      <c r="M7">
        <v>-0.38400000000000001</v>
      </c>
      <c r="N7">
        <v>4.1000000000000002E-2</v>
      </c>
      <c r="O7">
        <v>3.1E-2</v>
      </c>
      <c r="P7">
        <v>-4.4999999999999997E-3</v>
      </c>
      <c r="Q7">
        <v>1.9E-2</v>
      </c>
    </row>
    <row r="8" spans="3:17" x14ac:dyDescent="0.25">
      <c r="C8">
        <v>4</v>
      </c>
      <c r="D8">
        <v>1459.028</v>
      </c>
      <c r="E8">
        <v>1138.145</v>
      </c>
      <c r="F8">
        <v>1341.193</v>
      </c>
      <c r="G8">
        <v>1318.376</v>
      </c>
      <c r="H8" s="1">
        <f t="shared" ref="H8:H16" si="0">ABS(D8-1500)/1500</f>
        <v>2.7314666666666654E-2</v>
      </c>
      <c r="I8" s="1">
        <f t="shared" ref="I8:I16" si="1">ABS(E8-1125)/1125</f>
        <v>1.1684444444444428E-2</v>
      </c>
      <c r="J8" s="1">
        <f t="shared" ref="J8:J16" si="2">F8/G8</f>
        <v>1.0173068987906333</v>
      </c>
      <c r="M8">
        <v>-0.36299999999999999</v>
      </c>
      <c r="N8">
        <v>0.20899999999999999</v>
      </c>
      <c r="O8">
        <v>-5.8999999999999997E-2</v>
      </c>
      <c r="P8">
        <v>1.4999999999999999E-2</v>
      </c>
      <c r="Q8">
        <v>-5.5999999999999999E-3</v>
      </c>
    </row>
    <row r="9" spans="3:17" x14ac:dyDescent="0.25">
      <c r="C9">
        <v>5</v>
      </c>
      <c r="D9">
        <v>1509.05</v>
      </c>
      <c r="E9">
        <v>1014.447</v>
      </c>
      <c r="F9">
        <v>1456.182</v>
      </c>
      <c r="G9">
        <v>1347.193</v>
      </c>
      <c r="H9" s="1">
        <f t="shared" si="0"/>
        <v>6.0333333333333029E-3</v>
      </c>
      <c r="I9" s="1">
        <f t="shared" si="1"/>
        <v>9.8269333333333334E-2</v>
      </c>
      <c r="J9" s="1">
        <f t="shared" si="2"/>
        <v>1.0809008063432635</v>
      </c>
      <c r="M9">
        <v>-0.45900000000000002</v>
      </c>
      <c r="N9">
        <v>0.11600000000000001</v>
      </c>
      <c r="O9">
        <v>-2.5000000000000001E-2</v>
      </c>
      <c r="P9">
        <v>9.5999999999999992E-3</v>
      </c>
      <c r="Q9">
        <v>-1E-3</v>
      </c>
    </row>
    <row r="10" spans="3:17" x14ac:dyDescent="0.25">
      <c r="C10">
        <v>6</v>
      </c>
      <c r="D10">
        <v>1478.87</v>
      </c>
      <c r="E10">
        <v>1843.9839999999999</v>
      </c>
      <c r="F10">
        <v>7755.7309999999998</v>
      </c>
      <c r="G10">
        <v>3904.2350000000001</v>
      </c>
      <c r="H10" s="1">
        <f t="shared" si="0"/>
        <v>1.4086666666666739E-2</v>
      </c>
      <c r="I10" s="1">
        <f t="shared" si="1"/>
        <v>0.63909688888888883</v>
      </c>
      <c r="J10" s="1">
        <f t="shared" si="2"/>
        <v>1.986491847954849</v>
      </c>
      <c r="M10">
        <v>-0.45900000000000002</v>
      </c>
      <c r="N10">
        <v>0.41399999999999998</v>
      </c>
      <c r="O10">
        <v>-0.18099999999999999</v>
      </c>
      <c r="P10">
        <v>3.7900000000000003E-2</v>
      </c>
      <c r="Q10" s="3">
        <v>-2.8E-3</v>
      </c>
    </row>
    <row r="11" spans="3:17" x14ac:dyDescent="0.25">
      <c r="C11">
        <v>7</v>
      </c>
      <c r="D11">
        <v>1482.5260000000001</v>
      </c>
      <c r="E11">
        <v>1235.1030000000001</v>
      </c>
      <c r="F11">
        <v>1737.174</v>
      </c>
      <c r="G11">
        <v>1881.3340000000001</v>
      </c>
      <c r="H11" s="1">
        <f t="shared" si="0"/>
        <v>1.1649333333333288E-2</v>
      </c>
      <c r="I11" s="1">
        <f t="shared" si="1"/>
        <v>9.7869333333333391E-2</v>
      </c>
      <c r="J11" s="1">
        <f t="shared" si="2"/>
        <v>0.92337352112915616</v>
      </c>
      <c r="M11">
        <v>-0.754</v>
      </c>
      <c r="N11">
        <v>0.77900000000000003</v>
      </c>
      <c r="O11">
        <v>-0.31900000000000001</v>
      </c>
      <c r="P11">
        <v>-8.9999999999999993E-3</v>
      </c>
      <c r="Q11">
        <v>6.0000000000000001E-3</v>
      </c>
    </row>
    <row r="12" spans="3:17" x14ac:dyDescent="0.25">
      <c r="C12">
        <v>8</v>
      </c>
      <c r="D12">
        <v>1495.6089999999999</v>
      </c>
      <c r="E12">
        <v>1181.6279999999999</v>
      </c>
      <c r="F12">
        <v>1292.501</v>
      </c>
      <c r="G12">
        <v>1299.002</v>
      </c>
      <c r="H12" s="1">
        <f t="shared" si="0"/>
        <v>2.9273333333333842E-3</v>
      </c>
      <c r="I12" s="1">
        <f t="shared" si="1"/>
        <v>5.0335999999999936E-2</v>
      </c>
      <c r="J12" s="1">
        <f t="shared" si="2"/>
        <v>0.99499538876768479</v>
      </c>
      <c r="M12">
        <v>-0.27100000000000002</v>
      </c>
      <c r="N12">
        <v>8.6999999999999994E-2</v>
      </c>
      <c r="O12">
        <v>-1.2999999999999999E-2</v>
      </c>
      <c r="P12">
        <v>1.2999999999999999E-3</v>
      </c>
      <c r="Q12">
        <v>-4.0000000000000002E-4</v>
      </c>
    </row>
    <row r="13" spans="3:17" x14ac:dyDescent="0.25">
      <c r="C13">
        <v>9</v>
      </c>
      <c r="D13">
        <v>1461.3330000000001</v>
      </c>
      <c r="E13">
        <v>1373.7070000000001</v>
      </c>
      <c r="F13">
        <v>2787.1509999999998</v>
      </c>
      <c r="G13">
        <v>3064.69</v>
      </c>
      <c r="H13" s="1">
        <f t="shared" si="0"/>
        <v>2.5777999999999943E-2</v>
      </c>
      <c r="I13" s="1">
        <f t="shared" si="1"/>
        <v>0.22107288888888899</v>
      </c>
      <c r="J13" s="1">
        <f t="shared" si="2"/>
        <v>0.90943978020615457</v>
      </c>
      <c r="M13">
        <v>-1.7589999999999999</v>
      </c>
      <c r="N13">
        <v>3.6040000000000001</v>
      </c>
      <c r="O13">
        <v>-2.8570000000000002</v>
      </c>
      <c r="P13">
        <v>-6.0000000000000001E-3</v>
      </c>
      <c r="Q13">
        <v>2.3E-3</v>
      </c>
    </row>
    <row r="14" spans="3:17" x14ac:dyDescent="0.25">
      <c r="C14">
        <v>10</v>
      </c>
      <c r="D14">
        <v>1535.5740000000001</v>
      </c>
      <c r="E14">
        <v>1172.68</v>
      </c>
      <c r="F14">
        <v>2051.194</v>
      </c>
      <c r="G14">
        <v>2120.279</v>
      </c>
      <c r="H14" s="1">
        <f t="shared" si="0"/>
        <v>2.3716000000000046E-2</v>
      </c>
      <c r="I14" s="1">
        <f t="shared" si="1"/>
        <v>4.2382222222222279E-2</v>
      </c>
      <c r="J14" s="1">
        <f t="shared" si="2"/>
        <v>0.96741702389166706</v>
      </c>
      <c r="M14">
        <v>-1.006</v>
      </c>
      <c r="N14">
        <v>1.462</v>
      </c>
      <c r="O14">
        <v>-0.85399999999999998</v>
      </c>
      <c r="P14">
        <v>8.9999999999999993E-3</v>
      </c>
      <c r="Q14">
        <v>8.0000000000000004E-4</v>
      </c>
    </row>
    <row r="15" spans="3:17" x14ac:dyDescent="0.25">
      <c r="C15">
        <v>11</v>
      </c>
      <c r="D15">
        <v>1543.2629999999999</v>
      </c>
      <c r="E15">
        <v>1152.856</v>
      </c>
      <c r="F15">
        <v>1689.7750000000001</v>
      </c>
      <c r="G15">
        <v>1711.367</v>
      </c>
      <c r="H15" s="1">
        <f t="shared" si="0"/>
        <v>2.8841999999999948E-2</v>
      </c>
      <c r="I15" s="1">
        <f t="shared" si="1"/>
        <v>2.4760888888888884E-2</v>
      </c>
      <c r="J15" s="1">
        <f t="shared" si="2"/>
        <v>0.98738318548855986</v>
      </c>
      <c r="M15">
        <v>-0.61399999999999999</v>
      </c>
      <c r="N15">
        <v>0.54400000000000004</v>
      </c>
      <c r="O15">
        <v>-0.20699999999999999</v>
      </c>
      <c r="P15">
        <v>7.0000000000000001E-3</v>
      </c>
      <c r="Q15">
        <v>-5.9999999999999995E-4</v>
      </c>
    </row>
    <row r="16" spans="3:17" x14ac:dyDescent="0.25">
      <c r="H16" s="1"/>
      <c r="I16" s="1"/>
      <c r="J16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Comparison</vt:lpstr>
      <vt:lpstr>Impact of the number of pics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Martín</dc:creator>
  <cp:lastModifiedBy>Aitor Martín</cp:lastModifiedBy>
  <dcterms:created xsi:type="dcterms:W3CDTF">2015-06-05T18:17:20Z</dcterms:created>
  <dcterms:modified xsi:type="dcterms:W3CDTF">2021-11-09T15:13:06Z</dcterms:modified>
</cp:coreProperties>
</file>