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имур\Desktop\"/>
    </mc:Choice>
  </mc:AlternateContent>
  <bookViews>
    <workbookView xWindow="0" yWindow="0" windowWidth="28800" windowHeight="12225" tabRatio="593" activeTab="5"/>
  </bookViews>
  <sheets>
    <sheet name="заказы -1" sheetId="1" r:id="rId1"/>
    <sheet name="категория в каталоге- 1.1" sheetId="3" r:id="rId2"/>
    <sheet name="товары_в_меню -1.2" sheetId="4" r:id="rId3"/>
    <sheet name="номера заказов - 1.3" sheetId="2" r:id="rId4"/>
    <sheet name="содержание_заказа-1.4" sheetId="5" r:id="rId5"/>
    <sheet name="заказы- 2" sheetId="6" r:id="rId6"/>
  </sheets>
  <definedNames>
    <definedName name="_xlnm._FilterDatabase" localSheetId="0" hidden="1">'заказы -1'!$A$1:$H$39</definedName>
    <definedName name="_xlnm._FilterDatabase" localSheetId="5" hidden="1">'заказы- 2'!$A$1:$G$39</definedName>
    <definedName name="_xlnm._FilterDatabase" localSheetId="1" hidden="1">'категория в каталоге- 1.1'!$B$1:$B$8</definedName>
    <definedName name="_xlnm._FilterDatabase" localSheetId="4" hidden="1">'содержание_заказа-1.4'!$B$1:$D$39</definedName>
    <definedName name="_xlnm._FilterDatabase" localSheetId="2" hidden="1">'товары_в_меню -1.2'!$A$1:$D$15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6" l="1"/>
  <c r="G38" i="6"/>
  <c r="H37" i="6" s="1"/>
  <c r="G37" i="6"/>
  <c r="G36" i="6"/>
  <c r="G35" i="6"/>
  <c r="G34" i="6"/>
  <c r="G33" i="6"/>
  <c r="G32" i="6"/>
  <c r="G31" i="6"/>
  <c r="G30" i="6"/>
  <c r="G29" i="6"/>
  <c r="G28" i="6"/>
  <c r="H27" i="6" s="1"/>
  <c r="G27" i="6"/>
  <c r="G26" i="6"/>
  <c r="G25" i="6"/>
  <c r="G24" i="6"/>
  <c r="G23" i="6"/>
  <c r="G22" i="6"/>
  <c r="H21" i="6"/>
  <c r="G21" i="6"/>
  <c r="G20" i="6"/>
  <c r="G19" i="6"/>
  <c r="G18" i="6"/>
  <c r="G17" i="6"/>
  <c r="G16" i="6"/>
  <c r="G15" i="6"/>
  <c r="H15" i="6" s="1"/>
  <c r="G14" i="6"/>
  <c r="G13" i="6"/>
  <c r="G12" i="6"/>
  <c r="H12" i="6" s="1"/>
  <c r="G11" i="6"/>
  <c r="H11" i="6" s="1"/>
  <c r="H10" i="6"/>
  <c r="G10" i="6"/>
  <c r="G9" i="6"/>
  <c r="G8" i="6"/>
  <c r="G7" i="6"/>
  <c r="G6" i="6"/>
  <c r="G5" i="6"/>
  <c r="G4" i="6"/>
  <c r="G3" i="6"/>
  <c r="G2" i="6"/>
  <c r="H2" i="6" s="1"/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H11" i="1" s="1"/>
  <c r="G10" i="1"/>
  <c r="H10" i="1" s="1"/>
  <c r="G9" i="1"/>
  <c r="G8" i="1"/>
  <c r="G7" i="1"/>
  <c r="G6" i="1"/>
  <c r="G5" i="1"/>
  <c r="G4" i="1"/>
  <c r="G3" i="1"/>
  <c r="G2" i="1"/>
  <c r="H15" i="1" l="1"/>
  <c r="H37" i="1"/>
  <c r="G41" i="1"/>
  <c r="H12" i="1"/>
  <c r="H21" i="1"/>
  <c r="H27" i="1"/>
  <c r="H2" i="1"/>
  <c r="G41" i="6"/>
</calcChain>
</file>

<file path=xl/sharedStrings.xml><?xml version="1.0" encoding="utf-8"?>
<sst xmlns="http://schemas.openxmlformats.org/spreadsheetml/2006/main" count="448" uniqueCount="119">
  <si>
    <t>дата чека</t>
  </si>
  <si>
    <t>цена,руб</t>
  </si>
  <si>
    <t>001</t>
  </si>
  <si>
    <t>002</t>
  </si>
  <si>
    <t>003</t>
  </si>
  <si>
    <t>004</t>
  </si>
  <si>
    <t>005</t>
  </si>
  <si>
    <t>номер заказа</t>
  </si>
  <si>
    <t>006</t>
  </si>
  <si>
    <t>007</t>
  </si>
  <si>
    <t>008</t>
  </si>
  <si>
    <t>дата заказа</t>
  </si>
  <si>
    <t>номер_категории -NumberKAt</t>
  </si>
  <si>
    <t>Д</t>
  </si>
  <si>
    <t>009</t>
  </si>
  <si>
    <t>010</t>
  </si>
  <si>
    <t>011</t>
  </si>
  <si>
    <t>012</t>
  </si>
  <si>
    <t>013</t>
  </si>
  <si>
    <t>014</t>
  </si>
  <si>
    <t>номер_записи - ID</t>
  </si>
  <si>
    <t>то что надо нормализовать</t>
  </si>
  <si>
    <t>N</t>
  </si>
  <si>
    <t>(по номеру_категории)</t>
  </si>
  <si>
    <t>(по артикул_товара)</t>
  </si>
  <si>
    <t>(по номер_категории)</t>
  </si>
  <si>
    <t>(по номер_заказа)</t>
  </si>
  <si>
    <t>номер_заказа</t>
  </si>
  <si>
    <t>количество_блюд</t>
  </si>
  <si>
    <t>с помощью запросов</t>
  </si>
  <si>
    <t>Итог_по позиции</t>
  </si>
  <si>
    <t>Сумма по чеку</t>
  </si>
  <si>
    <t>вычисляемые поля. В базе не хранятся, а вычисляются через запросы</t>
  </si>
  <si>
    <t>Товары из автотехники</t>
  </si>
  <si>
    <t>категория в каталоге</t>
  </si>
  <si>
    <t>количество товаров</t>
  </si>
  <si>
    <t>Фильтры</t>
  </si>
  <si>
    <t>Свечи зажигания #1</t>
  </si>
  <si>
    <t>Свечи зажигания #2</t>
  </si>
  <si>
    <t>Свечи зажигания #3</t>
  </si>
  <si>
    <t>Свечи зажигания #4</t>
  </si>
  <si>
    <t>Свечи зажигания #5</t>
  </si>
  <si>
    <t>Свечи зажигания</t>
  </si>
  <si>
    <t>Антифриз</t>
  </si>
  <si>
    <t>Охлаждающая жидкость</t>
  </si>
  <si>
    <t>Аккумулятор</t>
  </si>
  <si>
    <t>Шины летние</t>
  </si>
  <si>
    <t>Шины зимние</t>
  </si>
  <si>
    <t>Диски легкосплавные</t>
  </si>
  <si>
    <t>Диски стальные</t>
  </si>
  <si>
    <t>Амортизатор передний</t>
  </si>
  <si>
    <t>Амортизатор задний</t>
  </si>
  <si>
    <t>Фильтр салона</t>
  </si>
  <si>
    <t>Охлаждающие жидкости</t>
  </si>
  <si>
    <t>Масло</t>
  </si>
  <si>
    <t>Масло моторное</t>
  </si>
  <si>
    <t xml:space="preserve">Масло трансмиссион. </t>
  </si>
  <si>
    <t>Аккумулятор 12 вольт</t>
  </si>
  <si>
    <t>Шины</t>
  </si>
  <si>
    <t>Диски</t>
  </si>
  <si>
    <t>Аморатизаторы</t>
  </si>
  <si>
    <t>Автоаксессуары</t>
  </si>
  <si>
    <t>Набор ножовок</t>
  </si>
  <si>
    <t>Набор сверл</t>
  </si>
  <si>
    <t>Набор метчиков</t>
  </si>
  <si>
    <t>Набор плашек</t>
  </si>
  <si>
    <t>Инструменты</t>
  </si>
  <si>
    <t>Набор отверток</t>
  </si>
  <si>
    <t>Автополироль #1</t>
  </si>
  <si>
    <t>Автополироль #2</t>
  </si>
  <si>
    <t>Масло моторное #1</t>
  </si>
  <si>
    <t>Масло моторное #2</t>
  </si>
  <si>
    <t>Антифриз #1</t>
  </si>
  <si>
    <t>Антифриз #2</t>
  </si>
  <si>
    <t xml:space="preserve">Свечи зажигания </t>
  </si>
  <si>
    <t>категория_в_каталоге</t>
  </si>
  <si>
    <t>Ф</t>
  </si>
  <si>
    <t>М</t>
  </si>
  <si>
    <t>АК</t>
  </si>
  <si>
    <t>Ш</t>
  </si>
  <si>
    <t>АМ</t>
  </si>
  <si>
    <t>ИН</t>
  </si>
  <si>
    <t>фильтр воздушый</t>
  </si>
  <si>
    <t>Мастянный фильтр</t>
  </si>
  <si>
    <t>Воздушный фильтр</t>
  </si>
  <si>
    <t>фильтр маслянный</t>
  </si>
  <si>
    <t>фильтр салона</t>
  </si>
  <si>
    <t>масло моторное</t>
  </si>
  <si>
    <t xml:space="preserve">масло трансмиссион. </t>
  </si>
  <si>
    <t xml:space="preserve">Масло энергетическое </t>
  </si>
  <si>
    <t>масло энергетическое</t>
  </si>
  <si>
    <t>амортизатор передний</t>
  </si>
  <si>
    <t>амортизатор задний</t>
  </si>
  <si>
    <t>шины летние</t>
  </si>
  <si>
    <t>шины зимние</t>
  </si>
  <si>
    <t>диски  стальные</t>
  </si>
  <si>
    <t>диски легкосплавные</t>
  </si>
  <si>
    <t>аккумулятор 12 вольт</t>
  </si>
  <si>
    <t>артикул_товара</t>
  </si>
  <si>
    <t>Артикул товара</t>
  </si>
  <si>
    <t>товар</t>
  </si>
  <si>
    <t>С</t>
  </si>
  <si>
    <t>015</t>
  </si>
  <si>
    <t>свечи зажигания</t>
  </si>
  <si>
    <t>ОХ</t>
  </si>
  <si>
    <t>016</t>
  </si>
  <si>
    <t>антифриз</t>
  </si>
  <si>
    <t>АВ</t>
  </si>
  <si>
    <t>автополироль</t>
  </si>
  <si>
    <t>017</t>
  </si>
  <si>
    <t>018</t>
  </si>
  <si>
    <t>019</t>
  </si>
  <si>
    <t>набор ножовок</t>
  </si>
  <si>
    <t>набор сверл</t>
  </si>
  <si>
    <t>набор метчиков</t>
  </si>
  <si>
    <t>020</t>
  </si>
  <si>
    <t>021</t>
  </si>
  <si>
    <t>набор плашек</t>
  </si>
  <si>
    <t>набор отверток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</si>
</sst>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/>
    <xf numFmtId="49" fontId="0" fillId="0" borderId="0" xfId="0" applyNumberFormat="1"/>
    <xf numFmtId="0" fontId="3" fillId="5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Fill="1"/>
    <xf numFmtId="0" fontId="0" fillId="8" borderId="0" xfId="0" applyFill="1"/>
    <xf numFmtId="0" fontId="2" fillId="0" borderId="0" xfId="0" applyFont="1" applyFill="1" applyAlignment="1"/>
    <xf numFmtId="0" fontId="0" fillId="9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4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49" fontId="0" fillId="5" borderId="1" xfId="0" applyNumberFormat="1" applyFill="1" applyBorder="1"/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/>
    <xf numFmtId="0" fontId="4" fillId="0" borderId="0" xfId="0" applyFont="1" applyFill="1" applyAlignment="1"/>
    <xf numFmtId="0" fontId="4" fillId="1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9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Font="1" applyBorder="1"/>
    <xf numFmtId="0" fontId="3" fillId="5" borderId="2" xfId="0" applyFont="1" applyFill="1" applyBorder="1"/>
    <xf numFmtId="0" fontId="0" fillId="0" borderId="2" xfId="0" applyFill="1" applyBorder="1"/>
    <xf numFmtId="49" fontId="1" fillId="3" borderId="2" xfId="0" applyNumberFormat="1" applyFont="1" applyFill="1" applyBorder="1"/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304802</xdr:colOff>
      <xdr:row>7</xdr:row>
      <xdr:rowOff>28575</xdr:rowOff>
    </xdr:from>
    <xdr:to>
      <xdr:col>8</xdr:col>
      <xdr:colOff>314325</xdr:colOff>
      <xdr:row>13</xdr:row>
      <xdr:rowOff>57150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7981952" y="1552575"/>
          <a:ext cx="9523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304802</xdr:colOff>
      <xdr:row>6</xdr:row>
      <xdr:rowOff>28575</xdr:rowOff>
    </xdr:from>
    <xdr:to>
      <xdr:col>6</xdr:col>
      <xdr:colOff>314325</xdr:colOff>
      <xdr:row>12</xdr:row>
      <xdr:rowOff>57150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7981952" y="1552575"/>
          <a:ext cx="9523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304802</xdr:colOff>
      <xdr:row>10</xdr:row>
      <xdr:rowOff>28575</xdr:rowOff>
    </xdr:from>
    <xdr:to>
      <xdr:col>8</xdr:col>
      <xdr:colOff>314325</xdr:colOff>
      <xdr:row>16</xdr:row>
      <xdr:rowOff>57150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8378061" y="1933575"/>
          <a:ext cx="9523" cy="11715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390527</xdr:colOff>
      <xdr:row>10</xdr:row>
      <xdr:rowOff>19050</xdr:rowOff>
    </xdr:from>
    <xdr:to>
      <xdr:col>12</xdr:col>
      <xdr:colOff>400050</xdr:colOff>
      <xdr:row>16</xdr:row>
      <xdr:rowOff>47625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896227" y="2305050"/>
          <a:ext cx="9523" cy="11715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16</xdr:row>
      <xdr:rowOff>104775</xdr:rowOff>
    </xdr:from>
    <xdr:to>
      <xdr:col>12</xdr:col>
      <xdr:colOff>19050</xdr:colOff>
      <xdr:row>16</xdr:row>
      <xdr:rowOff>104775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5686425" y="3533775"/>
          <a:ext cx="1838325" cy="0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304802</xdr:colOff>
      <xdr:row>8</xdr:row>
      <xdr:rowOff>28575</xdr:rowOff>
    </xdr:from>
    <xdr:to>
      <xdr:col>12</xdr:col>
      <xdr:colOff>314325</xdr:colOff>
      <xdr:row>14</xdr:row>
      <xdr:rowOff>57150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8372477" y="1933575"/>
          <a:ext cx="9523" cy="11715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390527</xdr:colOff>
      <xdr:row>8</xdr:row>
      <xdr:rowOff>19050</xdr:rowOff>
    </xdr:from>
    <xdr:to>
      <xdr:col>16</xdr:col>
      <xdr:colOff>400050</xdr:colOff>
      <xdr:row>14</xdr:row>
      <xdr:rowOff>47625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10896602" y="1924050"/>
          <a:ext cx="9523" cy="11715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14</xdr:row>
      <xdr:rowOff>104775</xdr:rowOff>
    </xdr:from>
    <xdr:to>
      <xdr:col>16</xdr:col>
      <xdr:colOff>19050</xdr:colOff>
      <xdr:row>14</xdr:row>
      <xdr:rowOff>104775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686800" y="3152775"/>
          <a:ext cx="1838325" cy="0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41"/>
  <sheetViews>
    <sheetView zoomScale="115" zoomScaleNormal="115" workbookViewId="0">
      <selection activeCell="H37" sqref="A1:H39"/>
    </sheetView>
  </sheetViews>
  <sheetFormatPr defaultRowHeight="15" x14ac:dyDescent="0.25"/>
  <cols>
    <col min="2" max="2" width="14.140625" bestFit="1" customWidth="1"/>
    <col min="3" max="3" width="26.5703125" customWidth="1"/>
    <col min="4" max="4" width="21.85546875" bestFit="1" customWidth="1"/>
    <col min="5" max="5" width="9.140625" customWidth="1"/>
    <col min="7" max="7" width="15.7109375" customWidth="1"/>
    <col min="8" max="8" width="19.7109375" customWidth="1"/>
  </cols>
  <sheetData>
    <row r="1" spans="1:20" ht="45" x14ac:dyDescent="0.25">
      <c r="A1" s="1" t="s">
        <v>7</v>
      </c>
      <c r="B1" s="1" t="s">
        <v>0</v>
      </c>
      <c r="C1" s="1" t="s">
        <v>34</v>
      </c>
      <c r="D1" s="1" t="s">
        <v>33</v>
      </c>
      <c r="E1" s="1" t="s">
        <v>1</v>
      </c>
      <c r="F1" s="1" t="s">
        <v>35</v>
      </c>
      <c r="G1" s="30" t="s">
        <v>30</v>
      </c>
      <c r="H1" s="29" t="s">
        <v>31</v>
      </c>
    </row>
    <row r="2" spans="1:20" x14ac:dyDescent="0.25">
      <c r="A2" s="2" t="s">
        <v>2</v>
      </c>
      <c r="B2" s="3">
        <v>44473</v>
      </c>
      <c r="C2" s="4" t="s">
        <v>36</v>
      </c>
      <c r="D2" s="51" t="s">
        <v>52</v>
      </c>
      <c r="E2" s="4">
        <v>530</v>
      </c>
      <c r="F2" s="4">
        <v>1</v>
      </c>
      <c r="G2" s="4">
        <f>E2*F2</f>
        <v>530</v>
      </c>
      <c r="H2" s="46">
        <f>SUM(G2:G9)</f>
        <v>3310</v>
      </c>
    </row>
    <row r="3" spans="1:20" x14ac:dyDescent="0.25">
      <c r="A3" s="2" t="s">
        <v>2</v>
      </c>
      <c r="B3" s="3">
        <v>44473</v>
      </c>
      <c r="C3" s="4" t="s">
        <v>36</v>
      </c>
      <c r="D3" s="51" t="s">
        <v>83</v>
      </c>
      <c r="E3" s="4">
        <v>550</v>
      </c>
      <c r="F3" s="4">
        <v>2</v>
      </c>
      <c r="G3" s="4">
        <f t="shared" ref="G3:G39" si="0">E3*F3</f>
        <v>1100</v>
      </c>
      <c r="H3" s="47"/>
    </row>
    <row r="4" spans="1:20" x14ac:dyDescent="0.25">
      <c r="A4" s="2" t="s">
        <v>2</v>
      </c>
      <c r="B4" s="3">
        <v>44473</v>
      </c>
      <c r="C4" s="4" t="s">
        <v>36</v>
      </c>
      <c r="D4" s="51" t="s">
        <v>84</v>
      </c>
      <c r="E4" s="4">
        <v>540</v>
      </c>
      <c r="F4" s="4">
        <v>2</v>
      </c>
      <c r="G4" s="4">
        <f t="shared" si="0"/>
        <v>1080</v>
      </c>
      <c r="H4" s="47"/>
      <c r="K4" s="45">
        <v>1</v>
      </c>
      <c r="L4" s="45"/>
      <c r="M4" s="45"/>
      <c r="N4" s="45"/>
      <c r="O4" s="45"/>
      <c r="P4" s="45"/>
      <c r="S4" t="s">
        <v>21</v>
      </c>
    </row>
    <row r="5" spans="1:20" x14ac:dyDescent="0.25">
      <c r="A5" s="2" t="s">
        <v>2</v>
      </c>
      <c r="B5" s="3">
        <v>44473</v>
      </c>
      <c r="C5" s="4" t="s">
        <v>42</v>
      </c>
      <c r="D5" s="51" t="s">
        <v>37</v>
      </c>
      <c r="E5" s="4">
        <v>60</v>
      </c>
      <c r="F5" s="4">
        <v>2</v>
      </c>
      <c r="G5" s="4">
        <f t="shared" si="0"/>
        <v>120</v>
      </c>
      <c r="H5" s="47"/>
    </row>
    <row r="6" spans="1:20" x14ac:dyDescent="0.25">
      <c r="A6" s="2" t="s">
        <v>2</v>
      </c>
      <c r="B6" s="3">
        <v>44473</v>
      </c>
      <c r="C6" s="4" t="s">
        <v>42</v>
      </c>
      <c r="D6" s="4" t="s">
        <v>38</v>
      </c>
      <c r="E6" s="4">
        <v>60</v>
      </c>
      <c r="F6" s="4">
        <v>3</v>
      </c>
      <c r="G6" s="4">
        <f t="shared" si="0"/>
        <v>180</v>
      </c>
      <c r="H6" s="47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x14ac:dyDescent="0.25">
      <c r="A7" s="2" t="s">
        <v>2</v>
      </c>
      <c r="B7" s="3">
        <v>44473</v>
      </c>
      <c r="C7" s="4" t="s">
        <v>42</v>
      </c>
      <c r="D7" s="4" t="s">
        <v>39</v>
      </c>
      <c r="E7" s="4">
        <v>60</v>
      </c>
      <c r="F7" s="4">
        <v>1</v>
      </c>
      <c r="G7" s="4">
        <f t="shared" si="0"/>
        <v>60</v>
      </c>
      <c r="H7" s="47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x14ac:dyDescent="0.25">
      <c r="A8" s="2" t="s">
        <v>2</v>
      </c>
      <c r="B8" s="3">
        <v>44473</v>
      </c>
      <c r="C8" s="4" t="s">
        <v>42</v>
      </c>
      <c r="D8" s="4" t="s">
        <v>40</v>
      </c>
      <c r="E8" s="4">
        <v>60</v>
      </c>
      <c r="F8" s="4">
        <v>2</v>
      </c>
      <c r="G8" s="4">
        <f t="shared" si="0"/>
        <v>120</v>
      </c>
      <c r="H8" s="47"/>
      <c r="J8" s="14"/>
      <c r="K8" s="44"/>
      <c r="L8" s="44"/>
      <c r="M8" s="44"/>
      <c r="N8" s="44"/>
      <c r="O8" s="44"/>
      <c r="P8" s="14"/>
      <c r="Q8" s="14"/>
      <c r="R8" s="14"/>
      <c r="S8" s="14"/>
      <c r="T8" s="14"/>
    </row>
    <row r="9" spans="1:20" x14ac:dyDescent="0.25">
      <c r="A9" s="2" t="s">
        <v>2</v>
      </c>
      <c r="B9" s="3">
        <v>44473</v>
      </c>
      <c r="C9" s="4" t="s">
        <v>42</v>
      </c>
      <c r="D9" s="4" t="s">
        <v>41</v>
      </c>
      <c r="E9" s="4">
        <v>60</v>
      </c>
      <c r="F9" s="4">
        <v>2</v>
      </c>
      <c r="G9" s="4">
        <f t="shared" si="0"/>
        <v>120</v>
      </c>
      <c r="H9" s="4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x14ac:dyDescent="0.25">
      <c r="A10" s="2" t="s">
        <v>3</v>
      </c>
      <c r="B10" s="3">
        <v>44473</v>
      </c>
      <c r="C10" s="4" t="s">
        <v>53</v>
      </c>
      <c r="D10" s="4" t="s">
        <v>43</v>
      </c>
      <c r="E10" s="4">
        <v>700</v>
      </c>
      <c r="F10" s="4">
        <v>3</v>
      </c>
      <c r="G10" s="4">
        <f t="shared" si="0"/>
        <v>2100</v>
      </c>
      <c r="H10" s="4">
        <f>G10</f>
        <v>2100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x14ac:dyDescent="0.25">
      <c r="A11" s="2" t="s">
        <v>4</v>
      </c>
      <c r="B11" s="3">
        <v>44473</v>
      </c>
      <c r="C11" s="4" t="s">
        <v>54</v>
      </c>
      <c r="D11" s="4" t="s">
        <v>55</v>
      </c>
      <c r="E11" s="4">
        <v>1800</v>
      </c>
      <c r="F11" s="4">
        <v>1</v>
      </c>
      <c r="G11" s="4">
        <f t="shared" si="0"/>
        <v>1800</v>
      </c>
      <c r="H11" s="4">
        <f>G11</f>
        <v>1800</v>
      </c>
    </row>
    <row r="12" spans="1:20" x14ac:dyDescent="0.25">
      <c r="A12" s="2" t="s">
        <v>5</v>
      </c>
      <c r="B12" s="3">
        <v>44473</v>
      </c>
      <c r="C12" s="4" t="s">
        <v>54</v>
      </c>
      <c r="D12" s="4" t="s">
        <v>56</v>
      </c>
      <c r="E12" s="4">
        <v>1900</v>
      </c>
      <c r="F12" s="4">
        <v>1</v>
      </c>
      <c r="G12" s="4">
        <f t="shared" si="0"/>
        <v>1900</v>
      </c>
      <c r="H12" s="41">
        <f>G12+G13+G14</f>
        <v>4200</v>
      </c>
    </row>
    <row r="13" spans="1:20" x14ac:dyDescent="0.25">
      <c r="A13" s="2" t="s">
        <v>5</v>
      </c>
      <c r="B13" s="3">
        <v>44473</v>
      </c>
      <c r="C13" s="4" t="s">
        <v>54</v>
      </c>
      <c r="D13" s="4" t="s">
        <v>55</v>
      </c>
      <c r="E13" s="4">
        <v>1800</v>
      </c>
      <c r="F13" s="4">
        <v>1</v>
      </c>
      <c r="G13" s="4">
        <f t="shared" si="0"/>
        <v>1800</v>
      </c>
      <c r="H13" s="42"/>
    </row>
    <row r="14" spans="1:20" x14ac:dyDescent="0.25">
      <c r="A14" s="2" t="s">
        <v>5</v>
      </c>
      <c r="B14" s="3">
        <v>44473</v>
      </c>
      <c r="C14" s="4" t="s">
        <v>54</v>
      </c>
      <c r="D14" s="4" t="s">
        <v>89</v>
      </c>
      <c r="E14" s="4">
        <v>500</v>
      </c>
      <c r="F14" s="4">
        <v>1</v>
      </c>
      <c r="G14" s="4">
        <f t="shared" si="0"/>
        <v>500</v>
      </c>
      <c r="H14" s="43"/>
    </row>
    <row r="15" spans="1:20" x14ac:dyDescent="0.25">
      <c r="A15" s="2" t="s">
        <v>6</v>
      </c>
      <c r="B15" s="3">
        <v>44473</v>
      </c>
      <c r="C15" s="4" t="s">
        <v>45</v>
      </c>
      <c r="D15" s="4" t="s">
        <v>57</v>
      </c>
      <c r="E15" s="4">
        <v>5000</v>
      </c>
      <c r="F15" s="4">
        <v>1</v>
      </c>
      <c r="G15" s="4">
        <f t="shared" si="0"/>
        <v>5000</v>
      </c>
      <c r="H15" s="41">
        <f>SUBTOTAL(9,G15:G20)</f>
        <v>85000</v>
      </c>
    </row>
    <row r="16" spans="1:20" x14ac:dyDescent="0.25">
      <c r="A16" s="2" t="s">
        <v>6</v>
      </c>
      <c r="B16" s="3">
        <v>44473</v>
      </c>
      <c r="C16" s="4" t="s">
        <v>58</v>
      </c>
      <c r="D16" s="4" t="s">
        <v>46</v>
      </c>
      <c r="E16" s="4">
        <v>4000</v>
      </c>
      <c r="F16" s="4">
        <v>4</v>
      </c>
      <c r="G16" s="4">
        <f t="shared" si="0"/>
        <v>16000</v>
      </c>
      <c r="H16" s="42"/>
    </row>
    <row r="17" spans="1:8" x14ac:dyDescent="0.25">
      <c r="A17" s="2" t="s">
        <v>6</v>
      </c>
      <c r="B17" s="3">
        <v>44473</v>
      </c>
      <c r="C17" s="4" t="s">
        <v>58</v>
      </c>
      <c r="D17" s="4" t="s">
        <v>47</v>
      </c>
      <c r="E17" s="4">
        <v>5000</v>
      </c>
      <c r="F17" s="4">
        <v>4</v>
      </c>
      <c r="G17" s="4">
        <f t="shared" si="0"/>
        <v>20000</v>
      </c>
      <c r="H17" s="42"/>
    </row>
    <row r="18" spans="1:8" x14ac:dyDescent="0.25">
      <c r="A18" s="2" t="s">
        <v>6</v>
      </c>
      <c r="B18" s="3">
        <v>44473</v>
      </c>
      <c r="C18" s="4" t="s">
        <v>59</v>
      </c>
      <c r="D18" s="4" t="s">
        <v>48</v>
      </c>
      <c r="E18" s="4">
        <v>7000</v>
      </c>
      <c r="F18" s="4">
        <v>4</v>
      </c>
      <c r="G18" s="4">
        <f t="shared" si="0"/>
        <v>28000</v>
      </c>
      <c r="H18" s="42"/>
    </row>
    <row r="19" spans="1:8" x14ac:dyDescent="0.25">
      <c r="A19" s="2" t="s">
        <v>6</v>
      </c>
      <c r="B19" s="3">
        <v>44473</v>
      </c>
      <c r="C19" s="4" t="s">
        <v>59</v>
      </c>
      <c r="D19" s="4" t="s">
        <v>49</v>
      </c>
      <c r="E19" s="4">
        <v>3500</v>
      </c>
      <c r="F19" s="4">
        <v>4</v>
      </c>
      <c r="G19" s="4">
        <f t="shared" si="0"/>
        <v>14000</v>
      </c>
      <c r="H19" s="42"/>
    </row>
    <row r="20" spans="1:8" x14ac:dyDescent="0.25">
      <c r="A20" s="2" t="s">
        <v>6</v>
      </c>
      <c r="B20" s="3">
        <v>44473</v>
      </c>
      <c r="C20" s="4" t="s">
        <v>60</v>
      </c>
      <c r="D20" s="4" t="s">
        <v>50</v>
      </c>
      <c r="E20" s="4">
        <v>500</v>
      </c>
      <c r="F20" s="4">
        <v>4</v>
      </c>
      <c r="G20" s="4">
        <f t="shared" si="0"/>
        <v>2000</v>
      </c>
      <c r="H20" s="43"/>
    </row>
    <row r="21" spans="1:8" x14ac:dyDescent="0.25">
      <c r="A21" s="2" t="s">
        <v>8</v>
      </c>
      <c r="B21" s="3">
        <v>44473</v>
      </c>
      <c r="C21" s="4" t="s">
        <v>60</v>
      </c>
      <c r="D21" s="4" t="s">
        <v>51</v>
      </c>
      <c r="E21" s="4">
        <v>550</v>
      </c>
      <c r="F21" s="4">
        <v>4</v>
      </c>
      <c r="G21" s="4">
        <f t="shared" si="0"/>
        <v>2200</v>
      </c>
      <c r="H21" s="41">
        <f>SUBTOTAL(9,G21:G26)</f>
        <v>8000</v>
      </c>
    </row>
    <row r="22" spans="1:8" x14ac:dyDescent="0.25">
      <c r="A22" s="2" t="s">
        <v>8</v>
      </c>
      <c r="B22" s="3">
        <v>44473</v>
      </c>
      <c r="C22" s="4" t="s">
        <v>54</v>
      </c>
      <c r="D22" s="4" t="s">
        <v>70</v>
      </c>
      <c r="E22" s="4">
        <v>1800</v>
      </c>
      <c r="F22" s="4">
        <v>1</v>
      </c>
      <c r="G22" s="4">
        <f t="shared" si="0"/>
        <v>1800</v>
      </c>
      <c r="H22" s="42"/>
    </row>
    <row r="23" spans="1:8" x14ac:dyDescent="0.25">
      <c r="A23" s="2" t="s">
        <v>8</v>
      </c>
      <c r="B23" s="3">
        <v>44473</v>
      </c>
      <c r="C23" s="4" t="s">
        <v>54</v>
      </c>
      <c r="D23" s="4" t="s">
        <v>71</v>
      </c>
      <c r="E23" s="4">
        <v>1800</v>
      </c>
      <c r="F23" s="4">
        <v>1</v>
      </c>
      <c r="G23" s="4">
        <f t="shared" si="0"/>
        <v>1800</v>
      </c>
      <c r="H23" s="42"/>
    </row>
    <row r="24" spans="1:8" x14ac:dyDescent="0.25">
      <c r="A24" s="2" t="s">
        <v>8</v>
      </c>
      <c r="B24" s="3">
        <v>44473</v>
      </c>
      <c r="C24" s="4" t="s">
        <v>54</v>
      </c>
      <c r="D24" s="4" t="s">
        <v>89</v>
      </c>
      <c r="E24" s="4">
        <v>500</v>
      </c>
      <c r="F24" s="4">
        <v>1</v>
      </c>
      <c r="G24" s="4">
        <f t="shared" si="0"/>
        <v>500</v>
      </c>
      <c r="H24" s="42"/>
    </row>
    <row r="25" spans="1:8" x14ac:dyDescent="0.25">
      <c r="A25" s="2" t="s">
        <v>8</v>
      </c>
      <c r="B25" s="3">
        <v>44473</v>
      </c>
      <c r="C25" s="4" t="s">
        <v>53</v>
      </c>
      <c r="D25" s="4" t="s">
        <v>72</v>
      </c>
      <c r="E25" s="4">
        <v>700</v>
      </c>
      <c r="F25" s="4">
        <v>1</v>
      </c>
      <c r="G25" s="4">
        <f t="shared" si="0"/>
        <v>700</v>
      </c>
      <c r="H25" s="42"/>
    </row>
    <row r="26" spans="1:8" x14ac:dyDescent="0.25">
      <c r="A26" s="2" t="s">
        <v>8</v>
      </c>
      <c r="B26" s="3">
        <v>44473</v>
      </c>
      <c r="C26" s="4" t="s">
        <v>53</v>
      </c>
      <c r="D26" s="4" t="s">
        <v>73</v>
      </c>
      <c r="E26" s="4">
        <v>1000</v>
      </c>
      <c r="F26" s="4">
        <v>1</v>
      </c>
      <c r="G26" s="4">
        <f t="shared" si="0"/>
        <v>1000</v>
      </c>
      <c r="H26" s="43"/>
    </row>
    <row r="27" spans="1:8" x14ac:dyDescent="0.25">
      <c r="A27" s="2" t="s">
        <v>9</v>
      </c>
      <c r="B27" s="3">
        <v>44473</v>
      </c>
      <c r="C27" s="4" t="s">
        <v>42</v>
      </c>
      <c r="D27" s="4" t="s">
        <v>37</v>
      </c>
      <c r="E27" s="4">
        <v>60</v>
      </c>
      <c r="F27" s="4">
        <v>4</v>
      </c>
      <c r="G27" s="4">
        <f t="shared" si="0"/>
        <v>240</v>
      </c>
      <c r="H27" s="41">
        <f>SUBTOTAL(9,G27:G36)</f>
        <v>3530</v>
      </c>
    </row>
    <row r="28" spans="1:8" x14ac:dyDescent="0.25">
      <c r="A28" s="2" t="s">
        <v>9</v>
      </c>
      <c r="B28" s="3">
        <v>44473</v>
      </c>
      <c r="C28" s="4" t="s">
        <v>42</v>
      </c>
      <c r="D28" s="4" t="s">
        <v>38</v>
      </c>
      <c r="E28" s="4">
        <v>60</v>
      </c>
      <c r="F28" s="4">
        <v>2</v>
      </c>
      <c r="G28" s="4">
        <f t="shared" si="0"/>
        <v>120</v>
      </c>
      <c r="H28" s="42"/>
    </row>
    <row r="29" spans="1:8" x14ac:dyDescent="0.25">
      <c r="A29" s="2" t="s">
        <v>9</v>
      </c>
      <c r="B29" s="3">
        <v>44473</v>
      </c>
      <c r="C29" s="4" t="s">
        <v>42</v>
      </c>
      <c r="D29" s="4" t="s">
        <v>39</v>
      </c>
      <c r="E29" s="4">
        <v>60</v>
      </c>
      <c r="F29" s="4">
        <v>3</v>
      </c>
      <c r="G29" s="4">
        <f t="shared" si="0"/>
        <v>180</v>
      </c>
      <c r="H29" s="42"/>
    </row>
    <row r="30" spans="1:8" x14ac:dyDescent="0.25">
      <c r="A30" s="2" t="s">
        <v>9</v>
      </c>
      <c r="B30" s="3">
        <v>44473</v>
      </c>
      <c r="C30" s="4" t="s">
        <v>66</v>
      </c>
      <c r="D30" s="4" t="s">
        <v>62</v>
      </c>
      <c r="E30" s="4">
        <v>180</v>
      </c>
      <c r="F30" s="4">
        <v>1</v>
      </c>
      <c r="G30" s="4">
        <f t="shared" si="0"/>
        <v>180</v>
      </c>
      <c r="H30" s="42"/>
    </row>
    <row r="31" spans="1:8" x14ac:dyDescent="0.25">
      <c r="A31" s="2" t="s">
        <v>9</v>
      </c>
      <c r="B31" s="3">
        <v>44473</v>
      </c>
      <c r="C31" s="4" t="s">
        <v>66</v>
      </c>
      <c r="D31" s="4" t="s">
        <v>63</v>
      </c>
      <c r="E31" s="4">
        <v>900</v>
      </c>
      <c r="F31" s="4">
        <v>1</v>
      </c>
      <c r="G31" s="4">
        <f t="shared" si="0"/>
        <v>900</v>
      </c>
      <c r="H31" s="42"/>
    </row>
    <row r="32" spans="1:8" x14ac:dyDescent="0.25">
      <c r="A32" s="2" t="s">
        <v>9</v>
      </c>
      <c r="B32" s="3">
        <v>44473</v>
      </c>
      <c r="C32" s="4" t="s">
        <v>66</v>
      </c>
      <c r="D32" s="4" t="s">
        <v>64</v>
      </c>
      <c r="E32" s="4">
        <v>150</v>
      </c>
      <c r="F32" s="4">
        <v>1</v>
      </c>
      <c r="G32" s="4">
        <f t="shared" si="0"/>
        <v>150</v>
      </c>
      <c r="H32" s="42"/>
    </row>
    <row r="33" spans="1:8" x14ac:dyDescent="0.25">
      <c r="A33" s="2" t="s">
        <v>9</v>
      </c>
      <c r="B33" s="3">
        <v>44473</v>
      </c>
      <c r="C33" s="4" t="s">
        <v>66</v>
      </c>
      <c r="D33" s="4" t="s">
        <v>65</v>
      </c>
      <c r="E33" s="4">
        <v>50</v>
      </c>
      <c r="F33" s="4">
        <v>1</v>
      </c>
      <c r="G33" s="4">
        <f t="shared" si="0"/>
        <v>50</v>
      </c>
      <c r="H33" s="42"/>
    </row>
    <row r="34" spans="1:8" x14ac:dyDescent="0.25">
      <c r="A34" s="2" t="s">
        <v>9</v>
      </c>
      <c r="B34" s="3">
        <v>44473</v>
      </c>
      <c r="C34" s="4" t="s">
        <v>66</v>
      </c>
      <c r="D34" s="4" t="s">
        <v>67</v>
      </c>
      <c r="E34" s="4">
        <v>1100</v>
      </c>
      <c r="F34" s="4">
        <v>1</v>
      </c>
      <c r="G34" s="4">
        <f t="shared" si="0"/>
        <v>1100</v>
      </c>
      <c r="H34" s="42"/>
    </row>
    <row r="35" spans="1:8" x14ac:dyDescent="0.25">
      <c r="A35" s="2" t="s">
        <v>9</v>
      </c>
      <c r="B35" s="3">
        <v>44473</v>
      </c>
      <c r="C35" s="4" t="s">
        <v>54</v>
      </c>
      <c r="D35" s="4" t="s">
        <v>55</v>
      </c>
      <c r="E35" s="4">
        <v>550</v>
      </c>
      <c r="F35" s="4">
        <v>1</v>
      </c>
      <c r="G35" s="4">
        <f t="shared" si="0"/>
        <v>550</v>
      </c>
      <c r="H35" s="42"/>
    </row>
    <row r="36" spans="1:8" x14ac:dyDescent="0.25">
      <c r="A36" s="2" t="s">
        <v>9</v>
      </c>
      <c r="B36" s="3">
        <v>44473</v>
      </c>
      <c r="C36" s="4" t="s">
        <v>42</v>
      </c>
      <c r="D36" s="4" t="s">
        <v>74</v>
      </c>
      <c r="E36" s="4">
        <v>60</v>
      </c>
      <c r="F36" s="4">
        <v>1</v>
      </c>
      <c r="G36" s="4">
        <f t="shared" si="0"/>
        <v>60</v>
      </c>
      <c r="H36" s="43"/>
    </row>
    <row r="37" spans="1:8" x14ac:dyDescent="0.25">
      <c r="A37" s="2" t="s">
        <v>10</v>
      </c>
      <c r="B37" s="3">
        <v>44473</v>
      </c>
      <c r="C37" s="4" t="s">
        <v>61</v>
      </c>
      <c r="D37" s="4" t="s">
        <v>68</v>
      </c>
      <c r="E37" s="4">
        <v>55</v>
      </c>
      <c r="F37" s="4">
        <v>2</v>
      </c>
      <c r="G37" s="4">
        <f t="shared" si="0"/>
        <v>110</v>
      </c>
      <c r="H37" s="41">
        <f>SUBTOTAL(9,G37:G39)</f>
        <v>5220</v>
      </c>
    </row>
    <row r="38" spans="1:8" x14ac:dyDescent="0.25">
      <c r="A38" s="2" t="s">
        <v>10</v>
      </c>
      <c r="B38" s="3">
        <v>44473</v>
      </c>
      <c r="C38" s="4" t="s">
        <v>61</v>
      </c>
      <c r="D38" s="4" t="s">
        <v>69</v>
      </c>
      <c r="E38" s="4">
        <v>55</v>
      </c>
      <c r="F38" s="4">
        <v>2</v>
      </c>
      <c r="G38" s="4">
        <f t="shared" si="0"/>
        <v>110</v>
      </c>
      <c r="H38" s="42"/>
    </row>
    <row r="39" spans="1:8" x14ac:dyDescent="0.25">
      <c r="A39" s="2" t="s">
        <v>10</v>
      </c>
      <c r="B39" s="3">
        <v>44473</v>
      </c>
      <c r="C39" s="4" t="s">
        <v>45</v>
      </c>
      <c r="D39" s="4" t="s">
        <v>57</v>
      </c>
      <c r="E39" s="4">
        <v>5000</v>
      </c>
      <c r="F39" s="4">
        <v>1</v>
      </c>
      <c r="G39" s="4">
        <f t="shared" si="0"/>
        <v>5000</v>
      </c>
      <c r="H39" s="43"/>
    </row>
    <row r="40" spans="1:8" x14ac:dyDescent="0.25">
      <c r="G40" s="33"/>
    </row>
    <row r="41" spans="1:8" x14ac:dyDescent="0.25">
      <c r="G41" s="34">
        <f>SUBTOTAL(9,G2:G39)</f>
        <v>113160</v>
      </c>
    </row>
  </sheetData>
  <autoFilter ref="A1:H39"/>
  <mergeCells count="8">
    <mergeCell ref="H21:H26"/>
    <mergeCell ref="H27:H36"/>
    <mergeCell ref="H37:H39"/>
    <mergeCell ref="K8:O8"/>
    <mergeCell ref="K4:P4"/>
    <mergeCell ref="H2:H9"/>
    <mergeCell ref="H12:H14"/>
    <mergeCell ref="H15:H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2"/>
  <sheetViews>
    <sheetView zoomScale="175" zoomScaleNormal="175" workbookViewId="0">
      <selection activeCell="B14" sqref="B14"/>
    </sheetView>
  </sheetViews>
  <sheetFormatPr defaultRowHeight="15" x14ac:dyDescent="0.25"/>
  <cols>
    <col min="1" max="2" width="23.85546875" customWidth="1"/>
  </cols>
  <sheetData>
    <row r="1" spans="1:17" ht="30" x14ac:dyDescent="0.25">
      <c r="A1" s="7" t="s">
        <v>12</v>
      </c>
      <c r="B1" s="1" t="s">
        <v>75</v>
      </c>
    </row>
    <row r="2" spans="1:17" x14ac:dyDescent="0.25">
      <c r="A2" s="8" t="s">
        <v>76</v>
      </c>
      <c r="B2" s="4" t="s">
        <v>36</v>
      </c>
    </row>
    <row r="3" spans="1:17" x14ac:dyDescent="0.25">
      <c r="A3" s="8" t="s">
        <v>77</v>
      </c>
      <c r="B3" s="4" t="s">
        <v>54</v>
      </c>
      <c r="G3" s="45">
        <v>1</v>
      </c>
      <c r="H3" s="45"/>
      <c r="I3" s="45"/>
      <c r="J3" s="45"/>
      <c r="K3" s="45"/>
      <c r="O3" t="s">
        <v>21</v>
      </c>
    </row>
    <row r="4" spans="1:17" x14ac:dyDescent="0.25">
      <c r="A4" s="8" t="s">
        <v>78</v>
      </c>
      <c r="B4" s="4" t="s">
        <v>45</v>
      </c>
      <c r="H4" s="14"/>
      <c r="I4" s="14"/>
      <c r="J4" s="14"/>
      <c r="K4" s="14"/>
      <c r="L4" s="14"/>
    </row>
    <row r="5" spans="1:17" x14ac:dyDescent="0.25">
      <c r="A5" s="8" t="s">
        <v>79</v>
      </c>
      <c r="B5" s="4" t="s">
        <v>58</v>
      </c>
      <c r="G5" s="15">
        <v>1.1000000000000001</v>
      </c>
      <c r="H5" s="14"/>
      <c r="I5" s="14"/>
      <c r="J5" s="14"/>
      <c r="K5" s="14"/>
      <c r="L5" s="14"/>
    </row>
    <row r="6" spans="1:17" x14ac:dyDescent="0.25">
      <c r="A6" s="8" t="s">
        <v>13</v>
      </c>
      <c r="B6" s="4" t="s">
        <v>59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25">
      <c r="A7" s="8" t="s">
        <v>80</v>
      </c>
      <c r="B7" s="4" t="s">
        <v>60</v>
      </c>
      <c r="F7" s="14"/>
      <c r="G7" s="16"/>
      <c r="H7" s="16"/>
      <c r="I7" s="16"/>
      <c r="J7" s="16"/>
      <c r="K7" s="16"/>
      <c r="L7" s="14"/>
      <c r="M7" s="14"/>
      <c r="N7" s="14"/>
      <c r="O7" s="14"/>
      <c r="P7" s="14"/>
      <c r="Q7" s="14"/>
    </row>
    <row r="8" spans="1:17" x14ac:dyDescent="0.25">
      <c r="A8" s="8" t="s">
        <v>81</v>
      </c>
      <c r="B8" s="4" t="s">
        <v>66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25">
      <c r="A9" s="54" t="s">
        <v>104</v>
      </c>
      <c r="B9" s="53" t="s">
        <v>44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25">
      <c r="A10" s="54" t="s">
        <v>101</v>
      </c>
      <c r="B10" s="53" t="s">
        <v>42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5">
      <c r="A11" s="54" t="s">
        <v>107</v>
      </c>
      <c r="B11" s="53" t="s">
        <v>61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25"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</sheetData>
  <sortState ref="A2:B8">
    <sortCondition ref="A2"/>
  </sortState>
  <mergeCells count="1">
    <mergeCell ref="G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Q22"/>
  <sheetViews>
    <sheetView zoomScale="205" zoomScaleNormal="205" workbookViewId="0">
      <selection activeCell="D23" sqref="D23"/>
    </sheetView>
  </sheetViews>
  <sheetFormatPr defaultRowHeight="15" x14ac:dyDescent="0.25"/>
  <cols>
    <col min="1" max="2" width="9.42578125" customWidth="1"/>
    <col min="3" max="3" width="22.42578125" customWidth="1"/>
    <col min="4" max="4" width="9.42578125" customWidth="1"/>
  </cols>
  <sheetData>
    <row r="1" spans="1:17" ht="51" x14ac:dyDescent="0.25">
      <c r="A1" s="38" t="s">
        <v>12</v>
      </c>
      <c r="B1" s="39" t="s">
        <v>99</v>
      </c>
      <c r="C1" s="40" t="s">
        <v>100</v>
      </c>
      <c r="D1" s="40" t="s">
        <v>1</v>
      </c>
    </row>
    <row r="2" spans="1:17" x14ac:dyDescent="0.25">
      <c r="A2" s="10" t="s">
        <v>78</v>
      </c>
      <c r="B2" s="11" t="s">
        <v>2</v>
      </c>
      <c r="C2" s="4" t="s">
        <v>97</v>
      </c>
      <c r="D2" s="4">
        <v>5000</v>
      </c>
    </row>
    <row r="3" spans="1:17" x14ac:dyDescent="0.25">
      <c r="A3" s="10" t="s">
        <v>13</v>
      </c>
      <c r="B3" s="11" t="s">
        <v>3</v>
      </c>
      <c r="C3" s="4" t="s">
        <v>96</v>
      </c>
      <c r="D3" s="4">
        <v>3500</v>
      </c>
    </row>
    <row r="4" spans="1:17" x14ac:dyDescent="0.25">
      <c r="A4" s="10" t="s">
        <v>13</v>
      </c>
      <c r="B4" s="11" t="s">
        <v>4</v>
      </c>
      <c r="C4" s="4" t="s">
        <v>95</v>
      </c>
      <c r="D4" s="4">
        <v>7000</v>
      </c>
    </row>
    <row r="5" spans="1:17" x14ac:dyDescent="0.25">
      <c r="A5" s="10" t="s">
        <v>77</v>
      </c>
      <c r="B5" s="11" t="s">
        <v>5</v>
      </c>
      <c r="C5" s="4" t="s">
        <v>87</v>
      </c>
      <c r="D5" s="4">
        <v>1800</v>
      </c>
      <c r="I5" s="45">
        <v>1</v>
      </c>
      <c r="J5" s="45"/>
      <c r="K5" s="45"/>
      <c r="L5" s="45"/>
      <c r="M5" s="45"/>
      <c r="Q5" t="s">
        <v>21</v>
      </c>
    </row>
    <row r="6" spans="1:17" x14ac:dyDescent="0.25">
      <c r="A6" s="10" t="s">
        <v>77</v>
      </c>
      <c r="B6" s="11" t="s">
        <v>6</v>
      </c>
      <c r="C6" s="4" t="s">
        <v>88</v>
      </c>
      <c r="D6" s="4">
        <v>1900</v>
      </c>
      <c r="J6" s="14"/>
      <c r="K6" s="14"/>
      <c r="L6" s="14"/>
      <c r="M6" s="14"/>
      <c r="N6" s="14"/>
    </row>
    <row r="7" spans="1:17" x14ac:dyDescent="0.25">
      <c r="A7" s="10" t="s">
        <v>77</v>
      </c>
      <c r="B7" s="11" t="s">
        <v>8</v>
      </c>
      <c r="C7" s="4" t="s">
        <v>90</v>
      </c>
      <c r="D7" s="4">
        <v>500</v>
      </c>
      <c r="I7" s="15">
        <v>1.1000000000000001</v>
      </c>
      <c r="J7" s="14"/>
      <c r="K7" s="14"/>
      <c r="L7" s="14"/>
      <c r="M7" s="14"/>
      <c r="N7" s="14"/>
    </row>
    <row r="8" spans="1:17" x14ac:dyDescent="0.25">
      <c r="A8" s="10" t="s">
        <v>107</v>
      </c>
      <c r="B8" s="11" t="s">
        <v>9</v>
      </c>
      <c r="C8" s="4" t="s">
        <v>108</v>
      </c>
      <c r="D8" s="4">
        <v>55</v>
      </c>
      <c r="H8" s="14"/>
      <c r="I8" s="18">
        <v>1</v>
      </c>
      <c r="J8" s="14"/>
      <c r="K8" s="14"/>
      <c r="L8" s="14"/>
      <c r="M8" s="14"/>
      <c r="N8" s="14"/>
      <c r="O8" s="14"/>
      <c r="P8" s="14"/>
      <c r="Q8" s="14"/>
    </row>
    <row r="9" spans="1:17" x14ac:dyDescent="0.25">
      <c r="A9" s="10" t="s">
        <v>79</v>
      </c>
      <c r="B9" s="11" t="s">
        <v>10</v>
      </c>
      <c r="C9" s="4" t="s">
        <v>93</v>
      </c>
      <c r="D9" s="4">
        <v>4000</v>
      </c>
      <c r="H9" s="14"/>
      <c r="I9" s="16"/>
      <c r="J9" s="16"/>
      <c r="K9" s="16"/>
      <c r="L9" s="16"/>
      <c r="M9" s="16"/>
      <c r="N9" s="14"/>
      <c r="O9" s="14"/>
      <c r="P9" s="14"/>
      <c r="Q9" s="14"/>
    </row>
    <row r="10" spans="1:17" x14ac:dyDescent="0.25">
      <c r="A10" s="10" t="s">
        <v>79</v>
      </c>
      <c r="B10" s="11" t="s">
        <v>14</v>
      </c>
      <c r="C10" s="4" t="s">
        <v>94</v>
      </c>
      <c r="D10" s="4">
        <v>5000</v>
      </c>
      <c r="H10" s="14"/>
      <c r="I10" t="s">
        <v>23</v>
      </c>
      <c r="J10" s="14"/>
      <c r="K10" s="14"/>
      <c r="L10" s="14"/>
      <c r="M10" s="14"/>
      <c r="N10" s="14"/>
      <c r="O10" s="14"/>
      <c r="P10" s="14"/>
      <c r="Q10" s="14"/>
    </row>
    <row r="11" spans="1:17" x14ac:dyDescent="0.25">
      <c r="A11" s="10" t="s">
        <v>76</v>
      </c>
      <c r="B11" s="11" t="s">
        <v>15</v>
      </c>
      <c r="C11" s="4" t="s">
        <v>82</v>
      </c>
      <c r="D11" s="4">
        <v>540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25">
      <c r="A12" s="10" t="s">
        <v>76</v>
      </c>
      <c r="B12" s="11" t="s">
        <v>16</v>
      </c>
      <c r="C12" s="4" t="s">
        <v>85</v>
      </c>
      <c r="D12" s="4">
        <v>550</v>
      </c>
    </row>
    <row r="13" spans="1:17" x14ac:dyDescent="0.25">
      <c r="A13" s="10" t="s">
        <v>76</v>
      </c>
      <c r="B13" s="11" t="s">
        <v>17</v>
      </c>
      <c r="C13" s="4" t="s">
        <v>86</v>
      </c>
      <c r="D13" s="4">
        <v>530</v>
      </c>
      <c r="I13" s="19" t="s">
        <v>22</v>
      </c>
    </row>
    <row r="14" spans="1:17" x14ac:dyDescent="0.25">
      <c r="A14" s="10" t="s">
        <v>80</v>
      </c>
      <c r="B14" s="11" t="s">
        <v>18</v>
      </c>
      <c r="C14" s="4" t="s">
        <v>91</v>
      </c>
      <c r="D14" s="4">
        <v>500</v>
      </c>
      <c r="I14" s="17">
        <v>1.2</v>
      </c>
    </row>
    <row r="15" spans="1:17" x14ac:dyDescent="0.25">
      <c r="A15" s="10" t="s">
        <v>80</v>
      </c>
      <c r="B15" s="11" t="s">
        <v>19</v>
      </c>
      <c r="C15" s="4" t="s">
        <v>92</v>
      </c>
      <c r="D15" s="4">
        <v>550</v>
      </c>
    </row>
    <row r="16" spans="1:17" x14ac:dyDescent="0.25">
      <c r="A16" s="52" t="s">
        <v>101</v>
      </c>
      <c r="B16" s="11" t="s">
        <v>102</v>
      </c>
      <c r="C16" s="53" t="s">
        <v>103</v>
      </c>
      <c r="D16" s="53">
        <v>60</v>
      </c>
    </row>
    <row r="17" spans="1:4" x14ac:dyDescent="0.25">
      <c r="A17" s="52" t="s">
        <v>104</v>
      </c>
      <c r="B17" s="11" t="s">
        <v>105</v>
      </c>
      <c r="C17" s="53" t="s">
        <v>106</v>
      </c>
      <c r="D17" s="53">
        <v>700</v>
      </c>
    </row>
    <row r="18" spans="1:4" x14ac:dyDescent="0.25">
      <c r="A18" s="52" t="s">
        <v>81</v>
      </c>
      <c r="B18" s="11" t="s">
        <v>109</v>
      </c>
      <c r="C18" s="53" t="s">
        <v>112</v>
      </c>
      <c r="D18" s="53">
        <v>180</v>
      </c>
    </row>
    <row r="19" spans="1:4" x14ac:dyDescent="0.25">
      <c r="A19" s="52" t="s">
        <v>81</v>
      </c>
      <c r="B19" s="11" t="s">
        <v>110</v>
      </c>
      <c r="C19" s="53" t="s">
        <v>113</v>
      </c>
      <c r="D19" s="53">
        <v>900</v>
      </c>
    </row>
    <row r="20" spans="1:4" x14ac:dyDescent="0.25">
      <c r="A20" s="52" t="s">
        <v>81</v>
      </c>
      <c r="B20" s="11" t="s">
        <v>111</v>
      </c>
      <c r="C20" s="53" t="s">
        <v>114</v>
      </c>
      <c r="D20" s="53">
        <v>150</v>
      </c>
    </row>
    <row r="21" spans="1:4" x14ac:dyDescent="0.25">
      <c r="A21" s="52" t="s">
        <v>81</v>
      </c>
      <c r="B21" s="11" t="s">
        <v>115</v>
      </c>
      <c r="C21" s="53" t="s">
        <v>117</v>
      </c>
      <c r="D21" s="53">
        <v>50</v>
      </c>
    </row>
    <row r="22" spans="1:4" x14ac:dyDescent="0.25">
      <c r="A22" s="52" t="s">
        <v>81</v>
      </c>
      <c r="B22" s="11" t="s">
        <v>116</v>
      </c>
      <c r="C22" s="53" t="s">
        <v>118</v>
      </c>
      <c r="D22" s="53">
        <v>1100</v>
      </c>
    </row>
  </sheetData>
  <autoFilter ref="A1:D15"/>
  <sortState ref="A2:B39">
    <sortCondition ref="A2"/>
  </sortState>
  <mergeCells count="1">
    <mergeCell ref="I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13"/>
  <sheetViews>
    <sheetView zoomScale="250" zoomScaleNormal="250" workbookViewId="0">
      <selection activeCell="A9" sqref="A9"/>
    </sheetView>
  </sheetViews>
  <sheetFormatPr defaultRowHeight="15" x14ac:dyDescent="0.25"/>
  <cols>
    <col min="2" max="2" width="10.5703125" bestFit="1" customWidth="1"/>
  </cols>
  <sheetData>
    <row r="1" spans="1:15" ht="30" x14ac:dyDescent="0.25">
      <c r="A1" s="7" t="s">
        <v>7</v>
      </c>
      <c r="B1" s="1" t="s">
        <v>11</v>
      </c>
    </row>
    <row r="2" spans="1:15" x14ac:dyDescent="0.25">
      <c r="A2" s="8" t="s">
        <v>2</v>
      </c>
      <c r="B2" s="3">
        <v>44473</v>
      </c>
    </row>
    <row r="3" spans="1:15" x14ac:dyDescent="0.25">
      <c r="A3" s="8" t="s">
        <v>3</v>
      </c>
      <c r="B3" s="3">
        <v>44473</v>
      </c>
    </row>
    <row r="4" spans="1:15" x14ac:dyDescent="0.25">
      <c r="A4" s="8" t="s">
        <v>4</v>
      </c>
      <c r="B4" s="3">
        <v>44473</v>
      </c>
      <c r="G4" s="45">
        <v>1</v>
      </c>
      <c r="H4" s="45"/>
      <c r="I4" s="45"/>
      <c r="J4" s="45"/>
      <c r="K4" s="45"/>
      <c r="O4" t="s">
        <v>21</v>
      </c>
    </row>
    <row r="5" spans="1:15" x14ac:dyDescent="0.25">
      <c r="A5" s="8" t="s">
        <v>5</v>
      </c>
      <c r="B5" s="3">
        <v>44473</v>
      </c>
      <c r="H5" s="14"/>
      <c r="I5" s="14"/>
      <c r="J5" s="14"/>
      <c r="K5" s="14"/>
      <c r="L5" s="14"/>
    </row>
    <row r="6" spans="1:15" x14ac:dyDescent="0.25">
      <c r="A6" s="8" t="s">
        <v>6</v>
      </c>
      <c r="B6" s="3">
        <v>44473</v>
      </c>
      <c r="G6" s="20">
        <v>1.1000000000000001</v>
      </c>
      <c r="H6" s="14"/>
      <c r="I6" s="14"/>
      <c r="J6" s="21">
        <v>1.3</v>
      </c>
      <c r="K6" s="14"/>
      <c r="L6" s="14"/>
    </row>
    <row r="7" spans="1:15" x14ac:dyDescent="0.25">
      <c r="A7" s="8" t="s">
        <v>8</v>
      </c>
      <c r="B7" s="3">
        <v>44473</v>
      </c>
      <c r="F7" s="14"/>
      <c r="G7" s="18">
        <v>1</v>
      </c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8" t="s">
        <v>9</v>
      </c>
      <c r="B8" s="3">
        <v>44473</v>
      </c>
      <c r="F8" s="14"/>
      <c r="G8" s="16"/>
      <c r="H8" s="16"/>
      <c r="I8" s="16"/>
      <c r="J8" s="16"/>
      <c r="K8" s="16"/>
      <c r="L8" s="14"/>
      <c r="M8" s="14"/>
      <c r="N8" s="14"/>
      <c r="O8" s="14"/>
    </row>
    <row r="9" spans="1:15" x14ac:dyDescent="0.25">
      <c r="A9" s="8" t="s">
        <v>10</v>
      </c>
      <c r="B9" s="3">
        <v>44473</v>
      </c>
      <c r="F9" s="14"/>
      <c r="G9" t="s">
        <v>23</v>
      </c>
      <c r="H9" s="14"/>
      <c r="I9" s="14"/>
      <c r="J9" s="14"/>
      <c r="K9" s="14"/>
      <c r="L9" s="14"/>
      <c r="M9" s="14"/>
      <c r="N9" s="14"/>
      <c r="O9" s="14"/>
    </row>
    <row r="10" spans="1:15" x14ac:dyDescent="0.25"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2" spans="1:15" x14ac:dyDescent="0.25">
      <c r="G12" s="19" t="s">
        <v>22</v>
      </c>
    </row>
    <row r="13" spans="1:15" x14ac:dyDescent="0.25">
      <c r="G13" s="22">
        <v>1.2</v>
      </c>
    </row>
  </sheetData>
  <mergeCells count="1">
    <mergeCell ref="G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Q39"/>
  <sheetViews>
    <sheetView topLeftCell="A19" zoomScale="145" zoomScaleNormal="145" workbookViewId="0">
      <selection activeCell="D38" sqref="D38"/>
    </sheetView>
  </sheetViews>
  <sheetFormatPr defaultRowHeight="15" x14ac:dyDescent="0.25"/>
  <cols>
    <col min="1" max="1" width="16.5703125" style="12" customWidth="1"/>
    <col min="2" max="2" width="19.28515625" customWidth="1"/>
    <col min="3" max="3" width="23" style="9" customWidth="1"/>
    <col min="4" max="4" width="22.5703125" customWidth="1"/>
  </cols>
  <sheetData>
    <row r="1" spans="1:17" ht="30" x14ac:dyDescent="0.25">
      <c r="A1" s="6" t="s">
        <v>20</v>
      </c>
      <c r="B1" s="23" t="s">
        <v>27</v>
      </c>
      <c r="C1" s="25" t="s">
        <v>98</v>
      </c>
      <c r="D1" s="1" t="s">
        <v>28</v>
      </c>
    </row>
    <row r="2" spans="1:17" x14ac:dyDescent="0.25">
      <c r="A2" s="13">
        <v>1</v>
      </c>
      <c r="B2" s="24" t="s">
        <v>2</v>
      </c>
      <c r="C2" s="26" t="s">
        <v>17</v>
      </c>
      <c r="D2" s="4">
        <v>1</v>
      </c>
    </row>
    <row r="3" spans="1:17" x14ac:dyDescent="0.25">
      <c r="A3" s="13">
        <v>2</v>
      </c>
      <c r="B3" s="24" t="s">
        <v>2</v>
      </c>
      <c r="C3" s="26" t="s">
        <v>16</v>
      </c>
      <c r="D3" s="4">
        <v>2</v>
      </c>
    </row>
    <row r="4" spans="1:17" x14ac:dyDescent="0.25">
      <c r="A4" s="13">
        <v>3</v>
      </c>
      <c r="B4" s="24" t="s">
        <v>2</v>
      </c>
      <c r="C4" s="26" t="s">
        <v>15</v>
      </c>
      <c r="D4" s="4">
        <v>2</v>
      </c>
    </row>
    <row r="5" spans="1:17" x14ac:dyDescent="0.25">
      <c r="A5" s="13">
        <v>4</v>
      </c>
      <c r="B5" s="24" t="s">
        <v>2</v>
      </c>
      <c r="C5" s="26" t="s">
        <v>102</v>
      </c>
      <c r="D5" s="4">
        <v>2</v>
      </c>
    </row>
    <row r="6" spans="1:17" x14ac:dyDescent="0.25">
      <c r="A6" s="13">
        <v>5</v>
      </c>
      <c r="B6" s="24" t="s">
        <v>2</v>
      </c>
      <c r="C6" s="26" t="s">
        <v>102</v>
      </c>
      <c r="D6" s="4">
        <v>3</v>
      </c>
    </row>
    <row r="7" spans="1:17" x14ac:dyDescent="0.25">
      <c r="A7" s="13">
        <v>6</v>
      </c>
      <c r="B7" s="24" t="s">
        <v>2</v>
      </c>
      <c r="C7" s="26" t="s">
        <v>102</v>
      </c>
      <c r="D7" s="4">
        <v>1</v>
      </c>
    </row>
    <row r="8" spans="1:17" x14ac:dyDescent="0.25">
      <c r="A8" s="13">
        <v>7</v>
      </c>
      <c r="B8" s="24" t="s">
        <v>2</v>
      </c>
      <c r="C8" s="26" t="s">
        <v>102</v>
      </c>
      <c r="D8" s="4">
        <v>2</v>
      </c>
      <c r="I8" s="45">
        <v>1</v>
      </c>
      <c r="J8" s="45"/>
      <c r="K8" s="45"/>
      <c r="L8" s="45"/>
      <c r="M8" s="45"/>
      <c r="Q8" t="s">
        <v>21</v>
      </c>
    </row>
    <row r="9" spans="1:17" x14ac:dyDescent="0.25">
      <c r="A9" s="13">
        <v>8</v>
      </c>
      <c r="B9" s="24" t="s">
        <v>2</v>
      </c>
      <c r="C9" s="26" t="s">
        <v>102</v>
      </c>
      <c r="D9" s="4">
        <v>2</v>
      </c>
      <c r="J9" s="14"/>
      <c r="K9" s="14"/>
      <c r="L9" s="14"/>
      <c r="M9" s="14"/>
      <c r="N9" s="14"/>
    </row>
    <row r="10" spans="1:17" x14ac:dyDescent="0.25">
      <c r="A10" s="13">
        <v>9</v>
      </c>
      <c r="B10" s="24" t="s">
        <v>3</v>
      </c>
      <c r="C10" s="26" t="s">
        <v>105</v>
      </c>
      <c r="D10" s="4">
        <v>3</v>
      </c>
      <c r="I10" s="20">
        <v>1.1000000000000001</v>
      </c>
      <c r="J10" s="14"/>
      <c r="K10" s="14"/>
      <c r="M10" s="21">
        <v>1.3</v>
      </c>
      <c r="N10" s="14"/>
    </row>
    <row r="11" spans="1:17" x14ac:dyDescent="0.25">
      <c r="A11" s="13">
        <v>10</v>
      </c>
      <c r="B11" s="24" t="s">
        <v>4</v>
      </c>
      <c r="C11" s="26" t="s">
        <v>5</v>
      </c>
      <c r="D11" s="4">
        <v>1</v>
      </c>
      <c r="I11" s="18">
        <v>1</v>
      </c>
      <c r="J11" s="14"/>
      <c r="K11" s="14"/>
      <c r="L11" s="14"/>
      <c r="M11" s="14">
        <v>1</v>
      </c>
      <c r="N11" s="14"/>
      <c r="O11" s="14"/>
      <c r="P11" s="14"/>
      <c r="Q11" s="14"/>
    </row>
    <row r="12" spans="1:17" x14ac:dyDescent="0.25">
      <c r="A12" s="13">
        <v>11</v>
      </c>
      <c r="B12" s="24" t="s">
        <v>5</v>
      </c>
      <c r="C12" s="26" t="s">
        <v>6</v>
      </c>
      <c r="D12" s="4">
        <v>1</v>
      </c>
      <c r="I12" s="16"/>
      <c r="J12" s="16"/>
      <c r="K12" s="16"/>
      <c r="L12" s="16"/>
      <c r="M12" s="16"/>
      <c r="N12" s="14"/>
      <c r="O12" s="14"/>
      <c r="P12" s="14"/>
      <c r="Q12" s="14"/>
    </row>
    <row r="13" spans="1:17" x14ac:dyDescent="0.25">
      <c r="A13" s="13">
        <v>12</v>
      </c>
      <c r="B13" s="24" t="s">
        <v>5</v>
      </c>
      <c r="C13" s="26" t="s">
        <v>5</v>
      </c>
      <c r="D13" s="4">
        <v>1</v>
      </c>
      <c r="I13" t="s">
        <v>25</v>
      </c>
      <c r="J13" s="14"/>
      <c r="K13" s="14"/>
      <c r="L13" s="14"/>
      <c r="M13" s="14" t="s">
        <v>26</v>
      </c>
      <c r="N13" s="14"/>
      <c r="O13" s="14"/>
      <c r="P13" s="14"/>
      <c r="Q13" s="14"/>
    </row>
    <row r="14" spans="1:17" x14ac:dyDescent="0.25">
      <c r="A14" s="13">
        <v>13</v>
      </c>
      <c r="B14" s="24" t="s">
        <v>5</v>
      </c>
      <c r="C14" s="26" t="s">
        <v>8</v>
      </c>
      <c r="D14" s="4">
        <v>1</v>
      </c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25">
      <c r="A15" s="13">
        <v>14</v>
      </c>
      <c r="B15" s="24" t="s">
        <v>6</v>
      </c>
      <c r="C15" s="26" t="s">
        <v>2</v>
      </c>
      <c r="D15" s="4">
        <v>1</v>
      </c>
    </row>
    <row r="16" spans="1:17" x14ac:dyDescent="0.25">
      <c r="A16" s="13">
        <v>15</v>
      </c>
      <c r="B16" s="24" t="s">
        <v>6</v>
      </c>
      <c r="C16" s="26" t="s">
        <v>10</v>
      </c>
      <c r="D16" s="4">
        <v>4</v>
      </c>
      <c r="I16" s="19" t="s">
        <v>22</v>
      </c>
      <c r="J16" s="49" t="s">
        <v>24</v>
      </c>
      <c r="K16" s="49"/>
      <c r="L16" s="49"/>
      <c r="M16" t="s">
        <v>22</v>
      </c>
    </row>
    <row r="17" spans="1:14" x14ac:dyDescent="0.25">
      <c r="A17" s="13">
        <v>16</v>
      </c>
      <c r="B17" s="24" t="s">
        <v>6</v>
      </c>
      <c r="C17" s="26" t="s">
        <v>14</v>
      </c>
      <c r="D17" s="4">
        <v>4</v>
      </c>
      <c r="I17" s="22">
        <v>1.2</v>
      </c>
      <c r="M17" s="28">
        <v>1.4</v>
      </c>
      <c r="N17" s="27"/>
    </row>
    <row r="18" spans="1:14" x14ac:dyDescent="0.25">
      <c r="A18" s="13">
        <v>17</v>
      </c>
      <c r="B18" s="24" t="s">
        <v>6</v>
      </c>
      <c r="C18" s="26" t="s">
        <v>3</v>
      </c>
      <c r="D18" s="4">
        <v>4</v>
      </c>
      <c r="J18">
        <v>1</v>
      </c>
      <c r="K18" s="19" t="s">
        <v>22</v>
      </c>
    </row>
    <row r="19" spans="1:14" x14ac:dyDescent="0.25">
      <c r="A19" s="13">
        <v>18</v>
      </c>
      <c r="B19" s="24" t="s">
        <v>6</v>
      </c>
      <c r="C19" s="26" t="s">
        <v>4</v>
      </c>
      <c r="D19" s="4">
        <v>4</v>
      </c>
    </row>
    <row r="20" spans="1:14" x14ac:dyDescent="0.25">
      <c r="A20" s="13">
        <v>19</v>
      </c>
      <c r="B20" s="24" t="s">
        <v>6</v>
      </c>
      <c r="C20" s="26" t="s">
        <v>18</v>
      </c>
      <c r="D20" s="4">
        <v>4</v>
      </c>
    </row>
    <row r="21" spans="1:14" x14ac:dyDescent="0.25">
      <c r="A21" s="13">
        <v>20</v>
      </c>
      <c r="B21" s="24" t="s">
        <v>8</v>
      </c>
      <c r="C21" s="26" t="s">
        <v>19</v>
      </c>
      <c r="D21" s="4">
        <v>4</v>
      </c>
    </row>
    <row r="22" spans="1:14" x14ac:dyDescent="0.25">
      <c r="A22" s="13">
        <v>21</v>
      </c>
      <c r="B22" s="24" t="s">
        <v>8</v>
      </c>
      <c r="C22" s="26" t="s">
        <v>5</v>
      </c>
      <c r="D22" s="4">
        <v>1</v>
      </c>
    </row>
    <row r="23" spans="1:14" x14ac:dyDescent="0.25">
      <c r="A23" s="13">
        <v>22</v>
      </c>
      <c r="B23" s="24" t="s">
        <v>8</v>
      </c>
      <c r="C23" s="26" t="s">
        <v>5</v>
      </c>
      <c r="D23" s="4">
        <v>1</v>
      </c>
    </row>
    <row r="24" spans="1:14" x14ac:dyDescent="0.25">
      <c r="A24" s="13">
        <v>23</v>
      </c>
      <c r="B24" s="24" t="s">
        <v>8</v>
      </c>
      <c r="C24" s="26" t="s">
        <v>8</v>
      </c>
      <c r="D24" s="4">
        <v>2</v>
      </c>
    </row>
    <row r="25" spans="1:14" x14ac:dyDescent="0.25">
      <c r="A25" s="13">
        <v>24</v>
      </c>
      <c r="B25" s="24" t="s">
        <v>8</v>
      </c>
      <c r="C25" s="26" t="s">
        <v>105</v>
      </c>
      <c r="D25" s="4">
        <v>1</v>
      </c>
    </row>
    <row r="26" spans="1:14" x14ac:dyDescent="0.25">
      <c r="A26" s="13">
        <v>25</v>
      </c>
      <c r="B26" s="24" t="s">
        <v>8</v>
      </c>
      <c r="C26" s="26" t="s">
        <v>105</v>
      </c>
      <c r="D26" s="4">
        <v>1</v>
      </c>
    </row>
    <row r="27" spans="1:14" x14ac:dyDescent="0.25">
      <c r="A27" s="13">
        <v>26</v>
      </c>
      <c r="B27" s="24" t="s">
        <v>9</v>
      </c>
      <c r="C27" s="26" t="s">
        <v>102</v>
      </c>
      <c r="D27" s="4">
        <v>4</v>
      </c>
    </row>
    <row r="28" spans="1:14" x14ac:dyDescent="0.25">
      <c r="A28" s="13">
        <v>27</v>
      </c>
      <c r="B28" s="24" t="s">
        <v>9</v>
      </c>
      <c r="C28" s="26" t="s">
        <v>102</v>
      </c>
      <c r="D28" s="4">
        <v>2</v>
      </c>
    </row>
    <row r="29" spans="1:14" x14ac:dyDescent="0.25">
      <c r="A29" s="13">
        <v>28</v>
      </c>
      <c r="B29" s="24" t="s">
        <v>9</v>
      </c>
      <c r="C29" s="26" t="s">
        <v>102</v>
      </c>
      <c r="D29" s="4">
        <v>3</v>
      </c>
    </row>
    <row r="30" spans="1:14" x14ac:dyDescent="0.25">
      <c r="A30" s="13">
        <v>29</v>
      </c>
      <c r="B30" s="24" t="s">
        <v>9</v>
      </c>
      <c r="C30" s="26" t="s">
        <v>109</v>
      </c>
      <c r="D30" s="4">
        <v>1</v>
      </c>
    </row>
    <row r="31" spans="1:14" x14ac:dyDescent="0.25">
      <c r="A31" s="13">
        <v>30</v>
      </c>
      <c r="B31" s="24" t="s">
        <v>9</v>
      </c>
      <c r="C31" s="26" t="s">
        <v>110</v>
      </c>
      <c r="D31" s="4">
        <v>1</v>
      </c>
    </row>
    <row r="32" spans="1:14" x14ac:dyDescent="0.25">
      <c r="A32" s="13">
        <v>31</v>
      </c>
      <c r="B32" s="24" t="s">
        <v>9</v>
      </c>
      <c r="C32" s="26" t="s">
        <v>111</v>
      </c>
      <c r="D32" s="4">
        <v>1</v>
      </c>
    </row>
    <row r="33" spans="1:4" x14ac:dyDescent="0.25">
      <c r="A33" s="13">
        <v>32</v>
      </c>
      <c r="B33" s="24" t="s">
        <v>9</v>
      </c>
      <c r="C33" s="26" t="s">
        <v>115</v>
      </c>
      <c r="D33" s="4">
        <v>1</v>
      </c>
    </row>
    <row r="34" spans="1:4" x14ac:dyDescent="0.25">
      <c r="A34" s="13">
        <v>33</v>
      </c>
      <c r="B34" s="24" t="s">
        <v>9</v>
      </c>
      <c r="C34" s="26" t="s">
        <v>116</v>
      </c>
      <c r="D34" s="4">
        <v>1</v>
      </c>
    </row>
    <row r="35" spans="1:4" x14ac:dyDescent="0.25">
      <c r="A35" s="13">
        <v>34</v>
      </c>
      <c r="B35" s="24" t="s">
        <v>9</v>
      </c>
      <c r="C35" s="26" t="s">
        <v>5</v>
      </c>
      <c r="D35" s="4">
        <v>1</v>
      </c>
    </row>
    <row r="36" spans="1:4" x14ac:dyDescent="0.25">
      <c r="A36" s="13">
        <v>35</v>
      </c>
      <c r="B36" s="24" t="s">
        <v>9</v>
      </c>
      <c r="C36" s="26" t="s">
        <v>102</v>
      </c>
      <c r="D36" s="4">
        <v>1</v>
      </c>
    </row>
    <row r="37" spans="1:4" x14ac:dyDescent="0.25">
      <c r="A37" s="13">
        <v>36</v>
      </c>
      <c r="B37" s="24" t="s">
        <v>10</v>
      </c>
      <c r="C37" s="26" t="s">
        <v>9</v>
      </c>
      <c r="D37" s="4">
        <v>2</v>
      </c>
    </row>
    <row r="38" spans="1:4" x14ac:dyDescent="0.25">
      <c r="A38" s="13">
        <v>37</v>
      </c>
      <c r="B38" s="24" t="s">
        <v>10</v>
      </c>
      <c r="C38" s="26" t="s">
        <v>9</v>
      </c>
      <c r="D38" s="4">
        <v>2</v>
      </c>
    </row>
    <row r="39" spans="1:4" x14ac:dyDescent="0.25">
      <c r="A39" s="13">
        <v>38</v>
      </c>
      <c r="B39" s="24" t="s">
        <v>14</v>
      </c>
      <c r="C39" s="26" t="s">
        <v>2</v>
      </c>
      <c r="D39" s="4">
        <v>1</v>
      </c>
    </row>
  </sheetData>
  <mergeCells count="2">
    <mergeCell ref="I8:M8"/>
    <mergeCell ref="J16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1"/>
  <sheetViews>
    <sheetView tabSelected="1" workbookViewId="0">
      <selection activeCell="J17" sqref="J17"/>
    </sheetView>
  </sheetViews>
  <sheetFormatPr defaultRowHeight="15" x14ac:dyDescent="0.25"/>
  <cols>
    <col min="1" max="1" width="11.140625" customWidth="1"/>
    <col min="2" max="3" width="20.5703125" customWidth="1"/>
    <col min="4" max="4" width="16.140625" customWidth="1"/>
    <col min="5" max="5" width="14.140625" customWidth="1"/>
    <col min="6" max="6" width="20.5703125" customWidth="1"/>
    <col min="7" max="7" width="15.7109375" style="5" customWidth="1"/>
    <col min="8" max="8" width="19.7109375" style="5" customWidth="1"/>
  </cols>
  <sheetData>
    <row r="1" spans="1:21" ht="30" x14ac:dyDescent="0.25">
      <c r="A1" s="1" t="s">
        <v>7</v>
      </c>
      <c r="B1" s="1" t="s">
        <v>0</v>
      </c>
      <c r="C1" s="1" t="s">
        <v>34</v>
      </c>
      <c r="D1" s="1" t="s">
        <v>33</v>
      </c>
      <c r="E1" s="1" t="s">
        <v>1</v>
      </c>
      <c r="F1" s="1" t="s">
        <v>35</v>
      </c>
      <c r="G1" s="35" t="s">
        <v>30</v>
      </c>
      <c r="H1" s="36" t="s">
        <v>31</v>
      </c>
    </row>
    <row r="2" spans="1:21" x14ac:dyDescent="0.25">
      <c r="A2" s="2" t="s">
        <v>2</v>
      </c>
      <c r="B2" s="3">
        <v>44473</v>
      </c>
      <c r="C2" s="4" t="s">
        <v>36</v>
      </c>
      <c r="D2" s="51" t="s">
        <v>52</v>
      </c>
      <c r="E2" s="4">
        <v>530</v>
      </c>
      <c r="F2" s="4">
        <v>1</v>
      </c>
      <c r="G2" s="37">
        <f>E2*F2</f>
        <v>530</v>
      </c>
      <c r="H2" s="55">
        <f>SUM(G2:G9)</f>
        <v>3310</v>
      </c>
    </row>
    <row r="3" spans="1:21" x14ac:dyDescent="0.25">
      <c r="A3" s="2" t="s">
        <v>2</v>
      </c>
      <c r="B3" s="3">
        <v>44473</v>
      </c>
      <c r="C3" s="4" t="s">
        <v>36</v>
      </c>
      <c r="D3" s="51" t="s">
        <v>83</v>
      </c>
      <c r="E3" s="4">
        <v>550</v>
      </c>
      <c r="F3" s="4">
        <v>2</v>
      </c>
      <c r="G3" s="37">
        <f t="shared" ref="G3:G39" si="0">E3*F3</f>
        <v>1100</v>
      </c>
      <c r="H3" s="56"/>
    </row>
    <row r="4" spans="1:21" x14ac:dyDescent="0.25">
      <c r="A4" s="2" t="s">
        <v>2</v>
      </c>
      <c r="B4" s="3">
        <v>44473</v>
      </c>
      <c r="C4" s="4" t="s">
        <v>36</v>
      </c>
      <c r="D4" s="51" t="s">
        <v>84</v>
      </c>
      <c r="E4" s="4">
        <v>540</v>
      </c>
      <c r="F4" s="4">
        <v>2</v>
      </c>
      <c r="G4" s="37">
        <f t="shared" si="0"/>
        <v>1080</v>
      </c>
      <c r="H4" s="56"/>
    </row>
    <row r="5" spans="1:21" x14ac:dyDescent="0.25">
      <c r="A5" s="2" t="s">
        <v>2</v>
      </c>
      <c r="B5" s="3">
        <v>44473</v>
      </c>
      <c r="C5" s="4" t="s">
        <v>42</v>
      </c>
      <c r="D5" s="51" t="s">
        <v>37</v>
      </c>
      <c r="E5" s="4">
        <v>60</v>
      </c>
      <c r="F5" s="4">
        <v>2</v>
      </c>
      <c r="G5" s="37">
        <f t="shared" si="0"/>
        <v>120</v>
      </c>
      <c r="H5" s="56"/>
    </row>
    <row r="6" spans="1:21" x14ac:dyDescent="0.25">
      <c r="A6" s="2" t="s">
        <v>2</v>
      </c>
      <c r="B6" s="3">
        <v>44473</v>
      </c>
      <c r="C6" s="4" t="s">
        <v>42</v>
      </c>
      <c r="D6" s="4" t="s">
        <v>38</v>
      </c>
      <c r="E6" s="4">
        <v>60</v>
      </c>
      <c r="F6" s="4">
        <v>3</v>
      </c>
      <c r="G6" s="37">
        <f t="shared" si="0"/>
        <v>180</v>
      </c>
      <c r="H6" s="56"/>
      <c r="M6" s="45">
        <v>1</v>
      </c>
      <c r="N6" s="45"/>
      <c r="O6" s="45"/>
      <c r="P6" s="45"/>
      <c r="Q6" s="45"/>
      <c r="U6" t="s">
        <v>21</v>
      </c>
    </row>
    <row r="7" spans="1:21" x14ac:dyDescent="0.25">
      <c r="A7" s="2" t="s">
        <v>2</v>
      </c>
      <c r="B7" s="3">
        <v>44473</v>
      </c>
      <c r="C7" s="4" t="s">
        <v>42</v>
      </c>
      <c r="D7" s="4" t="s">
        <v>39</v>
      </c>
      <c r="E7" s="4">
        <v>60</v>
      </c>
      <c r="F7" s="4">
        <v>1</v>
      </c>
      <c r="G7" s="37">
        <f t="shared" si="0"/>
        <v>60</v>
      </c>
      <c r="H7" s="56"/>
      <c r="N7" s="14"/>
      <c r="O7" s="14"/>
      <c r="P7" s="14"/>
      <c r="Q7" s="14"/>
      <c r="R7" s="14"/>
    </row>
    <row r="8" spans="1:21" x14ac:dyDescent="0.25">
      <c r="A8" s="2" t="s">
        <v>2</v>
      </c>
      <c r="B8" s="3">
        <v>44473</v>
      </c>
      <c r="C8" s="4" t="s">
        <v>42</v>
      </c>
      <c r="D8" s="4" t="s">
        <v>40</v>
      </c>
      <c r="E8" s="4">
        <v>60</v>
      </c>
      <c r="F8" s="4">
        <v>2</v>
      </c>
      <c r="G8" s="37">
        <f t="shared" si="0"/>
        <v>120</v>
      </c>
      <c r="H8" s="56"/>
      <c r="M8" s="20">
        <v>1.1000000000000001</v>
      </c>
      <c r="N8" s="14"/>
      <c r="O8" s="14"/>
      <c r="Q8" s="21">
        <v>1.3</v>
      </c>
      <c r="R8" s="14"/>
    </row>
    <row r="9" spans="1:21" x14ac:dyDescent="0.25">
      <c r="A9" s="2" t="s">
        <v>2</v>
      </c>
      <c r="B9" s="3">
        <v>44473</v>
      </c>
      <c r="C9" s="4" t="s">
        <v>42</v>
      </c>
      <c r="D9" s="4" t="s">
        <v>41</v>
      </c>
      <c r="E9" s="4">
        <v>60</v>
      </c>
      <c r="F9" s="4">
        <v>2</v>
      </c>
      <c r="G9" s="37">
        <f t="shared" si="0"/>
        <v>120</v>
      </c>
      <c r="H9" s="57"/>
      <c r="M9" s="18">
        <v>1</v>
      </c>
      <c r="N9" s="14"/>
      <c r="O9" s="14"/>
      <c r="P9" s="14"/>
      <c r="Q9" s="14">
        <v>1</v>
      </c>
      <c r="R9" s="14"/>
      <c r="S9" s="14"/>
      <c r="T9" s="14"/>
      <c r="U9" s="14"/>
    </row>
    <row r="10" spans="1:21" x14ac:dyDescent="0.25">
      <c r="A10" s="2" t="s">
        <v>3</v>
      </c>
      <c r="B10" s="3">
        <v>44473</v>
      </c>
      <c r="C10" s="4" t="s">
        <v>53</v>
      </c>
      <c r="D10" s="4" t="s">
        <v>43</v>
      </c>
      <c r="E10" s="4">
        <v>700</v>
      </c>
      <c r="F10" s="4">
        <v>3</v>
      </c>
      <c r="G10" s="37">
        <f t="shared" si="0"/>
        <v>2100</v>
      </c>
      <c r="H10" s="37">
        <f>G10</f>
        <v>2100</v>
      </c>
      <c r="M10" s="16"/>
      <c r="N10" s="16"/>
      <c r="O10" s="16"/>
      <c r="P10" s="16"/>
      <c r="Q10" s="16"/>
      <c r="R10" s="14"/>
      <c r="S10" s="14"/>
      <c r="T10" s="14"/>
      <c r="U10" s="14"/>
    </row>
    <row r="11" spans="1:21" x14ac:dyDescent="0.25">
      <c r="A11" s="2" t="s">
        <v>4</v>
      </c>
      <c r="B11" s="3">
        <v>44473</v>
      </c>
      <c r="C11" s="4" t="s">
        <v>54</v>
      </c>
      <c r="D11" s="4" t="s">
        <v>55</v>
      </c>
      <c r="E11" s="4">
        <v>1800</v>
      </c>
      <c r="F11" s="4">
        <v>1</v>
      </c>
      <c r="G11" s="37">
        <f t="shared" si="0"/>
        <v>1800</v>
      </c>
      <c r="H11" s="37">
        <f>G11</f>
        <v>1800</v>
      </c>
      <c r="M11" t="s">
        <v>25</v>
      </c>
      <c r="N11" s="14"/>
      <c r="O11" s="14"/>
      <c r="P11" s="14"/>
      <c r="Q11" s="14" t="s">
        <v>26</v>
      </c>
      <c r="R11" s="14"/>
      <c r="S11" s="14"/>
      <c r="T11" s="14"/>
      <c r="U11" s="14"/>
    </row>
    <row r="12" spans="1:21" x14ac:dyDescent="0.25">
      <c r="A12" s="2" t="s">
        <v>5</v>
      </c>
      <c r="B12" s="3">
        <v>44473</v>
      </c>
      <c r="C12" s="4" t="s">
        <v>54</v>
      </c>
      <c r="D12" s="4" t="s">
        <v>56</v>
      </c>
      <c r="E12" s="4">
        <v>1900</v>
      </c>
      <c r="F12" s="4">
        <v>1</v>
      </c>
      <c r="G12" s="37">
        <f t="shared" si="0"/>
        <v>1900</v>
      </c>
      <c r="H12" s="58">
        <f>G12+G13+G14</f>
        <v>4200</v>
      </c>
      <c r="M12" s="14"/>
      <c r="N12" s="14"/>
      <c r="O12" s="14"/>
      <c r="P12" s="14"/>
      <c r="Q12" s="14"/>
      <c r="R12" s="14"/>
      <c r="S12" s="14"/>
      <c r="T12" s="14"/>
      <c r="U12" s="14"/>
    </row>
    <row r="13" spans="1:21" x14ac:dyDescent="0.25">
      <c r="A13" s="2" t="s">
        <v>5</v>
      </c>
      <c r="B13" s="3">
        <v>44473</v>
      </c>
      <c r="C13" s="4" t="s">
        <v>54</v>
      </c>
      <c r="D13" s="4" t="s">
        <v>55</v>
      </c>
      <c r="E13" s="4">
        <v>1800</v>
      </c>
      <c r="F13" s="4">
        <v>1</v>
      </c>
      <c r="G13" s="37">
        <f t="shared" si="0"/>
        <v>1800</v>
      </c>
      <c r="H13" s="59"/>
    </row>
    <row r="14" spans="1:21" x14ac:dyDescent="0.25">
      <c r="A14" s="2" t="s">
        <v>5</v>
      </c>
      <c r="B14" s="3">
        <v>44473</v>
      </c>
      <c r="C14" s="4" t="s">
        <v>54</v>
      </c>
      <c r="D14" s="4" t="s">
        <v>89</v>
      </c>
      <c r="E14" s="4">
        <v>500</v>
      </c>
      <c r="F14" s="4">
        <v>1</v>
      </c>
      <c r="G14" s="37">
        <f t="shared" si="0"/>
        <v>500</v>
      </c>
      <c r="H14" s="60"/>
      <c r="M14" s="19" t="s">
        <v>22</v>
      </c>
      <c r="N14" s="49" t="s">
        <v>24</v>
      </c>
      <c r="O14" s="49"/>
      <c r="P14" s="49"/>
      <c r="Q14" t="s">
        <v>22</v>
      </c>
    </row>
    <row r="15" spans="1:21" x14ac:dyDescent="0.25">
      <c r="A15" s="2" t="s">
        <v>6</v>
      </c>
      <c r="B15" s="3">
        <v>44473</v>
      </c>
      <c r="C15" s="4" t="s">
        <v>45</v>
      </c>
      <c r="D15" s="4" t="s">
        <v>57</v>
      </c>
      <c r="E15" s="4">
        <v>5000</v>
      </c>
      <c r="F15" s="4">
        <v>1</v>
      </c>
      <c r="G15" s="37">
        <f t="shared" si="0"/>
        <v>5000</v>
      </c>
      <c r="H15" s="58">
        <f>SUBTOTAL(9,G15:G20)</f>
        <v>85000</v>
      </c>
      <c r="M15" s="22">
        <v>1.2</v>
      </c>
      <c r="Q15" s="28">
        <v>1.4</v>
      </c>
      <c r="R15" s="27"/>
    </row>
    <row r="16" spans="1:21" x14ac:dyDescent="0.25">
      <c r="A16" s="2" t="s">
        <v>6</v>
      </c>
      <c r="B16" s="3">
        <v>44473</v>
      </c>
      <c r="C16" s="4" t="s">
        <v>58</v>
      </c>
      <c r="D16" s="4" t="s">
        <v>46</v>
      </c>
      <c r="E16" s="4">
        <v>4000</v>
      </c>
      <c r="F16" s="4">
        <v>4</v>
      </c>
      <c r="G16" s="37">
        <f t="shared" si="0"/>
        <v>16000</v>
      </c>
      <c r="H16" s="59"/>
      <c r="N16">
        <v>1</v>
      </c>
      <c r="O16" s="19" t="s">
        <v>22</v>
      </c>
    </row>
    <row r="17" spans="1:21" x14ac:dyDescent="0.25">
      <c r="A17" s="2" t="s">
        <v>6</v>
      </c>
      <c r="B17" s="3">
        <v>44473</v>
      </c>
      <c r="C17" s="4" t="s">
        <v>58</v>
      </c>
      <c r="D17" s="4" t="s">
        <v>47</v>
      </c>
      <c r="E17" s="4">
        <v>5000</v>
      </c>
      <c r="F17" s="4">
        <v>4</v>
      </c>
      <c r="G17" s="37">
        <f t="shared" si="0"/>
        <v>20000</v>
      </c>
      <c r="H17" s="59"/>
    </row>
    <row r="18" spans="1:21" x14ac:dyDescent="0.25">
      <c r="A18" s="2" t="s">
        <v>6</v>
      </c>
      <c r="B18" s="3">
        <v>44473</v>
      </c>
      <c r="C18" s="4" t="s">
        <v>59</v>
      </c>
      <c r="D18" s="4" t="s">
        <v>48</v>
      </c>
      <c r="E18" s="4">
        <v>7000</v>
      </c>
      <c r="F18" s="4">
        <v>4</v>
      </c>
      <c r="G18" s="37">
        <f t="shared" si="0"/>
        <v>28000</v>
      </c>
      <c r="H18" s="59"/>
    </row>
    <row r="19" spans="1:21" x14ac:dyDescent="0.25">
      <c r="A19" s="2" t="s">
        <v>6</v>
      </c>
      <c r="B19" s="3">
        <v>44473</v>
      </c>
      <c r="C19" s="4" t="s">
        <v>59</v>
      </c>
      <c r="D19" s="4" t="s">
        <v>49</v>
      </c>
      <c r="E19" s="4">
        <v>3500</v>
      </c>
      <c r="F19" s="4">
        <v>4</v>
      </c>
      <c r="G19" s="37">
        <f t="shared" si="0"/>
        <v>14000</v>
      </c>
      <c r="H19" s="59"/>
      <c r="M19" s="50">
        <v>2</v>
      </c>
      <c r="N19" s="50"/>
      <c r="O19" s="50"/>
      <c r="P19" s="50"/>
      <c r="Q19" s="50"/>
      <c r="U19" t="s">
        <v>29</v>
      </c>
    </row>
    <row r="20" spans="1:21" x14ac:dyDescent="0.25">
      <c r="A20" s="2" t="s">
        <v>6</v>
      </c>
      <c r="B20" s="3">
        <v>44473</v>
      </c>
      <c r="C20" s="4" t="s">
        <v>60</v>
      </c>
      <c r="D20" s="4" t="s">
        <v>50</v>
      </c>
      <c r="E20" s="4">
        <v>500</v>
      </c>
      <c r="F20" s="4">
        <v>4</v>
      </c>
      <c r="G20" s="37">
        <f t="shared" si="0"/>
        <v>2000</v>
      </c>
      <c r="H20" s="60"/>
    </row>
    <row r="21" spans="1:21" x14ac:dyDescent="0.25">
      <c r="A21" s="2" t="s">
        <v>8</v>
      </c>
      <c r="B21" s="3">
        <v>44473</v>
      </c>
      <c r="C21" s="4" t="s">
        <v>60</v>
      </c>
      <c r="D21" s="4" t="s">
        <v>51</v>
      </c>
      <c r="E21" s="4">
        <v>550</v>
      </c>
      <c r="F21" s="4">
        <v>4</v>
      </c>
      <c r="G21" s="37">
        <f t="shared" si="0"/>
        <v>2200</v>
      </c>
      <c r="H21" s="58">
        <f>SUBTOTAL(9,G21:G26)</f>
        <v>8000</v>
      </c>
    </row>
    <row r="22" spans="1:21" x14ac:dyDescent="0.25">
      <c r="A22" s="2" t="s">
        <v>8</v>
      </c>
      <c r="B22" s="3">
        <v>44473</v>
      </c>
      <c r="C22" s="4" t="s">
        <v>54</v>
      </c>
      <c r="D22" s="4" t="s">
        <v>70</v>
      </c>
      <c r="E22" s="4">
        <v>1800</v>
      </c>
      <c r="F22" s="4">
        <v>1</v>
      </c>
      <c r="G22" s="37">
        <f t="shared" si="0"/>
        <v>1800</v>
      </c>
      <c r="H22" s="59"/>
    </row>
    <row r="23" spans="1:21" x14ac:dyDescent="0.25">
      <c r="A23" s="2" t="s">
        <v>8</v>
      </c>
      <c r="B23" s="3">
        <v>44473</v>
      </c>
      <c r="C23" s="4" t="s">
        <v>54</v>
      </c>
      <c r="D23" s="4" t="s">
        <v>71</v>
      </c>
      <c r="E23" s="4">
        <v>1800</v>
      </c>
      <c r="F23" s="4">
        <v>1</v>
      </c>
      <c r="G23" s="37">
        <f t="shared" si="0"/>
        <v>1800</v>
      </c>
      <c r="H23" s="59"/>
    </row>
    <row r="24" spans="1:21" x14ac:dyDescent="0.25">
      <c r="A24" s="2" t="s">
        <v>8</v>
      </c>
      <c r="B24" s="3">
        <v>44473</v>
      </c>
      <c r="C24" s="4" t="s">
        <v>54</v>
      </c>
      <c r="D24" s="4" t="s">
        <v>89</v>
      </c>
      <c r="E24" s="4">
        <v>500</v>
      </c>
      <c r="F24" s="4">
        <v>1</v>
      </c>
      <c r="G24" s="37">
        <f t="shared" si="0"/>
        <v>500</v>
      </c>
      <c r="H24" s="59"/>
      <c r="M24" s="5"/>
      <c r="O24" t="s">
        <v>32</v>
      </c>
    </row>
    <row r="25" spans="1:21" x14ac:dyDescent="0.25">
      <c r="A25" s="2" t="s">
        <v>8</v>
      </c>
      <c r="B25" s="3">
        <v>44473</v>
      </c>
      <c r="C25" s="4" t="s">
        <v>53</v>
      </c>
      <c r="D25" s="4" t="s">
        <v>72</v>
      </c>
      <c r="E25" s="4">
        <v>700</v>
      </c>
      <c r="F25" s="4">
        <v>1</v>
      </c>
      <c r="G25" s="37">
        <f t="shared" si="0"/>
        <v>700</v>
      </c>
      <c r="H25" s="59"/>
    </row>
    <row r="26" spans="1:21" x14ac:dyDescent="0.25">
      <c r="A26" s="2" t="s">
        <v>8</v>
      </c>
      <c r="B26" s="3">
        <v>44473</v>
      </c>
      <c r="C26" s="4" t="s">
        <v>53</v>
      </c>
      <c r="D26" s="4" t="s">
        <v>73</v>
      </c>
      <c r="E26" s="4">
        <v>1000</v>
      </c>
      <c r="F26" s="4">
        <v>1</v>
      </c>
      <c r="G26" s="37">
        <f t="shared" si="0"/>
        <v>1000</v>
      </c>
      <c r="H26" s="60"/>
    </row>
    <row r="27" spans="1:21" x14ac:dyDescent="0.25">
      <c r="A27" s="2" t="s">
        <v>9</v>
      </c>
      <c r="B27" s="3">
        <v>44473</v>
      </c>
      <c r="C27" s="4" t="s">
        <v>42</v>
      </c>
      <c r="D27" s="4" t="s">
        <v>37</v>
      </c>
      <c r="E27" s="4">
        <v>60</v>
      </c>
      <c r="F27" s="4">
        <v>4</v>
      </c>
      <c r="G27" s="37">
        <f t="shared" si="0"/>
        <v>240</v>
      </c>
      <c r="H27" s="58">
        <f>SUBTOTAL(9,G27:G36)</f>
        <v>3530</v>
      </c>
    </row>
    <row r="28" spans="1:21" x14ac:dyDescent="0.25">
      <c r="A28" s="2" t="s">
        <v>9</v>
      </c>
      <c r="B28" s="3">
        <v>44473</v>
      </c>
      <c r="C28" s="4" t="s">
        <v>42</v>
      </c>
      <c r="D28" s="4" t="s">
        <v>38</v>
      </c>
      <c r="E28" s="4">
        <v>60</v>
      </c>
      <c r="F28" s="4">
        <v>2</v>
      </c>
      <c r="G28" s="37">
        <f t="shared" si="0"/>
        <v>120</v>
      </c>
      <c r="H28" s="59"/>
    </row>
    <row r="29" spans="1:21" x14ac:dyDescent="0.25">
      <c r="A29" s="2" t="s">
        <v>9</v>
      </c>
      <c r="B29" s="3">
        <v>44473</v>
      </c>
      <c r="C29" s="4" t="s">
        <v>42</v>
      </c>
      <c r="D29" s="4" t="s">
        <v>39</v>
      </c>
      <c r="E29" s="4">
        <v>60</v>
      </c>
      <c r="F29" s="4">
        <v>3</v>
      </c>
      <c r="G29" s="37">
        <f t="shared" si="0"/>
        <v>180</v>
      </c>
      <c r="H29" s="59"/>
    </row>
    <row r="30" spans="1:21" x14ac:dyDescent="0.25">
      <c r="A30" s="2" t="s">
        <v>9</v>
      </c>
      <c r="B30" s="3">
        <v>44473</v>
      </c>
      <c r="C30" s="4" t="s">
        <v>66</v>
      </c>
      <c r="D30" s="4" t="s">
        <v>62</v>
      </c>
      <c r="E30" s="4">
        <v>180</v>
      </c>
      <c r="F30" s="4">
        <v>1</v>
      </c>
      <c r="G30" s="37">
        <f t="shared" si="0"/>
        <v>180</v>
      </c>
      <c r="H30" s="59"/>
    </row>
    <row r="31" spans="1:21" x14ac:dyDescent="0.25">
      <c r="A31" s="2" t="s">
        <v>9</v>
      </c>
      <c r="B31" s="3">
        <v>44473</v>
      </c>
      <c r="C31" s="4" t="s">
        <v>66</v>
      </c>
      <c r="D31" s="4" t="s">
        <v>63</v>
      </c>
      <c r="E31" s="4">
        <v>900</v>
      </c>
      <c r="F31" s="4">
        <v>1</v>
      </c>
      <c r="G31" s="37">
        <f t="shared" si="0"/>
        <v>900</v>
      </c>
      <c r="H31" s="59"/>
    </row>
    <row r="32" spans="1:21" x14ac:dyDescent="0.25">
      <c r="A32" s="2" t="s">
        <v>9</v>
      </c>
      <c r="B32" s="3">
        <v>44473</v>
      </c>
      <c r="C32" s="4" t="s">
        <v>66</v>
      </c>
      <c r="D32" s="4" t="s">
        <v>64</v>
      </c>
      <c r="E32" s="4">
        <v>150</v>
      </c>
      <c r="F32" s="4">
        <v>1</v>
      </c>
      <c r="G32" s="37">
        <f t="shared" si="0"/>
        <v>150</v>
      </c>
      <c r="H32" s="59"/>
    </row>
    <row r="33" spans="1:8" x14ac:dyDescent="0.25">
      <c r="A33" s="2" t="s">
        <v>9</v>
      </c>
      <c r="B33" s="3">
        <v>44473</v>
      </c>
      <c r="C33" s="4" t="s">
        <v>66</v>
      </c>
      <c r="D33" s="4" t="s">
        <v>65</v>
      </c>
      <c r="E33" s="4">
        <v>50</v>
      </c>
      <c r="F33" s="4">
        <v>1</v>
      </c>
      <c r="G33" s="37">
        <f t="shared" si="0"/>
        <v>50</v>
      </c>
      <c r="H33" s="59"/>
    </row>
    <row r="34" spans="1:8" x14ac:dyDescent="0.25">
      <c r="A34" s="2" t="s">
        <v>9</v>
      </c>
      <c r="B34" s="3">
        <v>44473</v>
      </c>
      <c r="C34" s="4" t="s">
        <v>66</v>
      </c>
      <c r="D34" s="4" t="s">
        <v>67</v>
      </c>
      <c r="E34" s="4">
        <v>1100</v>
      </c>
      <c r="F34" s="4">
        <v>1</v>
      </c>
      <c r="G34" s="37">
        <f t="shared" si="0"/>
        <v>1100</v>
      </c>
      <c r="H34" s="59"/>
    </row>
    <row r="35" spans="1:8" x14ac:dyDescent="0.25">
      <c r="A35" s="2" t="s">
        <v>9</v>
      </c>
      <c r="B35" s="3">
        <v>44473</v>
      </c>
      <c r="C35" s="4" t="s">
        <v>54</v>
      </c>
      <c r="D35" s="4" t="s">
        <v>55</v>
      </c>
      <c r="E35" s="4">
        <v>550</v>
      </c>
      <c r="F35" s="4">
        <v>1</v>
      </c>
      <c r="G35" s="37">
        <f t="shared" si="0"/>
        <v>550</v>
      </c>
      <c r="H35" s="59"/>
    </row>
    <row r="36" spans="1:8" x14ac:dyDescent="0.25">
      <c r="A36" s="2" t="s">
        <v>9</v>
      </c>
      <c r="B36" s="3">
        <v>44473</v>
      </c>
      <c r="C36" s="4" t="s">
        <v>42</v>
      </c>
      <c r="D36" s="4" t="s">
        <v>74</v>
      </c>
      <c r="E36" s="4">
        <v>60</v>
      </c>
      <c r="F36" s="4">
        <v>1</v>
      </c>
      <c r="G36" s="37">
        <f t="shared" si="0"/>
        <v>60</v>
      </c>
      <c r="H36" s="60"/>
    </row>
    <row r="37" spans="1:8" x14ac:dyDescent="0.25">
      <c r="A37" s="2" t="s">
        <v>10</v>
      </c>
      <c r="B37" s="3">
        <v>44473</v>
      </c>
      <c r="C37" s="4" t="s">
        <v>61</v>
      </c>
      <c r="D37" s="4" t="s">
        <v>68</v>
      </c>
      <c r="E37" s="4">
        <v>55</v>
      </c>
      <c r="F37" s="4">
        <v>2</v>
      </c>
      <c r="G37" s="37">
        <f t="shared" si="0"/>
        <v>110</v>
      </c>
      <c r="H37" s="58">
        <f>SUBTOTAL(9,G37:G39)</f>
        <v>5220</v>
      </c>
    </row>
    <row r="38" spans="1:8" x14ac:dyDescent="0.25">
      <c r="A38" s="2" t="s">
        <v>10</v>
      </c>
      <c r="B38" s="3">
        <v>44473</v>
      </c>
      <c r="C38" s="4" t="s">
        <v>61</v>
      </c>
      <c r="D38" s="4" t="s">
        <v>69</v>
      </c>
      <c r="E38" s="4">
        <v>55</v>
      </c>
      <c r="F38" s="4">
        <v>2</v>
      </c>
      <c r="G38" s="37">
        <f t="shared" si="0"/>
        <v>110</v>
      </c>
      <c r="H38" s="59"/>
    </row>
    <row r="39" spans="1:8" x14ac:dyDescent="0.25">
      <c r="A39" s="2" t="s">
        <v>10</v>
      </c>
      <c r="B39" s="3">
        <v>44473</v>
      </c>
      <c r="C39" s="4" t="s">
        <v>45</v>
      </c>
      <c r="D39" s="4" t="s">
        <v>57</v>
      </c>
      <c r="E39" s="4">
        <v>5000</v>
      </c>
      <c r="F39" s="4">
        <v>1</v>
      </c>
      <c r="G39" s="37">
        <f t="shared" si="0"/>
        <v>5000</v>
      </c>
      <c r="H39" s="60"/>
    </row>
    <row r="40" spans="1:8" x14ac:dyDescent="0.25">
      <c r="A40" s="31"/>
      <c r="B40" s="32"/>
      <c r="C40" s="33"/>
      <c r="D40" s="33"/>
      <c r="E40" s="33"/>
      <c r="F40" s="33"/>
      <c r="G40" s="61"/>
    </row>
    <row r="41" spans="1:8" x14ac:dyDescent="0.25">
      <c r="F41" t="s">
        <v>31</v>
      </c>
      <c r="G41" s="61">
        <f>SUBTOTAL(9,G2:G39)</f>
        <v>113160</v>
      </c>
    </row>
  </sheetData>
  <autoFilter ref="A1:G39"/>
  <mergeCells count="9">
    <mergeCell ref="H21:H26"/>
    <mergeCell ref="H27:H36"/>
    <mergeCell ref="H37:H39"/>
    <mergeCell ref="M6:Q6"/>
    <mergeCell ref="N14:P14"/>
    <mergeCell ref="M19:Q19"/>
    <mergeCell ref="H2:H9"/>
    <mergeCell ref="H12:H14"/>
    <mergeCell ref="H15:H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заказы -1</vt:lpstr>
      <vt:lpstr>категория в каталоге- 1.1</vt:lpstr>
      <vt:lpstr>товары_в_меню -1.2</vt:lpstr>
      <vt:lpstr>номера заказов - 1.3</vt:lpstr>
      <vt:lpstr>содержание_заказа-1.4</vt:lpstr>
      <vt:lpstr>заказы- 2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Тимур</cp:lastModifiedBy>
  <dcterms:created xsi:type="dcterms:W3CDTF">2021-10-09T05:10:27Z</dcterms:created>
  <dcterms:modified xsi:type="dcterms:W3CDTF">2024-10-03T18:46:47Z</dcterms:modified>
</cp:coreProperties>
</file>