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razor\Downloads\"/>
    </mc:Choice>
  </mc:AlternateContent>
  <xr:revisionPtr revIDLastSave="0" documentId="13_ncr:1_{398D80AF-99F8-49D5-91E9-831BBAD56797}" xr6:coauthVersionLast="47" xr6:coauthVersionMax="47" xr10:uidLastSave="{00000000-0000-0000-0000-000000000000}"/>
  <bookViews>
    <workbookView showSheetTabs="0" xWindow="-120" yWindow="-120" windowWidth="29040" windowHeight="15720" activeTab="3" xr2:uid="{00000000-000D-0000-FFFF-FFFF00000000}"/>
  </bookViews>
  <sheets>
    <sheet name="Total Sales" sheetId="18" r:id="rId1"/>
    <sheet name="Country Bar Chart" sheetId="19" r:id="rId2"/>
    <sheet name="Top Customers" sheetId="20" r:id="rId3"/>
    <sheet name="Dashboard" sheetId="21" r:id="rId4"/>
    <sheet name="orders" sheetId="17" r:id="rId5"/>
    <sheet name="customers" sheetId="13" r:id="rId6"/>
    <sheet name="products" sheetId="2" r:id="rId7"/>
  </sheets>
  <definedNames>
    <definedName name="_xlnm._FilterDatabase" localSheetId="4" hidden="1">orders!$A$1:$N$1001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6"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 i="17" l="1"/>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I3" i="17"/>
  <c r="N3" i="17" s="1" a="1"/>
  <c r="N3"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J2" i="17"/>
  <c r="O2" i="17" s="1" a="1"/>
  <c r="O2" i="17" s="1"/>
  <c r="K2" i="17"/>
  <c r="L2" i="17"/>
  <c r="M2" i="17" s="1"/>
  <c r="I2" i="17"/>
  <c r="N2" i="17" s="1" a="1"/>
  <c r="N2" i="17" s="1"/>
  <c r="H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<sst xmlns="http://schemas.openxmlformats.org/spreadsheetml/2006/main" count="11128" uniqueCount="6221">
  <si>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</si>
  <si>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</si>
  <si>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</si>
  <si>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</si>
  <si>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</si>
  <si>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</si>
  <si>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</si>
  <si>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</si>
  <si>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</si>
  <si>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</si>
  <si>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</si>
  <si>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</si>
  <si>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</si>
  <si>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</si>
  <si>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</si>
  <si>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</si>
  <si>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</si>
  <si>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</si>
  <si>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</si>
  <si>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</si>
  <si>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</si>
  <si>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</si>
  <si>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</si>
  <si>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</si>
  <si>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</si>
  <si>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</si>
  <si>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</si>
  <si>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</si>
  <si>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</si>
  <si>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</si>
  <si>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</si>
  <si>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</si>
  <si>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</si>
  <si>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</si>
  <si>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</si>
  <si>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</si>
  <si>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</si>
  <si>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</si>
  <si>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</si>
  <si>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</si>
  <si>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</si>
  <si>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</si>
  <si>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</si>
  <si>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</si>
  <si>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</si>
  <si>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</si>
  <si>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</si>
  <si>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</si>
  <si>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</si>
  <si>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</si>
  <si>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</si>
  <si>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</si>
  <si>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</si>
  <si>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</si>
  <si>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</si>
  <si>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</si>
  <si>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</si>
  <si>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</si>
  <si>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</si>
  <si>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</si>
  <si>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</si>
  <si>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</si>
  <si>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</si>
  <si>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</si>
  <si>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</si>
  <si>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</si>
  <si>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</si>
  <si>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</si>
  <si>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</si>
  <si>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</si>
  <si>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</si>
  <si>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</si>
  <si>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</si>
  <si>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</si>
  <si>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</si>
  <si>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</si>
  <si>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</si>
  <si>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</si>
  <si>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</si>
  <si>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</si>
  <si>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</si>
  <si>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</si>
  <si>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</si>
  <si>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</si>
  <si>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</si>
  <si>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</si>
  <si>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</si>
  <si>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</si>
  <si>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</si>
  <si>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</si>
  <si>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</si>
  <si>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</si>
  <si>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</si>
  <si>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</si>
  <si>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</si>
  <si>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</si>
  <si>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</si>
  <si>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</si>
  <si>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</si>
  <si>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</si>
  <si>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</si>
  <si>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</si>
  <si>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</si>
  <si>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</si>
  <si>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</si>
  <si>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</si>
  <si>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</si>
  <si>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</si>
  <si>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</si>
  <si>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</si>
  <si>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</si>
  <si>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</si>
  <si>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</si>
  <si>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</si>
  <si>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</si>
  <si>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</si>
  <si>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</si>
  <si>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</si>
  <si>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</si>
  <si>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</si>
  <si>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</si>
  <si>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</si>
  <si>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</si>
  <si>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</si>
  <si>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</si>
  <si>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</si>
  <si>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</si>
  <si>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</si>
  <si>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</si>
  <si>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</si>
  <si>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</si>
  <si>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</si>
  <si>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</si>
  <si>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</si>
  <si>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</si>
  <si>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</si>
  <si>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</si>
  <si>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</si>
  <si>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</si>
  <si>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</si>
  <si>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</si>
  <si>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</si>
  <si>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</si>
  <si>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</si>
  <si>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</si>
  <si>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</si>
  <si>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</si>
  <si>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</si>
  <si>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</si>
  <si>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</si>
  <si>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</si>
  <si>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</si>
  <si>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</si>
  <si>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</si>
  <si>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</si>
  <si>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</si>
  <si>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</si>
  <si>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</si>
  <si>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</si>
  <si>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</si>
  <si>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</si>
  <si>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</si>
  <si>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</si>
  <si>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</si>
  <si>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</si>
  <si>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</si>
  <si>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</si>
  <si>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</si>
  <si>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</si>
  <si>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</si>
  <si>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</si>
  <si>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</si>
  <si>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</si>
  <si>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</si>
  <si>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</si>
  <si>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</si>
  <si>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</si>
  <si>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</si>
  <si>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</si>
  <si>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</si>
  <si>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</si>
  <si>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</si>
  <si>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</si>
  <si>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</si>
  <si>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</si>
  <si>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</si>
  <si>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</si>
  <si>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</si>
  <si>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</si>
  <si>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</si>
  <si>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</si>
  <si>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</si>
  <si>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</si>
  <si>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</si>
  <si>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</si>
  <si>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</si>
  <si>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</si>
  <si>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</si>
  <si>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</si>
  <si>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</si>
  <si>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</si>
  <si>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</si>
  <si>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</si>
  <si>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</si>
  <si>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</si>
  <si>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</si>
  <si>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</si>
  <si>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</si>
  <si>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</si>
  <si>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</si>
  <si>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</si>
  <si>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</si>
  <si>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</si>
  <si>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</si>
  <si>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</si>
  <si>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</si>
  <si>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</si>
  <si>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</si>
  <si>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</si>
  <si>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</si>
  <si>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</si>
  <si>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</si>
  <si>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</si>
  <si>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</si>
  <si>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</si>
  <si>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</si>
  <si>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</si>
  <si>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</si>
  <si>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</si>
  <si>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</si>
  <si>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</si>
  <si>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</si>
  <si>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</si>
  <si>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</si>
  <si>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</si>
  <si>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</si>
  <si>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</si>
  <si>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</si>
  <si>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</si>
  <si>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</si>
  <si>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</si>
  <si>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</si>
  <si>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</si>
  <si>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</si>
  <si>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</si>
  <si>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</si>
  <si>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</si>
  <si>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</si>
  <si>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</si>
  <si>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</si>
  <si>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</si>
  <si>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</si>
  <si>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</si>
  <si>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</si>
  <si>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</si>
  <si>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</si>
  <si>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</si>
  <si>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</si>
  <si>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</si>
  <si>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</si>
  <si>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</si>
  <si>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</si>
  <si>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</si>
  <si>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</si>
  <si>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</si>
  <si>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</si>
  <si>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</si>
  <si>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</si>
  <si>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</si>
  <si>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</si>
  <si>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</si>
  <si>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</si>
  <si>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</si>
  <si>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</si>
  <si>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</si>
  <si>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</si>
  <si>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</si>
  <si>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</si>
  <si>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</si>
  <si>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</si>
  <si>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</si>
  <si>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</si>
  <si>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</si>
  <si>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</si>
  <si>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</si>
  <si>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</si>
  <si>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</si>
  <si>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</si>
  <si>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</si>
  <si>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</si>
  <si>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</si>
  <si>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</si>
  <si>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</si>
  <si>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</si>
  <si>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</si>
  <si>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</si>
  <si>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</si>
  <si>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</si>
  <si>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</si>
  <si>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</si>
  <si>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</si>
  <si>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</si>
  <si>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</si>
  <si>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</si>
  <si>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</si>
  <si>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</si>
  <si>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</si>
  <si>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</si>
  <si>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</si>
  <si>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</si>
  <si>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</si>
  <si>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</si>
  <si>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</si>
  <si>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</si>
  <si>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</si>
  <si>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</si>
  <si>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</si>
  <si>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</si>
  <si>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</si>
  <si>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</si>
  <si>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</si>
  <si>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</si>
  <si>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</si>
  <si>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</si>
  <si>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</si>
  <si>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</si>
  <si>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</si>
  <si>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</si>
  <si>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</si>
  <si>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</si>
  <si>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</si>
  <si>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</si>
  <si>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</si>
  <si>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</si>
  <si>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</si>
  <si>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</si>
  <si>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</si>
  <si>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</si>
  <si>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</si>
  <si>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</si>
  <si>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</si>
  <si>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</si>
  <si>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</si>
  <si>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</si>
  <si>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</si>
  <si>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</si>
  <si>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</si>
  <si>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</si>
  <si>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</si>
  <si>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</si>
  <si>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</si>
  <si>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</si>
  <si>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</si>
  <si>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</si>
  <si>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</si>
  <si>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</si>
  <si>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</si>
  <si>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</si>
  <si>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</si>
  <si>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</si>
  <si>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</si>
  <si>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</si>
  <si>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</si>
  <si>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</si>
  <si>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</si>
  <si>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</si>
  <si>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</si>
  <si>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</si>
  <si>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</si>
  <si>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</si>
  <si>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</si>
  <si>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</si>
  <si>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</si>
  <si>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</si>
  <si>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</si>
  <si>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</si>
  <si>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</si>
  <si>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</si>
  <si>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</si>
  <si>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</si>
  <si>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</si>
  <si>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</si>
  <si>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</si>
  <si>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</si>
  <si>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</si>
  <si>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</si>
  <si>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</si>
  <si>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</si>
  <si>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</si>
  <si>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</si>
  <si>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</si>
  <si>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</si>
  <si>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</si>
  <si>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</si>
  <si>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</si>
  <si>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</si>
  <si>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</si>
  <si>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</si>
  <si>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</si>
  <si>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</si>
  <si>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</si>
  <si>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</si>
  <si>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</si>
  <si>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</si>
  <si>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</si>
  <si>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</si>
  <si>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</si>
  <si>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</si>
  <si>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</si>
  <si>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</si>
  <si>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</si>
  <si>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</si>
  <si>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</si>
  <si>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</si>
  <si>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</si>
  <si>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</si>
  <si>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</si>
  <si>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</si>
  <si>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</si>
  <si>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</si>
  <si>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</si>
  <si>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</si>
  <si>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</si>
  <si>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</si>
  <si>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</si>
  <si>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</si>
  <si>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</si>
  <si>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</si>
  <si>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</si>
  <si>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</si>
  <si>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</si>
  <si>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</si>
  <si>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</si>
  <si>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</si>
  <si>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</si>
  <si>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</si>
  <si>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</si>
  <si>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</si>
  <si>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</si>
  <si>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</si>
  <si>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</si>
  <si>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</si>
  <si>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</si>
  <si>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</si>
  <si>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</si>
  <si>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</si>
  <si>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</si>
  <si>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</si>
  <si>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</si>
  <si>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</si>
  <si>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</si>
  <si>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</si>
  <si>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</si>
  <si>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</si>
  <si>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</si>
  <si>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</si>
  <si>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</si>
  <si>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</si>
  <si>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</si>
  <si>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</si>
  <si>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</si>
  <si>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</si>
  <si>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</si>
  <si>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</si>
  <si>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</si>
  <si>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</si>
  <si>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</si>
  <si>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</si>
  <si>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</si>
  <si>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</si>
  <si>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</si>
  <si>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</si>
  <si>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</si>
  <si>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</si>
  <si>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</si>
  <si>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</si>
  <si>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</si>
  <si>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</si>
  <si>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</si>
  <si>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</si>
  <si>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</si>
  <si>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</si>
  <si>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</si>
  <si>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</si>
  <si>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</si>
  <si>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</si>
  <si>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</si>
  <si>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</si>
  <si>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</si>
  <si>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</si>
  <si>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</si>
  <si>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</si>
  <si>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</si>
  <si>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</si>
  <si>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</si>
  <si>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</si>
  <si>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</si>
  <si>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</si>
  <si>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</si>
  <si>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</si>
  <si>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</si>
  <si>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</si>
  <si>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</si>
  <si>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</si>
  <si>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</si>
  <si>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</si>
  <si>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</si>
  <si>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</si>
  <si>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</si>
  <si>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</si>
  <si>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</si>
  <si>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</si>
  <si>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</si>
  <si>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</si>
  <si>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</si>
  <si>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</si>
  <si>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</si>
  <si>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</si>
  <si>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</si>
  <si>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</si>
  <si>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</si>
  <si>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</si>
  <si>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</si>
  <si>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</si>
  <si>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</si>
  <si>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</si>
  <si>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</si>
  <si>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</si>
  <si>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</si>
  <si>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</si>
  <si>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</si>
  <si>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</si>
  <si>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</si>
  <si>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</si>
  <si>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</si>
  <si>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</si>
  <si>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</si>
  <si>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</si>
  <si>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</si>
  <si>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</si>
  <si>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</si>
  <si>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</si>
  <si>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</si>
  <si>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</si>
  <si>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</si>
  <si>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</si>
  <si>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</si>
  <si>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</si>
  <si>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</si>
  <si>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</si>
  <si>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</si>
  <si>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</si>
  <si>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</si>
  <si>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</si>
  <si>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</si>
  <si>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</si>
  <si>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</si>
  <si>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</si>
  <si>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</si>
  <si>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</si>
  <si>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</si>
  <si>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</si>
  <si>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</si>
  <si>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</si>
  <si>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</si>
  <si>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</si>
  <si>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</si>
  <si>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</si>
  <si>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</si>
  <si>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</si>
  <si>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</si>
  <si>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</si>
  <si>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</si>
  <si>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</si>
  <si>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</si>
  <si>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</si>
  <si>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</si>
  <si>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</si>
  <si>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</si>
  <si>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</si>
  <si>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</si>
  <si>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</si>
  <si>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</si>
  <si>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</si>
  <si>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</si>
  <si>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</si>
  <si>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</si>
  <si>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</si>
  <si>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</si>
  <si>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</si>
  <si>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</si>
  <si>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</si>
  <si>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</si>
  <si>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</si>
  <si>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</si>
  <si>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</si>
  <si>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</si>
  <si>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</si>
  <si>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</si>
  <si>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</si>
  <si>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</si>
  <si>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</si>
  <si>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</si>
  <si>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</si>
  <si>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</si>
  <si>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</si>
  <si>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</si>
  <si>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</si>
  <si>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</si>
  <si>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</si>
  <si>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</si>
  <si>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</si>
  <si>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</si>
  <si>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</si>
  <si>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</si>
  <si>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</si>
  <si>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</si>
  <si>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</si>
  <si>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</si>
  <si>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</si>
  <si>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</si>
  <si>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</si>
  <si>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</si>
  <si>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</si>
  <si>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</si>
  <si>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</si>
  <si>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</si>
  <si>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</si>
  <si>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</si>
  <si>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</si>
  <si>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</si>
  <si>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</si>
  <si>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</si>
  <si>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</si>
  <si>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</si>
  <si>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</si>
  <si>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</si>
  <si>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</si>
  <si>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</si>
  <si>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</si>
  <si>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</si>
  <si>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</si>
  <si>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</si>
  <si>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</si>
  <si>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</si>
  <si>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</si>
  <si>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</si>
  <si>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</si>
  <si>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</si>
  <si>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</si>
  <si>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</si>
  <si>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</si>
  <si>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</si>
  <si>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</si>
  <si>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</si>
  <si>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</si>
  <si>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</si>
  <si>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</si>
  <si>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</si>
  <si>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</si>
  <si>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</si>
  <si>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</si>
  <si>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</si>
  <si>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</si>
  <si>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</si>
  <si>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</si>
  <si>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</si>
  <si>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</si>
  <si>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</si>
  <si>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</si>
  <si>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</si>
  <si>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</si>
  <si>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</si>
  <si>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</si>
  <si>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</si>
  <si>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</si>
  <si>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</si>
  <si>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</si>
  <si>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</si>
  <si>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</si>
  <si>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</si>
  <si>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</si>
  <si>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</si>
  <si>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</si>
  <si>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</si>
  <si>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</si>
  <si>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</si>
  <si>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</si>
  <si>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</si>
  <si>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</si>
  <si>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</si>
  <si>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</si>
  <si>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</si>
  <si>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</si>
  <si>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</si>
  <si>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</si>
  <si>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</si>
  <si>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</si>
  <si>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</si>
  <si>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</si>
  <si>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</si>
  <si>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</si>
  <si>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</si>
  <si>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</si>
  <si>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</si>
  <si>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</si>
  <si>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</si>
  <si>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</si>
  <si>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</si>
  <si>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</si>
  <si>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</si>
  <si>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</si>
  <si>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</si>
  <si>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</si>
  <si>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</si>
  <si>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</si>
  <si>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</si>
  <si>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</si>
  <si>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</si>
  <si>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</si>
  <si>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</si>
  <si>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</si>
  <si>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</si>
  <si>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</si>
  <si>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</si>
  <si>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</si>
  <si>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</si>
  <si>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</si>
  <si>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</si>
  <si>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</si>
  <si>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</si>
  <si>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</si>
  <si>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</si>
  <si>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</si>
  <si>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</si>
  <si>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</si>
  <si>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</si>
  <si>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</si>
  <si>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</si>
  <si>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</si>
  <si>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</si>
  <si>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</si>
  <si>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</si>
  <si>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</si>
  <si>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</si>
  <si>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</si>
  <si>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</si>
  <si>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</si>
  <si>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</si>
  <si>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</si>
  <si>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</si>
  <si>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</si>
  <si>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</si>
  <si>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</si>
  <si>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</si>
  <si>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</si>
  <si>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</si>
  <si>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</si>
  <si>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</si>
  <si>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</si>
  <si>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</si>
  <si>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</si>
  <si>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</si>
  <si>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</si>
  <si>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</si>
  <si>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</si>
  <si>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</si>
  <si>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</si>
  <si>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</si>
  <si>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</si>
  <si>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</si>
  <si>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</si>
  <si>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</si>
  <si>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</si>
  <si>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</si>
  <si>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</si>
  <si>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</si>
  <si>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</si>
  <si>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</si>
  <si>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</si>
  <si>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</si>
  <si>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</si>
  <si>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</si>
  <si>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</si>
  <si>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</si>
  <si>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</si>
  <si>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</si>
  <si>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</si>
  <si>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</si>
  <si>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</si>
  <si>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</si>
  <si>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</si>
  <si>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</si>
  <si>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</si>
  <si>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</si>
  <si>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</si>
  <si>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</si>
  <si>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</si>
  <si>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</si>
  <si>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</si>
  <si>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</si>
  <si>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</si>
  <si>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</si>
  <si>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</si>
  <si>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</si>
  <si>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</si>
  <si>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</si>
  <si>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</si>
  <si>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</si>
  <si>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</si>
  <si>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</si>
  <si>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</si>
  <si>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</si>
  <si>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</si>
  <si>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</si>
  <si>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</si>
  <si>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</si>
  <si>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</si>
  <si>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</si>
  <si>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</si>
  <si>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</si>
  <si>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</si>
  <si>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</si>
  <si>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</si>
  <si>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</si>
  <si>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</si>
  <si>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</si>
  <si>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</si>
  <si>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</si>
  <si>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</si>
  <si>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</si>
  <si>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</si>
  <si>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</si>
  <si>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</si>
  <si>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</si>
  <si>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</si>
  <si>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</si>
  <si>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</si>
  <si>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</si>
  <si>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</si>
  <si>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</si>
  <si>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</si>
  <si>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</si>
  <si>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</si>
  <si>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</si>
  <si>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</si>
  <si>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</si>
  <si>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</si>
  <si>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</si>
  <si>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</si>
  <si>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</si>
  <si>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</si>
  <si>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</si>
  <si>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</si>
  <si>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</si>
  <si>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</si>
  <si>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</si>
  <si>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</si>
  <si>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</si>
  <si>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</si>
  <si>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</si>
  <si>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</si>
  <si>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</si>
  <si>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</si>
  <si>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</si>
  <si>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</si>
  <si>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</si>
  <si>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</si>
  <si>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</si>
  <si>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</si>
  <si>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</si>
  <si>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</si>
  <si>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</si>
  <si>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</si>
  <si>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</si>
  <si>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</si>
  <si>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</si>
  <si>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</si>
  <si>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</si>
  <si>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</si>
  <si>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</si>
  <si>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</si>
  <si>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</si>
  <si>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</si>
  <si>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</si>
  <si>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</si>
  <si>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</si>
  <si>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</si>
  <si>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</si>
  <si>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</si>
  <si>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</si>
  <si>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</si>
  <si>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</si>
  <si>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</si>
  <si>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</si>
  <si>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</si>
  <si>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</si>
  <si>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</si>
  <si>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</si>
  <si>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</si>
  <si>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</si>
  <si>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</si>
  <si>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</si>
  <si>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</si>
  <si>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</si>
  <si>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</si>
  <si>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</si>
  <si>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</si>
  <si>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</si>
  <si>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</si>
  <si>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</si>
  <si>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</si>
  <si>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</si>
  <si>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</si>
  <si>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</si>
  <si>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</si>
  <si>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</si>
  <si>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</si>
  <si>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</si>
  <si>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</si>
  <si>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</si>
  <si>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</si>
  <si>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</si>
  <si>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</si>
  <si>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</si>
  <si>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</si>
  <si>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</si>
  <si>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</si>
  <si>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</si>
  <si>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</si>
  <si>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</si>
  <si>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</si>
  <si>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</si>
  <si>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</si>
  <si>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</si>
  <si>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</si>
  <si>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</si>
  <si>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</si>
  <si>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</si>
  <si>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</si>
  <si>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</si>
  <si>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</si>
  <si>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</si>
  <si>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</si>
  <si>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</si>
  <si>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</si>
  <si>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</si>
  <si>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</si>
  <si>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</si>
  <si>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</si>
  <si>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</si>
  <si>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</si>
  <si>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</si>
  <si>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</si>
  <si>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</si>
  <si>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</si>
  <si>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</si>
  <si>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</si>
  <si>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</si>
  <si>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</si>
  <si>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</si>
  <si>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</si>
  <si>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</si>
  <si>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</si>
  <si>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</si>
  <si>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</si>
  <si>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</si>
  <si>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</si>
  <si>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</si>
  <si>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</si>
  <si>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</si>
  <si>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</si>
  <si>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</si>
  <si>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</si>
  <si>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</si>
  <si>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</si>
  <si>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</si>
  <si>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</si>
  <si>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</si>
  <si>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</si>
  <si>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</si>
  <si>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</si>
  <si>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</si>
  <si>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</si>
  <si>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</si>
  <si>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</si>
  <si>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</si>
  <si>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</si>
  <si>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</si>
  <si>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</si>
  <si>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</si>
  <si>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</si>
  <si>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</si>
  <si>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</si>
  <si>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</si>
  <si>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</si>
  <si>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</si>
  <si>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</si>
  <si>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</si>
  <si>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</si>
  <si>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</si>
  <si>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</si>
  <si>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</si>
  <si>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</si>
  <si>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</si>
  <si>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</si>
  <si>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</si>
  <si>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</si>
  <si>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</si>
  <si>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</si>
  <si>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</si>
  <si>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</si>
  <si>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</si>
  <si>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</si>
  <si>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</si>
  <si>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</si>
  <si>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</si>
  <si>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</si>
  <si>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</si>
  <si>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</si>
  <si>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</si>
  <si>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</si>
  <si>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</si>
  <si>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</si>
  <si>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</si>
  <si>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</si>
  <si>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</si>
  <si>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</si>
  <si>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</si>
  <si>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</si>
  <si>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</si>
  <si>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</si>
  <si>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</si>
  <si>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</si>
  <si>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</si>
  <si>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</si>
  <si>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</si>
  <si>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</si>
  <si>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</si>
  <si>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</si>
  <si>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</si>
  <si>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</si>
  <si>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</si>
  <si>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</si>
  <si>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</si>
  <si>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</si>
  <si>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</si>
  <si>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</si>
  <si>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</si>
  <si>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</si>
  <si>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</si>
  <si>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</si>
  <si>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</si>
  <si>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</si>
  <si>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</si>
  <si>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</si>
  <si>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</si>
  <si>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</si>
  <si>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</si>
  <si>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</si>
  <si>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</si>
  <si>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</si>
  <si>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</si>
  <si>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</si>
  <si>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</si>
  <si>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</si>
  <si>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</si>
  <si>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</si>
  <si>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</si>
  <si>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</si>
  <si>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</si>
  <si>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</si>
  <si>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</si>
  <si>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</si>
  <si>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</si>
  <si>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</si>
  <si>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</si>
  <si>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</si>
  <si>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</si>
  <si>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</si>
  <si>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</si>
  <si>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</si>
  <si>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</si>
  <si>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</si>
  <si>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</si>
  <si>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</si>
  <si>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</si>
  <si>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</si>
  <si>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</si>
  <si>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</si>
  <si>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</si>
  <si>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</si>
  <si>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</si>
  <si>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</si>
  <si>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</si>
  <si>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</si>
  <si>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</si>
  <si>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</si>
  <si>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</si>
  <si>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</si>
  <si>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</si>
  <si>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</si>
  <si>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</si>
  <si>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</si>
  <si>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</si>
  <si>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</si>
  <si>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</si>
  <si>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</si>
  <si>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</si>
  <si>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</si>
  <si>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</si>
  <si>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</si>
  <si>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</si>
  <si>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</si>
  <si>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</si>
  <si>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</si>
  <si>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</si>
  <si>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</si>
  <si>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</si>
  <si>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</si>
  <si>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</si>
  <si>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</si>
  <si>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</si>
  <si>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</si>
  <si>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</si>
  <si>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</si>
  <si>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</si>
  <si>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</si>
  <si>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</si>
  <si>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</si>
  <si>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</si>
  <si>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</si>
  <si>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</si>
  <si>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</si>
  <si>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</si>
  <si>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</si>
  <si>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</si>
  <si>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</si>
  <si>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</si>
  <si>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</si>
  <si>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</si>
  <si>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</si>
  <si>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</si>
  <si>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</si>
  <si>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</si>
  <si>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</si>
  <si>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</si>
  <si>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</si>
  <si>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</si>
  <si>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</si>
  <si>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</si>
  <si>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</si>
  <si>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</si>
  <si>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</si>
  <si>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</si>
  <si>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</si>
  <si>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</si>
  <si>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</si>
  <si>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</si>
  <si>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</si>
  <si>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</si>
  <si>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</si>
  <si>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</si>
  <si>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</si>
  <si>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</si>
  <si>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</si>
  <si>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</si>
  <si>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</si>
  <si>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</si>
  <si>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</si>
  <si>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</si>
  <si>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</si>
  <si>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</si>
  <si>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</si>
  <si>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</si>
  <si>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</si>
  <si>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</si>
  <si>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</si>
  <si>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</si>
  <si>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</si>
  <si>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</si>
  <si>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</si>
  <si>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</si>
  <si>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</si>
  <si>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</si>
  <si>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</si>
  <si>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</si>
  <si>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</si>
  <si>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</si>
  <si>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</si>
  <si>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</si>
  <si>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</si>
  <si>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</si>
  <si>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</si>
  <si>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</si>
  <si>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</si>
  <si>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</si>
  <si>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</si>
  <si>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</si>
  <si>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</si>
  <si>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</si>
  <si>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</si>
  <si>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</si>
  <si>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</si>
  <si>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</si>
  <si>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</si>
  <si>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</si>
  <si>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</si>
  <si>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</si>
  <si>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</si>
  <si>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</si>
  <si>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</si>
  <si>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</si>
  <si>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</si>
  <si>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</si>
  <si>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</si>
  <si>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</si>
  <si>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</si>
  <si>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</si>
  <si>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</si>
  <si>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</si>
  <si>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</si>
  <si>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</si>
  <si>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</si>
  <si>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</si>
  <si>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</si>
  <si>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</si>
  <si>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</si>
  <si>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</si>
  <si>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</si>
  <si>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</si>
  <si>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</si>
  <si>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</si>
  <si>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</si>
  <si>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</si>
  <si>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</si>
  <si>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</si>
  <si>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</si>
  <si>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</si>
  <si>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</si>
  <si>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</si>
  <si>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</si>
  <si>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</si>
  <si>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</si>
  <si>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</si>
  <si>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</si>
  <si>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</si>
  <si>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</si>
  <si>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</si>
  <si>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</si>
  <si>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</si>
  <si>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</si>
  <si>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</si>
  <si>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</si>
  <si>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</si>
  <si>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</si>
  <si>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</si>
  <si>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</si>
  <si>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</si>
  <si>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</si>
  <si>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</si>
  <si>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</si>
  <si>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</si>
  <si>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</si>
  <si>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</si>
  <si>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</si>
  <si>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</si>
  <si>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</si>
  <si>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</si>
  <si>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</si>
  <si>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</si>
  <si>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</si>
  <si>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</si>
  <si>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</si>
  <si>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</si>
  <si>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</si>
  <si>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</si>
  <si>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</si>
  <si>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</si>
  <si>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</si>
  <si>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</si>
  <si>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</si>
  <si>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</si>
  <si>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</si>
  <si>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</si>
  <si>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</si>
  <si>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</si>
  <si>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</si>
  <si>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</si>
  <si>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</si>
  <si>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</si>
  <si>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</si>
  <si>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</si>
  <si>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</si>
  <si>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</si>
  <si>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</si>
  <si>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</si>
  <si>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</si>
  <si>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</si>
  <si>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</si>
  <si>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</si>
  <si>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</si>
  <si>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</si>
  <si>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</si>
  <si>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</si>
  <si>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</si>
  <si>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</si>
  <si>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</si>
  <si>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</si>
  <si>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</si>
  <si>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</si>
  <si>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</si>
  <si>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</si>
  <si>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</si>
  <si>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</si>
  <si>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</si>
  <si>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</si>
  <si>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</si>
  <si>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</si>
  <si>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</si>
  <si>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</si>
  <si>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</si>
  <si>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</si>
  <si>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</si>
  <si>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</si>
  <si>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</si>
  <si>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</si>
  <si>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</si>
  <si>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</si>
  <si>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</si>
  <si>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</si>
  <si>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</si>
  <si>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</si>
  <si>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</si>
  <si>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</si>
  <si>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</si>
  <si>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</si>
  <si>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</si>
  <si>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</si>
  <si>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</si>
  <si>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</si>
  <si>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</si>
  <si>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</si>
  <si>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</si>
  <si>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</si>
  <si>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</si>
  <si>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</si>
  <si>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</si>
  <si>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</si>
  <si>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</si>
  <si>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</si>
  <si>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</si>
  <si>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</si>
  <si>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</si>
  <si>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</si>
  <si>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</si>
  <si>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</si>
  <si>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</si>
  <si>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</si>
  <si>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</si>
  <si>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</si>
  <si>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</si>
  <si>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</si>
  <si>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</si>
  <si>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</si>
  <si>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</si>
  <si>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</si>
  <si>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</si>
  <si>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</si>
  <si>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</si>
  <si>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</si>
  <si>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</si>
  <si>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</si>
  <si>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</si>
  <si>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</si>
  <si>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</si>
  <si>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</si>
  <si>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</si>
  <si>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</si>
  <si>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</si>
  <si>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</si>
  <si>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</si>
  <si>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</si>
  <si>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</si>
  <si>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</si>
  <si>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</si>
  <si>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</si>
  <si>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</si>
  <si>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</si>
  <si>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</si>
  <si>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</si>
  <si>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</si>
  <si>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</si>
  <si>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</si>
  <si>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</si>
  <si>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</si>
  <si>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</si>
  <si>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</si>
  <si>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</si>
  <si>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</si>
  <si>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</si>
  <si>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</si>
  <si>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</si>
  <si>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</si>
  <si>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</si>
  <si>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</si>
  <si>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</si>
  <si>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</si>
  <si>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</si>
  <si>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</si>
  <si>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</si>
  <si>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</si>
  <si>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</si>
  <si>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</si>
  <si>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</si>
  <si>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</si>
  <si>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</si>
  <si>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</si>
  <si>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</si>
  <si>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</si>
  <si>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</si>
  <si>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</si>
  <si>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</si>
  <si>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</si>
  <si>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</si>
  <si>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</si>
  <si>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</si>
  <si>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</si>
  <si>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</si>
  <si>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</si>
  <si>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</si>
  <si>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</si>
  <si>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</si>
  <si>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</si>
  <si>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</si>
  <si>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</si>
  <si>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</si>
  <si>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</si>
  <si>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</si>
  <si>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</si>
  <si>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</si>
  <si>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</si>
  <si>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</si>
  <si>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</si>
  <si>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</si>
  <si>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</si>
  <si>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</si>
  <si>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</si>
  <si>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</si>
  <si>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</si>
  <si>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</si>
  <si>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</si>
  <si>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</si>
  <si>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</si>
  <si>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</si>
  <si>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</si>
  <si>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</si>
  <si>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</si>
  <si>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</si>
  <si>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</si>
  <si>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</si>
  <si>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</si>
  <si>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</si>
  <si>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</si>
  <si>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</si>
  <si>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</si>
  <si>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</si>
  <si>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</si>
  <si>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</si>
  <si>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</si>
  <si>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</si>
  <si>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</si>
  <si>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</si>
  <si>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</si>
  <si>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</si>
  <si>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</si>
  <si>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</si>
  <si>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</si>
  <si>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</si>
  <si>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</si>
  <si>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</si>
  <si>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</si>
  <si>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</si>
  <si>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</si>
  <si>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</si>
  <si>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</si>
  <si>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</si>
  <si>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</si>
  <si>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</si>
  <si>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</si>
  <si>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</si>
  <si>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</si>
  <si>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</si>
  <si>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</si>
  <si>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</si>
  <si>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</si>
  <si>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</si>
  <si>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</si>
  <si>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</si>
  <si>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</si>
  <si>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</si>
  <si>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</si>
  <si>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</si>
  <si>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</si>
  <si>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</si>
  <si>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</si>
  <si>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</si>
  <si>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</si>
  <si>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</si>
  <si>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</si>
  <si>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</si>
  <si>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</si>
  <si>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</si>
  <si>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</si>
  <si>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</si>
  <si>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</si>
  <si>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</si>
  <si>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</si>
  <si>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</si>
  <si>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</si>
  <si>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</si>
  <si>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</si>
  <si>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</si>
  <si>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</si>
  <si>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</si>
  <si>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</si>
  <si>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</si>
  <si>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</si>
  <si>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</si>
  <si>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</si>
  <si>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</si>
  <si>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</si>
  <si>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</si>
  <si>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</si>
  <si>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</si>
  <si>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</si>
  <si>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</si>
  <si>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</si>
  <si>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</si>
  <si>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</si>
  <si>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</si>
  <si>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</si>
  <si>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</si>
  <si>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</si>
  <si>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</si>
  <si>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</si>
  <si>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</si>
  <si>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</si>
  <si>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</si>
  <si>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</si>
  <si>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</si>
  <si>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</si>
  <si>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</si>
  <si>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</si>
  <si>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</si>
  <si>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</si>
  <si>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</si>
  <si>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</si>
  <si>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</si>
  <si>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</si>
  <si>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</si>
  <si>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</si>
  <si>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</si>
  <si>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</si>
  <si>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</si>
  <si>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</si>
  <si>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</si>
  <si>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</si>
  <si>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</si>
  <si>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</si>
  <si>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</si>
  <si>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</si>
  <si>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</si>
  <si>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</si>
  <si>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</si>
  <si>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</si>
  <si>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</si>
  <si>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</si>
  <si>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</si>
  <si>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</si>
  <si>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</si>
  <si>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</si>
  <si>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</si>
  <si>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</si>
  <si>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</si>
  <si>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</si>
  <si>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</si>
  <si>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</si>
  <si>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</si>
  <si>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</si>
  <si>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</si>
  <si>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</si>
  <si>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</si>
  <si>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</si>
  <si>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</si>
  <si>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</si>
  <si>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</si>
  <si>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</si>
  <si>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</si>
  <si>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</si>
  <si>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</si>
  <si>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</si>
  <si>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</si>
  <si>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</si>
  <si>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</si>
  <si>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</si>
  <si>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</si>
  <si>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</si>
  <si>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</si>
  <si>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</si>
  <si>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</si>
  <si>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</si>
  <si>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</si>
  <si>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</si>
  <si>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</si>
  <si>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</si>
  <si>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</si>
  <si>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</si>
  <si>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</si>
  <si>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</si>
  <si>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</si>
  <si>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</si>
  <si>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</si>
  <si>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</si>
  <si>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</si>
  <si>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</si>
  <si>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</si>
  <si>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</si>
  <si>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</si>
  <si>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</si>
  <si>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</si>
  <si>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</si>
  <si>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</si>
  <si>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</si>
  <si>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</si>
  <si>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</si>
  <si>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</si>
  <si>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</si>
  <si>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</si>
  <si>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</si>
  <si>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</si>
  <si>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</si>
  <si>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</si>
  <si>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</si>
  <si>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</si>
  <si>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</si>
  <si>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</si>
  <si>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</si>
  <si>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</si>
  <si>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</si>
  <si>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</si>
  <si>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</si>
  <si>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</si>
  <si>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</si>
  <si>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</si>
  <si>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</si>
  <si>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</si>
  <si>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</si>
  <si>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</si>
  <si>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</si>
  <si>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</si>
  <si>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</si>
  <si>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</si>
  <si>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</si>
  <si>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</si>
  <si>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</si>
  <si>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</si>
  <si>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</si>
  <si>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</si>
  <si>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</si>
  <si>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</si>
  <si>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</si>
  <si>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</si>
  <si>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</si>
  <si>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</si>
  <si>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</si>
  <si>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</si>
  <si>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</si>
  <si>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</si>
  <si>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</si>
  <si>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</si>
  <si>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</si>
  <si>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</si>
  <si>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</si>
  <si>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</si>
  <si>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</si>
  <si>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</si>
  <si>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</si>
  <si>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</si>
  <si>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</si>
  <si>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</si>
  <si>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</si>
  <si>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</si>
  <si>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</si>
  <si>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</si>
  <si>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</si>
  <si>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</si>
  <si>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</si>
  <si>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</si>
  <si>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</si>
  <si>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</si>
  <si>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</si>
  <si>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</si>
  <si>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</si>
  <si>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</si>
  <si>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</si>
  <si>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</si>
  <si>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</si>
  <si>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</si>
  <si>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</si>
  <si>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</si>
  <si>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</si>
  <si>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</si>
  <si>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</si>
  <si>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</si>
  <si>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</si>
  <si>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</si>
  <si>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</si>
  <si>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</si>
  <si>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</si>
  <si>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</si>
  <si>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</si>
  <si>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</si>
  <si>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</si>
  <si>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</si>
  <si>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</si>
  <si>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</si>
  <si>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</si>
  <si>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</si>
  <si>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</si>
  <si>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</si>
  <si>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</si>
  <si>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</si>
  <si>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</si>
  <si>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</si>
  <si>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</si>
  <si>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</si>
  <si>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</si>
  <si>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</si>
  <si>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</si>
  <si>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</si>
  <si>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</si>
  <si>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</si>
  <si>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</si>
  <si>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</si>
  <si>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</si>
  <si>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</si>
  <si>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</si>
  <si>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</si>
  <si>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</si>
  <si>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</si>
  <si>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</si>
  <si>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</si>
  <si>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</si>
  <si>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</si>
  <si>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</si>
  <si>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</si>
  <si>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</si>
  <si>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</si>
  <si>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</si>
  <si>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</si>
  <si>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</si>
  <si>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</si>
  <si>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</si>
  <si>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</si>
  <si>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</si>
  <si>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</si>
  <si>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</si>
  <si>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</si>
  <si>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</si>
  <si>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</si>
  <si>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</si>
  <si>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</si>
  <si>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</si>
  <si>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</si>
  <si>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</si>
  <si>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</si>
  <si>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</si>
  <si>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</si>
  <si>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</si>
  <si>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</si>
  <si>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</si>
  <si>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</si>
  <si>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</si>
  <si>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</si>
  <si>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</si>
  <si>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</si>
  <si>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</si>
  <si>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</si>
  <si>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</si>
  <si>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</si>
  <si>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</si>
  <si>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</si>
  <si>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</si>
  <si>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</si>
  <si>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</si>
  <si>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</si>
  <si>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</si>
  <si>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</si>
  <si>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</si>
  <si>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</si>
  <si>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</si>
  <si>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</si>
  <si>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</si>
  <si>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</si>
  <si>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</si>
  <si>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</si>
  <si>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</si>
  <si>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</si>
  <si>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</si>
  <si>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</si>
  <si>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</si>
  <si>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</si>
  <si>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</si>
  <si>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</si>
  <si>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</si>
  <si>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</si>
  <si>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</si>
  <si>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</si>
  <si>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</si>
  <si>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</si>
  <si>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</si>
  <si>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</si>
  <si>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</si>
  <si>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</si>
  <si>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</si>
  <si>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</si>
  <si>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</si>
  <si>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</si>
  <si>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</si>
  <si>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</si>
  <si>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</si>
  <si>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</si>
  <si>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</si>
  <si>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</si>
  <si>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</si>
  <si>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</si>
  <si>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</si>
  <si>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</si>
  <si>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</si>
  <si>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</si>
  <si>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</si>
  <si>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</si>
  <si>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</si>
  <si>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</si>
  <si>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</si>
  <si>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</si>
  <si>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</si>
  <si>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</si>
  <si>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</si>
  <si>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</si>
  <si>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</si>
  <si>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</si>
  <si>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</si>
  <si>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</si>
  <si>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</si>
  <si>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</si>
  <si>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</si>
  <si>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</si>
  <si>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</si>
  <si>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</si>
  <si>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</si>
  <si>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</si>
  <si>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</si>
  <si>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</si>
  <si>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</si>
  <si>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</si>
  <si>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</si>
  <si>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</si>
  <si>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</si>
  <si>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</si>
  <si>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</si>
  <si>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</si>
  <si>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</si>
  <si>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</si>
  <si>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</si>
  <si>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</si>
  <si>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</si>
  <si>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</si>
  <si>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</si>
  <si>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</si>
  <si>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</si>
  <si>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</si>
  <si>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</si>
  <si>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</si>
  <si>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</si>
  <si>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</si>
  <si>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</si>
  <si>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</si>
  <si>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</si>
  <si>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</si>
  <si>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</si>
  <si>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</si>
  <si>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</si>
  <si>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</si>
  <si>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</si>
  <si>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</si>
  <si>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</si>
  <si>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</si>
  <si>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</si>
  <si>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</si>
  <si>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</si>
  <si>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</si>
  <si>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</si>
  <si>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</si>
  <si>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</si>
  <si>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</si>
  <si>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</si>
  <si>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</si>
  <si>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</si>
  <si>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</si>
  <si>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</si>
  <si>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</si>
  <si>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</si>
  <si>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</si>
  <si>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</si>
  <si>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</si>
  <si>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</si>
  <si>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</si>
  <si>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</si>
  <si>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</si>
  <si>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</si>
  <si>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</si>
  <si>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</si>
  <si>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</si>
  <si>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</si>
  <si>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</si>
  <si>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</si>
  <si>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</si>
  <si>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</si>
  <si>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</si>
  <si>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</si>
  <si>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</si>
  <si>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</si>
  <si>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</si>
  <si>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</si>
  <si>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</si>
  <si>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</si>
  <si>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</si>
  <si>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</si>
  <si>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</si>
  <si>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</si>
  <si>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</si>
  <si>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</si>
  <si>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</si>
  <si>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</si>
  <si>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</si>
  <si>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</si>
  <si>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</si>
  <si>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</si>
  <si>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</si>
  <si>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</si>
  <si>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</si>
  <si>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</si>
  <si>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</si>
  <si>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</si>
  <si>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</si>
  <si>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</si>
  <si>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</si>
  <si>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</si>
  <si>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</si>
  <si>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</si>
  <si>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</si>
  <si>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</si>
  <si>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</si>
  <si>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</si>
  <si>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</si>
  <si>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</si>
  <si>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</si>
  <si>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</si>
  <si>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</si>
  <si>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</si>
  <si>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</si>
  <si>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</si>
  <si>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</si>
  <si>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</si>
  <si>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</si>
  <si>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</si>
  <si>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</si>
  <si>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</si>
  <si>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</si>
  <si>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</si>
  <si>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</si>
  <si>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</si>
  <si>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</si>
  <si>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</si>
  <si>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</si>
  <si>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</si>
  <si>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</si>
  <si>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</si>
  <si>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</si>
  <si>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</si>
  <si>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</si>
  <si>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</si>
  <si>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</si>
  <si>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</si>
  <si>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</si>
  <si>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</si>
  <si>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</si>
  <si>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</si>
  <si>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</si>
  <si>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</si>
  <si>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</si>
  <si>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</si>
  <si>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</si>
  <si>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</si>
  <si>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</si>
  <si>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</si>
  <si>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</si>
  <si>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</si>
  <si>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</si>
  <si>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</si>
  <si>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</si>
  <si>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</si>
  <si>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</si>
  <si>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</si>
  <si>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</si>
  <si>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</si>
  <si>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</si>
  <si>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</si>
  <si>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</si>
  <si>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</si>
  <si>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</si>
  <si>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</si>
  <si>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</si>
  <si>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</si>
  <si>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</si>
  <si>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</si>
  <si>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</si>
  <si>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</si>
  <si>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</si>
  <si>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</si>
  <si>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</si>
  <si>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</si>
  <si>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</si>
  <si>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</si>
  <si>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</si>
  <si>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</si>
  <si>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</si>
  <si>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</si>
  <si>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</si>
  <si>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</si>
  <si>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</si>
  <si>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</si>
  <si>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</si>
  <si>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</si>
  <si>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</si>
  <si>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</si>
  <si>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</si>
  <si>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</si>
  <si>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</si>
  <si>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</si>
  <si>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</si>
  <si>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</si>
  <si>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</si>
  <si>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</si>
  <si>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</si>
  <si>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</si>
  <si>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</si>
  <si>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</si>
  <si>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</si>
  <si>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</si>
  <si>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</si>
  <si>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</si>
  <si>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</si>
  <si>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</si>
  <si>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</si>
  <si>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</si>
  <si>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</si>
  <si>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</si>
  <si>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</si>
  <si>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</si>
  <si>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</si>
  <si>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</si>
  <si>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</si>
  <si>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</si>
  <si>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</si>
  <si>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</si>
  <si>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</si>
  <si>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</si>
  <si>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</si>
  <si>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</si>
  <si>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</si>
  <si>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</si>
  <si>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</si>
  <si>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</si>
  <si>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</si>
  <si>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</si>
  <si>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</si>
  <si>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</si>
  <si>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</si>
  <si>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</si>
  <si>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</si>
  <si>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</si>
  <si>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</si>
  <si>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</si>
  <si>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</si>
  <si>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</si>
  <si>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</si>
  <si>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</si>
  <si>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</si>
  <si>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</si>
  <si>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</si>
  <si>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</si>
  <si>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</si>
  <si>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</si>
  <si>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</si>
  <si>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</si>
  <si>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</si>
  <si>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</si>
  <si>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</si>
  <si>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</si>
  <si>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</si>
  <si>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</si>
  <si>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</si>
  <si>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</si>
  <si>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</si>
  <si>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</si>
  <si>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</si>
  <si>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</si>
  <si>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</si>
  <si>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</si>
  <si>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</si>
  <si>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</si>
  <si>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</si>
  <si>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</si>
  <si>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</si>
  <si>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</si>
  <si>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</si>
  <si>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</si>
  <si>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</si>
  <si>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</si>
  <si>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</si>
  <si>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</si>
  <si>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</si>
  <si>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</si>
  <si>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</si>
  <si>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</si>
  <si>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</si>
  <si>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</si>
  <si>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</si>
  <si>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</si>
  <si>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</si>
  <si>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</si>
  <si>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</si>
  <si>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</si>
  <si>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</si>
  <si>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</si>
  <si>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</si>
  <si>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</si>
  <si>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</si>
  <si>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</si>
  <si>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</si>
  <si>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</si>
  <si>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</si>
  <si>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</si>
  <si>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</si>
  <si>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</si>
  <si>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</si>
  <si>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</si>
  <si>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</si>
  <si>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</si>
  <si>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</si>
  <si>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</si>
  <si>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</si>
  <si>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</si>
  <si>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</si>
  <si>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</si>
  <si>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</si>
  <si>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</si>
  <si>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</si>
  <si>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</si>
  <si>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</si>
  <si>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</si>
  <si>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</si>
  <si>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</si>
  <si>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</si>
  <si>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</si>
  <si>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</si>
  <si>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</si>
  <si>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</si>
  <si>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</si>
  <si>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</si>
  <si>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</si>
  <si>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</si>
  <si>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</si>
  <si>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</si>
  <si>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</si>
  <si>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</si>
  <si>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</si>
  <si>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</si>
  <si>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</si>
  <si>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</si>
  <si>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</si>
  <si>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</si>
  <si>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</si>
  <si>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</si>
  <si>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</si>
  <si>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</si>
  <si>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</si>
  <si>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</si>
  <si>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</si>
  <si>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</si>
  <si>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</si>
  <si>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</si>
  <si>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</si>
  <si>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</si>
  <si>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</si>
  <si>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</si>
  <si>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</si>
  <si>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</si>
  <si>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</si>
  <si>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</si>
  <si>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</si>
  <si>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</si>
  <si>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</si>
  <si>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</si>
  <si>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</si>
  <si>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</si>
  <si>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</si>
  <si>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</si>
  <si>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</si>
  <si>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</si>
  <si>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</si>
  <si>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</si>
  <si>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</si>
  <si>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</si>
  <si>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</si>
  <si>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</si>
  <si>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</si>
  <si>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</si>
  <si>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</si>
  <si>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</si>
  <si>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</si>
  <si>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</si>
  <si>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</si>
  <si>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</si>
  <si>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</si>
  <si>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</si>
  <si>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</si>
  <si>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</si>
  <si>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</si>
  <si>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</si>
  <si>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</si>
  <si>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</si>
  <si>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</si>
  <si>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</si>
  <si>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</si>
  <si>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</si>
  <si>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</si>
  <si>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</si>
  <si>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</si>
  <si>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</si>
  <si>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</si>
  <si>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</si>
  <si>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</si>
  <si>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</si>
  <si>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</si>
  <si>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</si>
  <si>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</si>
  <si>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</si>
  <si>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</si>
  <si>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</si>
  <si>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</si>
  <si>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</si>
  <si>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</si>
  <si>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</si>
  <si>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</si>
  <si>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</si>
  <si>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</si>
  <si>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</si>
  <si>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</si>
  <si>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</si>
  <si>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</si>
  <si>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</si>
  <si>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</si>
  <si>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</si>
  <si>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</si>
  <si>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</si>
  <si>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</si>
  <si>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</si>
  <si>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</si>
  <si>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</si>
  <si>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</si>
  <si>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</si>
  <si>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</si>
  <si>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</si>
  <si>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</si>
  <si>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</si>
  <si>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</si>
  <si>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</si>
  <si>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</si>
  <si>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</si>
  <si>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</si>
  <si>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</si>
  <si>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</si>
  <si>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</si>
  <si>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</si>
  <si>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</si>
  <si>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</si>
  <si>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</si>
  <si>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</si>
  <si>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</si>
  <si>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</si>
  <si>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</si>
  <si>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</si>
  <si>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</si>
  <si>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</si>
  <si>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</si>
  <si>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</si>
  <si>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</si>
  <si>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</si>
  <si>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</si>
  <si>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</si>
  <si>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</si>
  <si>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</si>
  <si>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</si>
  <si>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</si>
  <si>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</si>
  <si>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</si>
  <si>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</si>
  <si>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</si>
  <si>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</si>
  <si>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</si>
  <si>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</si>
  <si>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</si>
  <si>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</si>
  <si>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</si>
  <si>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</si>
  <si>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</si>
  <si>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</si>
  <si>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</si>
  <si>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</si>
  <si>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</si>
  <si>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</si>
  <si>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</si>
  <si>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</si>
  <si>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</si>
  <si>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</si>
  <si>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</si>
  <si>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</si>
  <si>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</si>
  <si>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</si>
  <si>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</si>
  <si>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</si>
  <si>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</si>
  <si>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</si>
  <si>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</si>
  <si>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</si>
  <si>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</si>
  <si>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</si>
  <si>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</si>
  <si>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</si>
  <si>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</si>
  <si>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</si>
  <si>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</si>
  <si>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</si>
  <si>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</si>
  <si>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</si>
  <si>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</si>
  <si>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</si>
  <si>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</si>
  <si>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</si>
  <si>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</si>
  <si>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</si>
  <si>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</si>
  <si>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</si>
  <si>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</si>
  <si>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</si>
  <si>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</si>
  <si>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</si>
  <si>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</si>
  <si>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</si>
  <si>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</si>
  <si>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</si>
  <si>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</si>
  <si>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</si>
  <si>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</si>
  <si>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</si>
  <si>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</si>
  <si>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</si>
  <si>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</si>
  <si>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</si>
  <si>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</si>
  <si>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</si>
  <si>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</si>
  <si>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</si>
  <si>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</si>
  <si>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</si>
  <si>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</si>
  <si>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</si>
  <si>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</si>
  <si>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</si>
  <si>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</si>
  <si>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</si>
  <si>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</si>
  <si>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</si>
  <si>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</si>
  <si>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</si>
  <si>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</si>
  <si>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</si>
  <si>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</si>
  <si>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</si>
  <si>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</si>
  <si>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</si>
  <si>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</si>
  <si>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</si>
  <si>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</si>
  <si>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</si>
  <si>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</si>
  <si>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</si>
  <si>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</si>
  <si>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</si>
  <si>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</si>
  <si>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</si>
  <si>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</si>
  <si>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</si>
  <si>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</si>
  <si>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</si>
  <si>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</si>
  <si>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</si>
  <si>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</si>
  <si>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</si>
  <si>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</si>
  <si>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</si>
  <si>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</si>
  <si>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</si>
  <si>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</si>
  <si>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</si>
  <si>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</si>
  <si>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</si>
  <si>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</si>
  <si>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</si>
  <si>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</si>
  <si>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</si>
  <si>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</si>
  <si>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</si>
  <si>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</si>
  <si>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</si>
  <si>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</si>
  <si>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</si>
  <si>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</si>
  <si>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</si>
  <si>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</si>
  <si>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</si>
  <si>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</si>
  <si>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</si>
  <si>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</si>
  <si>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</si>
  <si>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</si>
  <si>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</si>
  <si>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</si>
  <si>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</si>
  <si>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</si>
  <si>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</si>
  <si>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</si>
  <si>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</si>
  <si>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</si>
  <si>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</si>
  <si>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</si>
  <si>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</si>
  <si>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</si>
  <si>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</si>
  <si>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</si>
  <si>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</si>
  <si>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</si>
  <si>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</si>
  <si>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</si>
  <si>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</si>
  <si>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</si>
  <si>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</si>
  <si>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</si>
  <si>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</si>
  <si>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</si>
  <si>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</si>
  <si>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</si>
  <si>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</si>
  <si>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</si>
  <si>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</si>
  <si>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</si>
  <si>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</si>
  <si>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</si>
  <si>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</si>
  <si>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</si>
  <si>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</si>
  <si>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</si>
  <si>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</si>
  <si>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</si>
  <si>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</si>
  <si>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</si>
  <si>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</si>
  <si>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</si>
  <si>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</si>
  <si>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</si>
  <si>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</si>
  <si>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</si>
  <si>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</si>
  <si>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</si>
  <si>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</si>
  <si>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</si>
  <si>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</si>
  <si>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</si>
  <si>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</si>
  <si>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</si>
  <si>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</si>
  <si>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</si>
  <si>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</si>
  <si>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</si>
  <si>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</si>
  <si>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</si>
  <si>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</si>
  <si>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</si>
  <si>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</si>
  <si>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</si>
  <si>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</si>
  <si>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</si>
  <si>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</si>
  <si>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</si>
  <si>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</si>
  <si>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</si>
  <si>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</si>
  <si>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</si>
  <si>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</si>
  <si>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</si>
  <si>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</si>
  <si>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</si>
  <si>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</si>
  <si>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</si>
  <si>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</si>
  <si>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</si>
  <si>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</si>
  <si>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</si>
  <si>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</si>
  <si>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</si>
  <si>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</si>
  <si>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</si>
  <si>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</si>
  <si>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</si>
  <si>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</si>
  <si>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</si>
  <si>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</si>
  <si>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</si>
  <si>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</si>
  <si>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</si>
  <si>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</si>
  <si>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</si>
  <si>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</si>
  <si>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</si>
  <si>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</si>
  <si>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</si>
  <si>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</si>
  <si>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</si>
  <si>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</si>
  <si>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</si>
  <si>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</si>
  <si>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</si>
  <si>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</si>
  <si>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</si>
  <si>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</si>
  <si>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</si>
  <si>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</si>
  <si>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</si>
  <si>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</si>
  <si>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</si>
  <si>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</si>
  <si>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</si>
  <si>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</si>
  <si>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</si>
  <si>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</si>
  <si>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</si>
  <si>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</si>
  <si>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</si>
  <si>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</si>
  <si>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</si>
  <si>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</si>
  <si>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</si>
  <si>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</si>
  <si>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</si>
  <si>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</si>
  <si>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</si>
  <si>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</si>
  <si>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</si>
  <si>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</si>
  <si>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</si>
  <si>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</si>
  <si>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</si>
  <si>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</si>
  <si>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</si>
  <si>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</si>
  <si>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</si>
  <si>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</si>
  <si>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</si>
  <si>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</si>
  <si>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</si>
  <si>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</si>
  <si>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</si>
  <si>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</si>
  <si>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</si>
  <si>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</si>
  <si>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</si>
  <si>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</si>
  <si>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</si>
  <si>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</si>
  <si>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</si>
  <si>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</si>
  <si>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</si>
  <si>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</si>
  <si>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</si>
  <si>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</si>
  <si>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</si>
  <si>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</si>
  <si>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</si>
  <si>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</si>
  <si>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</si>
  <si>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</si>
  <si>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</si>
  <si>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</si>
  <si>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</si>
  <si>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</si>
  <si>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</si>
  <si>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</si>
  <si>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</si>
  <si>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</si>
  <si>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</si>
  <si>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</si>
  <si>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</si>
  <si>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</si>
  <si>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</si>
  <si>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</si>
  <si>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</si>
  <si>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</si>
  <si>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</si>
  <si>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</si>
  <si>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</si>
  <si>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</si>
  <si>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</si>
  <si>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</si>
  <si>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</si>
  <si>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</si>
  <si>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</si>
  <si>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</si>
  <si>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</si>
  <si>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</si>
  <si>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</si>
  <si>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</si>
  <si>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</si>
  <si>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</si>
  <si>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</si>
  <si>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</si>
  <si>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</si>
  <si>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</si>
  <si>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</si>
  <si>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</si>
  <si>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</si>
  <si>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</si>
  <si>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</si>
  <si>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</si>
  <si>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</si>
  <si>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</si>
  <si>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</si>
  <si>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</si>
  <si>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</si>
  <si>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</si>
  <si>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</si>
  <si>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</si>
  <si>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</si>
  <si>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</si>
  <si>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</si>
  <si>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</si>
  <si>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</si>
  <si>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</si>
  <si>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</si>
  <si>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</si>
  <si>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</si>
  <si>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</si>
  <si>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</si>
  <si>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</si>
  <si>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</si>
  <si>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</si>
  <si>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</si>
  <si>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</si>
  <si>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</si>
  <si>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</si>
  <si>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</si>
  <si>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</si>
  <si>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</si>
  <si>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</si>
  <si>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</si>
  <si>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</si>
  <si>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</si>
  <si>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</si>
  <si>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</si>
  <si>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</si>
  <si>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</si>
  <si>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</si>
  <si>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</si>
  <si>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</si>
  <si>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</si>
  <si>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</si>
  <si>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</si>
  <si>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</si>
  <si>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</si>
  <si>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</si>
  <si>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</si>
  <si>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</si>
  <si>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</si>
  <si>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</si>
  <si>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</si>
  <si>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</si>
  <si>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</si>
  <si>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</si>
  <si>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</si>
  <si>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</si>
  <si>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</si>
  <si>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</si>
  <si>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</si>
  <si>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</si>
  <si>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</si>
  <si>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</si>
  <si>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</si>
  <si>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</si>
  <si>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</si>
  <si>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</si>
  <si>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</si>
  <si>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</si>
  <si>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</si>
  <si>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</si>
  <si>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</si>
  <si>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</si>
  <si>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</si>
  <si>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</si>
  <si>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</si>
  <si>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</si>
  <si>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</si>
  <si>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</si>
  <si>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</si>
  <si>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</si>
  <si>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</si>
  <si>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</si>
  <si>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</si>
  <si>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</si>
  <si>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</si>
  <si>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</si>
  <si>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</si>
  <si>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</si>
  <si>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</si>
  <si>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</si>
  <si>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</si>
  <si>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</si>
  <si>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</si>
  <si>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</si>
  <si>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</si>
  <si>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</si>
  <si>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</si>
  <si>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</si>
  <si>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</si>
  <si>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</si>
  <si>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</si>
  <si>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</si>
  <si>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</si>
  <si>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</si>
  <si>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</si>
  <si>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</si>
  <si>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</si>
  <si>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</si>
  <si>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</si>
  <si>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</si>
  <si>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</si>
  <si>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</si>
  <si>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</si>
  <si>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</si>
  <si>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</si>
  <si>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</si>
  <si>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</si>
  <si>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</si>
  <si>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</si>
  <si>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</si>
  <si>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</si>
  <si>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</si>
  <si>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</si>
  <si>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</si>
  <si>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</si>
  <si>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</si>
  <si>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</si>
  <si>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</si>
  <si>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</si>
  <si>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</si>
  <si>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</si>
  <si>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</si>
  <si>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</si>
  <si>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</si>
  <si>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</si>
  <si>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</si>
  <si>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</si>
  <si>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</si>
  <si>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</si>
  <si>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</si>
  <si>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</si>
  <si>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</si>
  <si>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</si>
  <si>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</si>
  <si>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</si>
  <si>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</si>
  <si>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</si>
  <si>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</si>
  <si>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</si>
  <si>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</si>
  <si>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</si>
  <si>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</si>
  <si>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</si>
  <si>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</si>
  <si>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</si>
  <si>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</si>
  <si>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</si>
  <si>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</si>
  <si>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</si>
  <si>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</si>
  <si>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</si>
  <si>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</si>
  <si>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</si>
  <si>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</si>
  <si>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</si>
  <si>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</si>
  <si>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</si>
  <si>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</si>
  <si>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</si>
  <si>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</si>
  <si>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</si>
  <si>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</si>
  <si>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</si>
  <si>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</si>
  <si>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</si>
  <si>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</si>
  <si>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</si>
  <si>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</si>
  <si>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</si>
  <si>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</si>
  <si>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</si>
  <si>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</si>
  <si>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</si>
  <si>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</si>
  <si>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</si>
  <si>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</si>
  <si>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</si>
  <si>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</si>
  <si>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</si>
  <si>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</si>
  <si>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</si>
  <si>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</si>
  <si>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</si>
  <si>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</si>
  <si>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</si>
  <si>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</si>
  <si>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</si>
  <si>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</si>
  <si>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</si>
  <si>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</si>
  <si>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</si>
  <si>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</si>
  <si>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</si>
  <si>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</si>
  <si>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</si>
  <si>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</si>
  <si>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</si>
  <si>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</si>
  <si>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</si>
  <si>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</si>
  <si>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</si>
  <si>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</si>
  <si>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</si>
  <si>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</si>
  <si>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</si>
  <si>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</si>
  <si>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</si>
  <si>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</si>
  <si>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</si>
  <si>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</si>
  <si>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</si>
  <si>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</si>
  <si>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</si>
  <si>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</si>
  <si>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</si>
  <si>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</si>
  <si>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</si>
  <si>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</si>
  <si>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</si>
  <si>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</si>
  <si>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</si>
  <si>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</si>
  <si>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</si>
  <si>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</si>
  <si>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</si>
  <si>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</si>
  <si>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</si>
  <si>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</si>
  <si>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</si>
  <si>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</si>
  <si>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</si>
  <si>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</si>
  <si>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</si>
  <si>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</si>
  <si>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</si>
  <si>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</si>
  <si>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</si>
  <si>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</si>
  <si>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</si>
  <si>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</si>
  <si>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</si>
  <si>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</si>
  <si>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</si>
  <si>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</si>
  <si>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</si>
  <si>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</si>
  <si>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</si>
  <si>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</si>
  <si>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</si>
  <si>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</si>
  <si>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</si>
  <si>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</si>
  <si>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</si>
  <si>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</si>
  <si>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</si>
  <si>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</si>
  <si>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</si>
  <si>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</si>
  <si>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</si>
  <si>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</si>
  <si>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</si>
  <si>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</si>
  <si>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</si>
  <si>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</si>
  <si>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</si>
  <si>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</si>
  <si>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</si>
  <si>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</si>
  <si>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</si>
  <si>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</si>
  <si>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</si>
  <si>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</si>
  <si>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</si>
  <si>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</si>
  <si>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</si>
  <si>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</si>
  <si>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</si>
  <si>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</si>
  <si>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</si>
  <si>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</si>
  <si>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</si>
  <si>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</si>
  <si>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</si>
  <si>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</si>
  <si>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</si>
  <si>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</si>
  <si>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</si>
  <si>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</si>
  <si>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</si>
  <si>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</si>
  <si>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</si>
  <si>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</si>
  <si>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</si>
  <si>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</si>
  <si>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</si>
  <si>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</si>
  <si>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</si>
  <si>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</si>
  <si>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</si>
  <si>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</si>
  <si>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</si>
  <si>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</si>
  <si>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</si>
  <si>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</si>
  <si>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</si>
  <si>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</si>
  <si>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</si>
  <si>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</si>
  <si>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</si>
  <si>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</si>
  <si>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</si>
  <si>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</si>
  <si>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</si>
  <si>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</si>
  <si>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</si>
  <si>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</si>
  <si>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</si>
  <si>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</si>
  <si>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</si>
  <si>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</si>
  <si>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</si>
  <si>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</si>
  <si>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</si>
  <si>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</si>
  <si>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</si>
  <si>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</si>
  <si>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</si>
  <si>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</si>
  <si>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</si>
  <si>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</si>
  <si>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</si>
  <si>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</si>
  <si>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</si>
  <si>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</si>
  <si>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</si>
  <si>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</si>
  <si>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</si>
  <si>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</si>
  <si>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</si>
  <si>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</si>
  <si>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</si>
  <si>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</si>
  <si>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</si>
  <si>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</si>
  <si>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</si>
  <si>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</si>
  <si>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</si>
  <si>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</si>
  <si>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</si>
  <si>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</si>
  <si>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</si>
  <si>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</si>
  <si>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</si>
  <si>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</si>
  <si>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</si>
  <si>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</si>
  <si>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</si>
  <si>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</si>
  <si>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</si>
  <si>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</si>
  <si>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</si>
  <si>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</si>
  <si>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</si>
  <si>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</si>
  <si>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</si>
  <si>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</si>
  <si>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</si>
  <si>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</si>
  <si>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</si>
  <si>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</si>
  <si>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</si>
  <si>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</si>
  <si>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</si>
  <si>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</si>
  <si>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</si>
  <si>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</si>
  <si>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</si>
  <si>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</si>
  <si>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</si>
  <si>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</si>
  <si>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</si>
  <si>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</si>
  <si>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</si>
  <si>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</si>
  <si>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</si>
  <si>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</si>
  <si>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</si>
  <si>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</si>
  <si>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</si>
  <si>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</si>
  <si>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</si>
  <si>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</si>
  <si>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</si>
  <si>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</si>
  <si>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</si>
  <si>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</si>
  <si>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</si>
  <si>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</si>
  <si>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</si>
  <si>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</si>
  <si>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</si>
  <si>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</si>
  <si>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</si>
  <si>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</si>
  <si>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</si>
  <si>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</si>
  <si>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</si>
  <si>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</si>
  <si>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</si>
  <si>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</si>
  <si>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</si>
  <si>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</si>
  <si>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</si>
  <si>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</si>
  <si>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</si>
  <si>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</si>
  <si>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</si>
  <si>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</si>
  <si>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</si>
  <si>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</si>
  <si>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</si>
  <si>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</si>
  <si>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</si>
  <si>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</si>
  <si>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</si>
  <si>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</si>
  <si>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</si>
  <si>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</si>
  <si>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</si>
  <si>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</si>
  <si>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</si>
  <si>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</si>
  <si>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</si>
  <si>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</si>
  <si>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</si>
  <si>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</si>
  <si>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</si>
  <si>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</si>
  <si>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</si>
  <si>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</si>
  <si>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</si>
  <si>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</si>
  <si>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</si>
  <si>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</si>
  <si>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</si>
  <si>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</si>
  <si>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</si>
  <si>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</si>
  <si>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</si>
  <si>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</si>
  <si>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</si>
  <si>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</si>
  <si>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</si>
  <si>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</si>
  <si>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</si>
  <si>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</si>
  <si>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</si>
  <si>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</si>
  <si>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</si>
  <si>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</si>
  <si>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</si>
  <si>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</si>
  <si>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</si>
  <si>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</si>
  <si>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</si>
  <si>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</si>
  <si>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</si>
  <si>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</si>
  <si>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</si>
  <si>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</si>
  <si>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</si>
  <si>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</si>
  <si>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</si>
  <si>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</si>
  <si>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</si>
  <si>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</si>
  <si>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</si>
  <si>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</si>
  <si>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</si>
  <si>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</si>
  <si>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</si>
  <si>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</si>
  <si>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</si>
  <si>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</si>
  <si>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</si>
  <si>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</si>
  <si>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</si>
  <si>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</si>
  <si>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</si>
  <si>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</si>
  <si>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</si>
  <si>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</si>
  <si>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</si>
  <si>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</si>
  <si>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</si>
  <si>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</si>
  <si>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</si>
  <si>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</si>
  <si>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</si>
  <si>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</si>
  <si>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</si>
  <si>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</si>
  <si>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</si>
  <si>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</si>
  <si>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</si>
  <si>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</si>
  <si>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</si>
  <si>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</si>
  <si>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</si>
  <si>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</si>
  <si>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</si>
  <si>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</si>
  <si>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</si>
  <si>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</si>
  <si>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</si>
  <si>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</si>
  <si>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</si>
  <si>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</si>
  <si>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</si>
  <si>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</si>
  <si>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</si>
  <si>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</si>
  <si>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</si>
  <si>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</si>
  <si>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</si>
  <si>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</si>
  <si>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</si>
  <si>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</si>
  <si>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</si>
  <si>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</si>
  <si>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</si>
  <si>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</si>
  <si>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</si>
  <si>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</si>
  <si>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</si>
  <si>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</si>
  <si>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</si>
  <si>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</si>
  <si>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</si>
  <si>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</si>
  <si>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</si>
  <si>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</si>
  <si>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</si>
  <si>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</si>
  <si>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</si>
  <si>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</si>
  <si>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</si>
  <si>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</si>
  <si>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</si>
  <si>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</si>
  <si>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</si>
  <si>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</si>
  <si>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</si>
  <si>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</si>
  <si>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</si>
  <si>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</si>
  <si>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</si>
  <si>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</si>
  <si>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</si>
  <si>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</si>
  <si>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</si>
  <si>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</si>
  <si>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</si>
  <si>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</si>
  <si>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</si>
  <si>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</si>
  <si>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</si>
  <si>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</si>
  <si>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</si>
  <si>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</si>
  <si>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</si>
  <si>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</si>
  <si>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</si>
  <si>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</si>
  <si>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</si>
  <si>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</si>
  <si>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</si>
  <si>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</si>
  <si>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</si>
  <si>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</si>
  <si>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</si>
  <si>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</si>
  <si>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</si>
  <si>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</si>
  <si>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</si>
  <si>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</si>
  <si>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</si>
  <si>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</si>
  <si>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</si>
  <si>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</si>
  <si>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</si>
  <si>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</si>
  <si>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</si>
  <si>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</si>
  <si>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</si>
  <si>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</si>
  <si>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</si>
  <si>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</si>
  <si>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</si>
  <si>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</si>
  <si>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</si>
  <si>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</si>
  <si>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</si>
  <si>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</si>
  <si>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</si>
  <si>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</si>
  <si>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</si>
  <si>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</si>
  <si>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</si>
  <si>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</si>
  <si>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</si>
  <si>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</si>
  <si>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</si>
  <si>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</si>
  <si>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</si>
  <si>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</si>
  <si>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</si>
  <si>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</si>
  <si>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</si>
  <si>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</si>
  <si>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</si>
  <si>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</si>
  <si>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</si>
  <si>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</si>
  <si>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</si>
  <si>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</si>
  <si>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</si>
  <si>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</si>
  <si>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</si>
  <si>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</si>
  <si>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</si>
  <si>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</si>
  <si>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</si>
  <si>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</si>
  <si>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</si>
  <si>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</si>
  <si>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</si>
  <si>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</si>
  <si>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</si>
  <si>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</si>
  <si>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</si>
  <si>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</si>
  <si>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</si>
  <si>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</si>
  <si>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</si>
  <si>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</si>
  <si>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</si>
  <si>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</si>
  <si>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</si>
  <si>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</si>
  <si>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</si>
  <si>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</si>
  <si>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</si>
  <si>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</si>
  <si>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</si>
  <si>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</si>
  <si>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</si>
  <si>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</si>
  <si>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</si>
  <si>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</si>
  <si>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</si>
  <si>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</si>
  <si>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</si>
  <si>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</si>
  <si>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</si>
  <si>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</si>
  <si>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</si>
  <si>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</si>
  <si>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</si>
  <si>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</si>
  <si>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</si>
  <si>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</si>
  <si>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</si>
  <si>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</si>
  <si>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</si>
  <si>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</si>
  <si>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</si>
  <si>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</si>
  <si>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</si>
  <si>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</si>
  <si>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</si>
  <si>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</si>
  <si>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</si>
  <si>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</si>
  <si>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</si>
  <si>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</si>
  <si>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</si>
  <si>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</si>
  <si>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</si>
  <si>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</si>
  <si>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</si>
  <si>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</si>
  <si>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</si>
  <si>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</si>
  <si>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</si>
  <si>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</si>
  <si>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</si>
  <si>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</si>
  <si>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</si>
  <si>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</si>
  <si>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</si>
  <si>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</si>
  <si>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</si>
  <si>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</si>
  <si>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</si>
  <si>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</si>
  <si>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</si>
  <si>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</si>
  <si>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</si>
  <si>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</si>
  <si>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</si>
  <si>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</si>
  <si>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</si>
  <si>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</si>
  <si>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</si>
  <si>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</si>
  <si>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</si>
  <si>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</si>
  <si>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</si>
  <si>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</si>
  <si>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</si>
  <si>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</si>
  <si>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</si>
  <si>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</si>
  <si>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</si>
  <si>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</si>
  <si>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</si>
  <si>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</si>
  <si>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</si>
  <si>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</si>
  <si>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</si>
  <si>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</si>
  <si>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</si>
  <si>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</si>
  <si>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</si>
  <si>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</si>
  <si>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</si>
  <si>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</si>
  <si>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</si>
  <si>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</si>
  <si>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</si>
  <si>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</si>
  <si>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</si>
  <si>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</si>
  <si>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</si>
  <si>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</si>
  <si>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</si>
  <si>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</si>
  <si>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</si>
  <si>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</si>
  <si>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</si>
  <si>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</si>
  <si>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</si>
  <si>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</si>
  <si>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</si>
  <si>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</si>
  <si>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</si>
  <si>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</si>
  <si>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</si>
  <si>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</si>
  <si>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</si>
  <si>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</si>
  <si>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</si>
  <si>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</si>
  <si>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</si>
  <si>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</si>
  <si>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</si>
  <si>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</si>
  <si>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</si>
  <si>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</si>
  <si>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</si>
  <si>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</si>
  <si>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</si>
  <si>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</si>
  <si>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</si>
  <si>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</si>
  <si>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</si>
  <si>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</si>
  <si>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</si>
  <si>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</si>
  <si>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</si>
  <si>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</si>
  <si>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</si>
  <si>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</si>
  <si>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</si>
  <si>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</si>
  <si>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</si>
  <si>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</si>
  <si>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</si>
  <si>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</si>
  <si>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</si>
  <si>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</si>
  <si>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</si>
  <si>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</si>
  <si>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</si>
  <si>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</si>
  <si>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</si>
  <si>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</si>
  <si>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</si>
  <si>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</si>
  <si>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</si>
  <si>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</si>
  <si>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</si>
  <si>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</si>
  <si>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</si>
  <si>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</si>
  <si>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</si>
  <si>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</si>
  <si>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</si>
  <si>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</si>
  <si>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</si>
  <si>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</si>
  <si>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</si>
  <si>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</si>
  <si>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</si>
  <si>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</si>
  <si>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</si>
  <si>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</si>
  <si>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</si>
  <si>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</si>
  <si>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</si>
  <si>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</si>
  <si>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</si>
  <si>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</si>
  <si>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</si>
  <si>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</si>
  <si>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</si>
  <si>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</si>
  <si>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</si>
  <si>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</si>
  <si>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</si>
  <si>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</si>
  <si>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</si>
  <si>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</si>
  <si>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</si>
  <si>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</si>
  <si>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</si>
  <si>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</si>
  <si>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</si>
  <si>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</si>
  <si>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</si>
  <si>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</si>
  <si>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</si>
  <si>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</si>
  <si>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</si>
  <si>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</si>
  <si>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</si>
  <si>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</si>
  <si>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</si>
  <si>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</si>
  <si>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</si>
  <si>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</si>
  <si>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</si>
  <si>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</si>
  <si>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</si>
  <si>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</si>
  <si>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</si>
  <si>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</si>
  <si>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</si>
  <si>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</si>
  <si>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</si>
  <si>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</si>
  <si>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</si>
  <si>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</si>
  <si>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</si>
  <si>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</si>
  <si>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</si>
  <si>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</si>
  <si>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</si>
  <si>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</si>
  <si>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</si>
  <si>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</si>
  <si>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</si>
  <si>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</si>
  <si>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</si>
  <si>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</si>
  <si>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</si>
  <si>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</si>
  <si>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</si>
  <si>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</si>
  <si>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</si>
  <si>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</si>
  <si>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</si>
  <si>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</si>
  <si>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</si>
  <si>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</si>
  <si>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</si>
  <si>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</si>
  <si>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</si>
  <si>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</si>
  <si>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</si>
  <si>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</si>
  <si>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</si>
  <si>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</si>
  <si>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</si>
  <si>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</si>
  <si>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</si>
  <si>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</si>
  <si>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</si>
  <si>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</si>
  <si>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</si>
  <si>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</si>
  <si>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</si>
  <si>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</si>
  <si>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</si>
  <si>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</si>
  <si>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</si>
  <si>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</si>
  <si>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</si>
  <si>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</si>
  <si>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</si>
  <si>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</si>
  <si>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</si>
  <si>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</si>
  <si>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</si>
  <si>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</si>
  <si>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</si>
  <si>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</si>
  <si>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</si>
  <si>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</si>
  <si>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</si>
  <si>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</si>
  <si>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</si>
  <si>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</si>
  <si>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</si>
  <si>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</si>
  <si>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</si>
  <si>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</si>
  <si>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</si>
  <si>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</si>
  <si>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</si>
  <si>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</si>
  <si>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</si>
  <si>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</si>
  <si>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</si>
  <si>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</si>
  <si>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</si>
  <si>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</si>
  <si>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</si>
  <si>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</si>
  <si>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</si>
  <si>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</si>
  <si>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</si>
  <si>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</si>
  <si>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</si>
  <si>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</si>
  <si>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</si>
  <si>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</si>
  <si>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</si>
  <si>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</si>
  <si>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</si>
  <si>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</si>
  <si>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</si>
  <si>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</si>
  <si>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</si>
  <si>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</si>
  <si>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</si>
  <si>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</si>
  <si>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</si>
  <si>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</si>
  <si>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</si>
  <si>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</si>
  <si>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</si>
  <si>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</si>
  <si>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</si>
  <si>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</si>
  <si>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</si>
  <si>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</si>
  <si>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</si>
  <si>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</si>
  <si>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</si>
  <si>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</si>
  <si>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</si>
  <si>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</si>
  <si>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</si>
  <si>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</si>
  <si>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</si>
  <si>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</si>
  <si>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</si>
  <si>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</si>
  <si>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</si>
  <si>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</si>
  <si>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</si>
  <si>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</si>
  <si>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</si>
  <si>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</si>
  <si>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</si>
  <si>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</si>
  <si>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</si>
  <si>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</si>
  <si>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</si>
  <si>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</si>
  <si>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</si>
  <si>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</si>
  <si>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</si>
  <si>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</si>
  <si>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</si>
  <si>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</si>
  <si>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</si>
  <si>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</si>
  <si>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</si>
  <si>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</si>
  <si>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</si>
  <si>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</si>
  <si>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</si>
  <si>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</si>
  <si>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</si>
  <si>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</si>
  <si>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</si>
  <si>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</si>
  <si>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</si>
  <si>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</si>
  <si>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</si>
  <si>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</si>
  <si>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</si>
  <si>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</si>
  <si>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</si>
  <si>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</si>
  <si>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</si>
  <si>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</si>
  <si>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</si>
  <si>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</si>
  <si>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</si>
  <si>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</si>
  <si>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</si>
  <si>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</si>
  <si>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</si>
  <si>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</si>
  <si>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</si>
  <si>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</si>
  <si>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</si>
  <si>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</si>
  <si>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</si>
  <si>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</si>
  <si>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</si>
  <si>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</si>
  <si>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</si>
  <si>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</si>
  <si>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</si>
  <si>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</si>
  <si>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</si>
  <si>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</si>
  <si>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</si>
  <si>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</si>
  <si>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</si>
  <si>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</si>
  <si>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</si>
  <si>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</si>
  <si>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</si>
  <si>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</si>
  <si>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</si>
  <si>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</si>
  <si>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</si>
  <si>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</si>
  <si>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</si>
  <si>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</si>
  <si>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</si>
  <si>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</si>
  <si>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</si>
  <si>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</si>
  <si>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</si>
  <si>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</si>
  <si>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</si>
  <si>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</si>
  <si>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</si>
  <si>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</si>
  <si>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</si>
  <si>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</si>
  <si>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</si>
  <si>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</si>
  <si>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</si>
  <si>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</si>
  <si>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</si>
  <si>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</si>
  <si>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</si>
  <si>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</si>
  <si>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</si>
  <si>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</si>
  <si>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</si>
  <si>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</si>
  <si>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</si>
  <si>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</si>
  <si>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</si>
  <si>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</si>
  <si>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</si>
  <si>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</si>
  <si>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</si>
  <si>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</si>
  <si>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</si>
  <si>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</si>
  <si>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</si>
  <si>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</si>
  <si>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</si>
  <si>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</si>
  <si>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</si>
  <si>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</si>
  <si>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</si>
  <si>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</si>
  <si>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</si>
  <si>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</si>
  <si>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</si>
  <si>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</si>
  <si>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</si>
  <si>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</si>
  <si>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</si>
  <si>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</si>
  <si>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</si>
  <si>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</si>
  <si>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</si>
  <si>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</si>
  <si>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</si>
  <si>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</si>
  <si>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</si>
  <si>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</si>
  <si>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</si>
  <si>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</si>
  <si>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</si>
  <si>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</si>
  <si>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</si>
  <si>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</si>
  <si>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</si>
  <si>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</si>
  <si>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</si>
  <si>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</si>
  <si>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</si>
  <si>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</si>
  <si>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</si>
  <si>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</si>
  <si>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</si>
  <si>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</si>
  <si>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</si>
  <si>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</si>
  <si>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</si>
  <si>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</si>
  <si>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</si>
  <si>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</si>
  <si>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</si>
  <si>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</si>
  <si>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</si>
  <si>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</si>
  <si>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</si>
  <si>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</si>
  <si>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</si>
  <si>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</si>
  <si>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</si>
  <si>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</si>
  <si>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</si>
  <si>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</si>
  <si>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</si>
  <si>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</si>
  <si>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</si>
  <si>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</si>
  <si>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</si>
  <si>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</si>
  <si>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</si>
  <si>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</si>
  <si>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</si>
  <si>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</si>
  <si>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</si>
  <si>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</si>
  <si>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</si>
  <si>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</si>
  <si>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</si>
  <si>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</si>
  <si>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</si>
  <si>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</si>
  <si>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</si>
  <si>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</si>
  <si>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</si>
  <si>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</si>
  <si>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</si>
  <si>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</si>
  <si>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</si>
  <si>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</si>
  <si>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</si>
  <si>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</si>
  <si>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</si>
  <si>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</si>
  <si>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</si>
  <si>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</si>
  <si>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</si>
  <si>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</si>
  <si>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</si>
  <si>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</si>
  <si>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</si>
  <si>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</si>
  <si>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</si>
  <si>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</si>
  <si>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</si>
  <si>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</si>
  <si>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</si>
  <si>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</si>
  <si>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</si>
  <si>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</si>
  <si>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</si>
  <si>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</si>
  <si>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</si>
  <si>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</si>
  <si>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</si>
  <si>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</si>
  <si>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</si>
  <si>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</si>
  <si>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</si>
  <si>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</si>
  <si>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</si>
  <si>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</si>
  <si>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</si>
  <si>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</si>
  <si>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</si>
  <si>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</si>
  <si>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</si>
  <si>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</si>
  <si>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</si>
  <si>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</si>
  <si>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</si>
  <si>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</si>
  <si>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</si>
  <si>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</si>
  <si>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</si>
  <si>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</si>
  <si>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</si>
  <si>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</si>
  <si>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</si>
  <si>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</si>
  <si>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</si>
  <si>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</si>
  <si>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</si>
  <si>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</si>
  <si>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</si>
  <si>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</si>
  <si>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</si>
  <si>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</si>
  <si>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</si>
  <si>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</si>
  <si>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</si>
  <si>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</si>
  <si>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</si>
  <si>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</si>
  <si>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</si>
  <si>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</si>
  <si>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</si>
  <si>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</si>
  <si>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</si>
  <si>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</si>
  <si>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</si>
  <si>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</si>
  <si>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</si>
  <si>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</si>
  <si>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</si>
  <si>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</si>
  <si>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</si>
  <si>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</si>
  <si>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</si>
  <si>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</si>
  <si>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</si>
  <si>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</si>
  <si>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</si>
  <si>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</si>
  <si>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</si>
  <si>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</si>
  <si>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</si>
  <si>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</si>
  <si>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</si>
  <si>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</si>
  <si>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</si>
  <si>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</si>
  <si>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</si>
  <si>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</si>
  <si>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</si>
  <si>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</si>
  <si>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</si>
  <si>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</si>
  <si>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</si>
  <si>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</si>
  <si>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</si>
  <si>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</si>
  <si>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</si>
  <si>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</si>
  <si>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</si>
  <si>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</si>
  <si>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</si>
  <si>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</si>
  <si>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</si>
  <si>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</si>
  <si>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</si>
  <si>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</si>
  <si>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</si>
  <si>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</si>
  <si>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</si>
  <si>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</si>
  <si>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</si>
  <si>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</si>
  <si>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</si>
  <si>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</si>
  <si>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</si>
  <si>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</si>
  <si>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</si>
  <si>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</si>
  <si>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</si>
  <si>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</si>
  <si>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</si>
  <si>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</si>
  <si>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</si>
  <si>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</si>
  <si>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</si>
  <si>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</si>
  <si>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</si>
  <si>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</si>
  <si>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</si>
  <si>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</si>
  <si>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</si>
  <si>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</si>
  <si>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</si>
  <si>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</si>
  <si>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</si>
  <si>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</si>
  <si>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</si>
  <si>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</si>
  <si>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</si>
  <si>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</si>
  <si>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</si>
  <si>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</si>
  <si>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</si>
  <si>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</si>
  <si>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</si>
  <si>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</si>
  <si>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</si>
  <si>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</si>
  <si>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</si>
  <si>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</si>
  <si>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</si>
  <si>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</si>
  <si>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</si>
  <si>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</si>
  <si>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</si>
  <si>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</si>
  <si>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</si>
  <si>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</si>
  <si>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</si>
  <si>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</si>
  <si>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</si>
  <si>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</si>
  <si>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</si>
  <si>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</si>
  <si>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</si>
  <si>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</si>
  <si>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</si>
  <si>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</si>
  <si>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</si>
  <si>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</si>
  <si>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</si>
  <si>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</si>
  <si>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</si>
  <si>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</si>
  <si>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</si>
  <si>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</si>
  <si>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</si>
  <si>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</si>
  <si>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</si>
  <si>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</si>
  <si>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</si>
  <si>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</si>
  <si>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</si>
  <si>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</si>
  <si>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</si>
  <si>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</si>
  <si>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</si>
  <si>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</si>
  <si>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</si>
  <si>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</si>
  <si>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</si>
  <si>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</si>
  <si>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</si>
  <si>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</si>
  <si>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</si>
  <si>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</si>
  <si>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</si>
  <si>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</si>
  <si>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</si>
  <si>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</si>
  <si>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</si>
  <si>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</si>
  <si>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</si>
  <si>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</si>
  <si>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</si>
  <si>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</si>
  <si>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</si>
  <si>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</si>
  <si>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</si>
  <si>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</si>
  <si>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</si>
  <si>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</si>
  <si>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</si>
  <si>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</si>
  <si>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</si>
  <si>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</si>
  <si>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</si>
  <si>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</si>
  <si>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</si>
  <si>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</si>
  <si>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</si>
  <si>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</si>
  <si>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</si>
  <si>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</si>
  <si>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</si>
  <si>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</si>
  <si>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</si>
  <si>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</si>
  <si>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</si>
  <si>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</si>
  <si>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</si>
  <si>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</si>
  <si>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</si>
  <si>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</si>
  <si>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</si>
  <si>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</si>
  <si>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</si>
  <si>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</si>
  <si>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</si>
  <si>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</si>
  <si>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</si>
  <si>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</si>
  <si>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</si>
  <si>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</si>
  <si>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</si>
  <si>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</si>
  <si>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</si>
  <si>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</si>
  <si>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</si>
  <si>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</si>
  <si>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</si>
  <si>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</si>
  <si>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</si>
  <si>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</si>
  <si>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</si>
  <si>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</si>
  <si>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</si>
  <si>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</si>
  <si>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</si>
  <si>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</si>
  <si>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</si>
  <si>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</si>
  <si>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</si>
  <si>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</si>
  <si>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</si>
  <si>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</si>
  <si>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</si>
  <si>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</si>
  <si>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</si>
  <si>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</si>
  <si>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</si>
  <si>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</si>
  <si>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</si>
  <si>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</si>
  <si>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</si>
  <si>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</si>
  <si>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</si>
  <si>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</si>
  <si>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</si>
  <si>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</si>
  <si>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</si>
  <si>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</si>
  <si>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</si>
  <si>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</si>
  <si>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</si>
  <si>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</si>
  <si>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</si>
  <si>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</si>
  <si>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</si>
  <si>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</si>
  <si>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</si>
  <si>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</si>
  <si>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</si>
  <si>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</si>
  <si>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</si>
  <si>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</si>
  <si>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</si>
  <si>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</si>
  <si>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</si>
  <si>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</si>
  <si>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</si>
  <si>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</si>
  <si>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</si>
  <si>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</si>
  <si>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</si>
  <si>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</si>
  <si>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</si>
  <si>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</si>
  <si>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</si>
  <si>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</si>
  <si>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</si>
  <si>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</si>
  <si>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</si>
  <si>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</si>
  <si>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</si>
  <si>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</si>
  <si>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</si>
  <si>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</si>
  <si>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</si>
  <si>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</si>
  <si>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</si>
  <si>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</si>
  <si>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</si>
  <si>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</si>
  <si>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</si>
  <si>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</si>
  <si>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</si>
  <si>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</si>
  <si>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</si>
  <si>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</si>
  <si>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</si>
  <si>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</si>
  <si>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</si>
  <si>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</si>
  <si>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</si>
  <si>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</si>
  <si>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</si>
  <si>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</si>
  <si>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</si>
  <si>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</si>
  <si>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</si>
  <si>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</si>
  <si>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</si>
  <si>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</si>
  <si>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</si>
  <si>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</si>
  <si>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</si>
  <si>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</si>
  <si>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</si>
  <si>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</si>
  <si>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</si>
  <si>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</si>
  <si>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</si>
  <si>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</si>
  <si>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</si>
  <si>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</si>
  <si>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</si>
  <si>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</si>
  <si>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</si>
  <si>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</si>
  <si>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</si>
  <si>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</si>
  <si>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</si>
  <si>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</si>
  <si>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</si>
  <si>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</si>
  <si>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</si>
  <si>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</si>
  <si>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</si>
  <si>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</si>
  <si>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</si>
  <si>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</si>
  <si>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</si>
  <si>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</si>
  <si>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</si>
  <si>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</si>
  <si>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</si>
  <si>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</si>
  <si>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</si>
  <si>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</si>
  <si>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</si>
  <si>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</si>
  <si>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</si>
  <si>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</si>
  <si>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</si>
  <si>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</si>
  <si>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</si>
  <si>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</si>
  <si>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</si>
  <si>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</si>
  <si>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</si>
  <si>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</si>
  <si>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</si>
  <si>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</si>
  <si>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</si>
  <si>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</si>
  <si>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</si>
  <si>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</si>
  <si>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</si>
  <si>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</si>
  <si>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</si>
  <si>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</si>
  <si>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</si>
  <si>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</si>
  <si>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</si>
  <si>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</si>
  <si>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</si>
  <si>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</si>
  <si>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</si>
  <si>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</si>
  <si>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</si>
  <si>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</si>
  <si>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</si>
  <si>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</si>
  <si>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</si>
  <si>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</si>
  <si>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</si>
  <si>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</si>
  <si>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</si>
  <si>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</si>
  <si>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</si>
  <si>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</si>
  <si>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</si>
  <si>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</si>
  <si>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</si>
  <si>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</si>
  <si>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</si>
  <si>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</si>
  <si>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</si>
  <si>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</si>
  <si>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</si>
  <si>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</si>
  <si>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</si>
  <si>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</si>
  <si>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</si>
  <si>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</si>
  <si>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</si>
  <si>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</si>
  <si>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</si>
  <si>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</si>
  <si>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</si>
  <si>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</si>
  <si>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</si>
  <si>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</si>
  <si>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</si>
  <si>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</si>
  <si>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</si>
  <si>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</si>
  <si>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</si>
  <si>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</si>
  <si>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</si>
  <si>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</si>
  <si>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</si>
  <si>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</si>
  <si>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</si>
  <si>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</si>
  <si>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</si>
  <si>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</si>
  <si>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</si>
  <si>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</si>
  <si>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</si>
  <si>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</si>
  <si>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</si>
  <si>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</si>
  <si>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</si>
  <si>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</si>
  <si>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</si>
  <si>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</si>
  <si>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</si>
  <si>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</si>
  <si>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</si>
  <si>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</si>
  <si>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</si>
  <si>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</si>
  <si>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</si>
  <si>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</si>
  <si>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</si>
  <si>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</si>
  <si>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</si>
  <si>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</si>
  <si>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</si>
  <si>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</si>
  <si>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</si>
  <si>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</si>
  <si>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</si>
  <si>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</si>
  <si>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</si>
  <si>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</si>
  <si>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</si>
  <si>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</si>
  <si>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</si>
  <si>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</si>
  <si>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</si>
  <si>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</si>
  <si>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</si>
  <si>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</si>
  <si>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</si>
  <si>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</si>
  <si>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</si>
  <si>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</si>
  <si>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</si>
  <si>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</si>
  <si>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</si>
  <si>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</si>
  <si>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</si>
  <si>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</si>
  <si>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</si>
  <si>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</si>
  <si>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</si>
  <si>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</si>
  <si>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</si>
  <si>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</si>
  <si>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</si>
  <si>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</si>
  <si>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</si>
  <si>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</si>
  <si>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</si>
  <si>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</si>
  <si>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</si>
  <si>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</si>
  <si>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</si>
  <si>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</si>
  <si>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</si>
  <si>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</si>
  <si>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</si>
  <si>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</si>
  <si>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</si>
  <si>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</si>
  <si>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</si>
  <si>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</si>
  <si>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</si>
  <si>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</si>
  <si>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</si>
  <si>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</si>
  <si>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</si>
  <si>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</si>
  <si>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</si>
  <si>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</si>
  <si>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</si>
  <si>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</si>
  <si>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</si>
  <si>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</si>
  <si>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</si>
  <si>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</si>
  <si>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</si>
  <si>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</si>
  <si>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</si>
  <si>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</si>
  <si>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</si>
  <si>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</si>
  <si>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</si>
  <si>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</si>
  <si>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</si>
  <si>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</si>
  <si>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</si>
  <si>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</si>
  <si>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</si>
  <si>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</si>
  <si>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</si>
  <si>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</si>
  <si>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</si>
  <si>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</si>
  <si>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</si>
  <si>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</si>
  <si>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</si>
  <si>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</si>
  <si>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</si>
  <si>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</si>
  <si>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</si>
  <si>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</si>
  <si>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</si>
  <si>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</si>
  <si>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</si>
  <si>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</si>
  <si>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</si>
  <si>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</si>
  <si>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</si>
  <si>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</si>
  <si>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</si>
  <si>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</si>
  <si>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</si>
  <si>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</si>
  <si>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</si>
  <si>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</si>
  <si>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</si>
  <si>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</si>
  <si>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</si>
  <si>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</si>
  <si>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</si>
  <si>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</si>
  <si>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</si>
  <si>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</si>
  <si>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</si>
  <si>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</si>
  <si>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</si>
  <si>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</si>
  <si>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</si>
  <si>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</si>
  <si>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</si>
  <si>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</si>
  <si>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</si>
  <si>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</si>
  <si>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</si>
  <si>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</si>
  <si>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</si>
  <si>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</si>
  <si>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</si>
  <si>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</si>
  <si>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</si>
  <si>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</si>
  <si>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</si>
  <si>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</si>
  <si>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</si>
  <si>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</si>
  <si>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</si>
  <si>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</si>
  <si>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</si>
  <si>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</si>
  <si>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</si>
  <si>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</si>
  <si>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</si>
  <si>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</si>
  <si>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</si>
  <si>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</si>
  <si>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</si>
  <si>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</si>
  <si>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</si>
  <si>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</si>
  <si>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</si>
  <si>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</si>
  <si>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</si>
  <si>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</si>
  <si>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</si>
  <si>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</si>
  <si>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</si>
  <si>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</si>
  <si>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</si>
  <si>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</si>
  <si>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</si>
  <si>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</si>
  <si>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</si>
  <si>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</si>
  <si>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</si>
  <si>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</si>
  <si>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</si>
  <si>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</si>
  <si>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</si>
  <si>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</si>
  <si>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</si>
  <si>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</si>
  <si>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</si>
  <si>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</si>
  <si>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</si>
  <si>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</si>
  <si>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</si>
  <si>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</si>
  <si>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</si>
  <si>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</si>
  <si>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</si>
  <si>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</si>
  <si>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</si>
  <si>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</si>
  <si>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</si>
  <si>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</si>
  <si>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</si>
  <si>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</si>
  <si>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</si>
  <si>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</si>
  <si>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</si>
  <si>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</si>
  <si>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</si>
  <si>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</si>
  <si>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</si>
  <si>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</si>
  <si>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</si>
  <si>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</si>
  <si>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</si>
  <si>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</si>
  <si>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</si>
  <si>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</si>
  <si>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</si>
  <si>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</si>
  <si>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</si>
  <si>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</si>
  <si>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</si>
  <si>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</si>
  <si>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</si>
  <si>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</si>
  <si>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</si>
  <si>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</si>
  <si>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</si>
  <si>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</si>
  <si>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</si>
  <si>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</si>
  <si>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</si>
  <si>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</si>
  <si>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</si>
  <si>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</si>
  <si>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</si>
  <si>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</si>
  <si>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</si>
  <si>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</si>
  <si>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</si>
  <si>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</si>
  <si>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</si>
  <si>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</si>
  <si>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</si>
  <si>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</si>
  <si>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</si>
  <si>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</si>
  <si>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</si>
  <si>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</si>
  <si>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</si>
  <si>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</si>
  <si>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</si>
  <si>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</si>
  <si>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</si>
  <si>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</si>
  <si>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</si>
  <si>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</si>
  <si>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</si>
  <si>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</si>
  <si>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</si>
  <si>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</si>
  <si>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</si>
  <si>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</si>
  <si>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</si>
  <si>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</si>
  <si>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</si>
  <si>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</si>
  <si>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</si>
  <si>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</si>
  <si>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</si>
  <si>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</si>
  <si>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</si>
  <si>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</si>
  <si>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</si>
  <si>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</si>
  <si>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</si>
  <si>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</si>
  <si>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</si>
  <si>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</si>
  <si>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</si>
  <si>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</si>
  <si>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</si>
  <si>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</si>
  <si>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</si>
  <si>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</si>
  <si>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</si>
  <si>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</si>
  <si>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</si>
  <si>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</si>
  <si>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</si>
  <si>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</si>
  <si>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</si>
  <si>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</si>
  <si>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</si>
  <si>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</si>
  <si>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</si>
  <si>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</si>
  <si>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</si>
  <si>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</si>
  <si>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</si>
  <si>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</si>
  <si>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</si>
  <si>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</si>
  <si>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</si>
  <si>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</si>
  <si>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</si>
  <si>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</si>
  <si>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</si>
  <si>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</si>
  <si>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</si>
  <si>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</si>
  <si>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</si>
  <si>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</si>
  <si>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</si>
  <si>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</si>
  <si>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</si>
  <si>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</si>
  <si>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</si>
  <si>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</si>
  <si>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</si>
  <si>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</si>
  <si>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</si>
  <si>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</si>
  <si>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</si>
  <si>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</si>
  <si>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</si>
  <si>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</si>
  <si>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</si>
  <si>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</si>
  <si>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</si>
  <si>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</si>
  <si>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</si>
  <si>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</si>
  <si>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</si>
  <si>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</si>
  <si>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</si>
  <si>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</si>
  <si>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</si>
  <si>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</si>
  <si>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</si>
  <si>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</si>
  <si>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</si>
  <si>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</si>
  <si>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</si>
  <si>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</si>
  <si>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</si>
  <si>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</si>
  <si>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</si>
  <si>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</si>
  <si>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</si>
  <si>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</si>
  <si>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</si>
  <si>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</si>
  <si>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</si>
  <si>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</si>
  <si>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</si>
  <si>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</si>
  <si>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</si>
  <si>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</si>
  <si>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</si>
  <si>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</si>
  <si>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</si>
  <si>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</si>
  <si>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</si>
  <si>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</si>
  <si>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</si>
  <si>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</si>
  <si>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</si>
  <si>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</si>
  <si>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</si>
  <si>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</si>
  <si>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</si>
  <si>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</si>
  <si>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</si>
  <si>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</si>
  <si>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</si>
  <si>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</si>
  <si>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</si>
  <si>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</si>
  <si>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</si>
  <si>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</si>
  <si>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</si>
  <si>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</si>
  <si>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</si>
  <si>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</si>
  <si>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</si>
  <si>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</si>
  <si>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</si>
  <si>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</si>
  <si>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</si>
  <si>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</si>
  <si>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</si>
  <si>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</si>
  <si>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</si>
  <si>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</si>
  <si>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</si>
  <si>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</si>
  <si>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</si>
  <si>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</si>
  <si>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</si>
  <si>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</si>
  <si>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</si>
  <si>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</si>
  <si>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</si>
  <si>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</si>
  <si>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</si>
  <si>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</si>
  <si>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</si>
  <si>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</si>
  <si>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</si>
  <si>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</si>
  <si>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</si>
  <si>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</si>
  <si>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</si>
  <si>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</si>
  <si>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</si>
  <si>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</si>
  <si>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</si>
  <si>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</si>
  <si>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</si>
  <si>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</si>
  <si>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</si>
  <si>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</si>
  <si>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</si>
  <si>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</si>
  <si>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</si>
  <si>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</si>
  <si>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</si>
  <si>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</si>
  <si>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</si>
  <si>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</si>
  <si>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</si>
  <si>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</si>
  <si>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</si>
  <si>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</si>
  <si>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</si>
  <si>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</si>
  <si>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</si>
  <si>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</si>
  <si>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</si>
  <si>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</si>
  <si>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</si>
  <si>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</si>
  <si>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</si>
  <si>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</si>
  <si>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</si>
  <si>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</si>
  <si>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</si>
  <si>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</si>
  <si>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</si>
  <si>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</si>
  <si>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</si>
  <si>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</si>
  <si>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</si>
  <si>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</si>
  <si>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</si>
  <si>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</si>
  <si>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</si>
  <si>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</si>
  <si>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</si>
  <si>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</si>
  <si>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</si>
  <si>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</si>
  <si>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</si>
  <si>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</si>
  <si>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</si>
  <si>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</si>
  <si>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</si>
  <si>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</si>
  <si>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</si>
  <si>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</si>
  <si>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</si>
  <si>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</si>
  <si>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</si>
  <si>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</si>
  <si>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</si>
  <si>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</si>
  <si>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</si>
  <si>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</si>
  <si>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</si>
  <si>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</si>
  <si>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</si>
  <si>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</si>
  <si>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</si>
  <si>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</si>
  <si>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</si>
  <si>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</si>
  <si>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</si>
  <si>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</si>
  <si>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</si>
  <si>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</si>
  <si>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</si>
  <si>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</si>
  <si>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</si>
  <si>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</si>
  <si>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</si>
  <si>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</si>
  <si>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</si>
  <si>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</si>
  <si>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</si>
  <si>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</si>
  <si>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</si>
  <si>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</si>
  <si>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</si>
  <si>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</si>
  <si>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</si>
  <si>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</si>
  <si>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</si>
  <si>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</si>
  <si>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</si>
  <si>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</si>
  <si>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</si>
  <si>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</si>
  <si>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</si>
  <si>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</si>
  <si>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</si>
  <si>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</si>
  <si>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</si>
  <si>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</si>
  <si>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</si>
  <si>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</si>
  <si>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</si>
  <si>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</si>
  <si>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</si>
  <si>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</si>
  <si>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</si>
  <si>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</si>
  <si>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</si>
  <si>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</si>
  <si>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</si>
  <si>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</si>
  <si>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</si>
  <si>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</si>
  <si>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</si>
  <si>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</si>
  <si>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</si>
  <si>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</si>
  <si>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</si>
  <si>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</si>
  <si>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</si>
  <si>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</si>
  <si>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</si>
  <si>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</si>
  <si>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</si>
  <si>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</si>
  <si>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</si>
  <si>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</si>
  <si>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</si>
  <si>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</si>
  <si>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</si>
  <si>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</si>
  <si>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</si>
  <si>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</si>
  <si>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</si>
  <si>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</si>
  <si>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</si>
  <si>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</si>
  <si>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</si>
  <si>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</si>
  <si>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</si>
  <si>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</si>
  <si>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</si>
  <si>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</si>
  <si>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</si>
  <si>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</si>
  <si>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</si>
  <si>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</si>
  <si>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</si>
  <si>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</si>
  <si>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</si>
  <si>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</si>
  <si>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</si>
  <si>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</si>
  <si>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</si>
  <si>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</si>
  <si>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</si>
  <si>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</si>
  <si>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</si>
  <si>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</si>
  <si>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</si>
  <si>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</si>
  <si>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</si>
  <si>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</si>
  <si>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</si>
  <si>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</si>
  <si>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</si>
  <si>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</si>
  <si>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</si>
  <si>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</si>
  <si>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</si>
  <si>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</si>
  <si>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</si>
  <si>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</si>
  <si>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</si>
  <si>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</si>
  <si>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</si>
  <si>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</si>
  <si>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</si>
  <si>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</si>
  <si>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</si>
  <si>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</si>
  <si>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</si>
  <si>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</si>
  <si>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</si>
  <si>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</si>
  <si>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</si>
  <si>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</si>
  <si>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</si>
  <si>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</si>
  <si>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</si>
  <si>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</si>
  <si>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</si>
  <si>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</si>
  <si>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</si>
  <si>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</si>
  <si>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</si>
  <si>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</si>
  <si>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</si>
  <si>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</si>
  <si>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</si>
  <si>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</si>
  <si>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</si>
  <si>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</si>
  <si>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</si>
  <si>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</si>
  <si>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</si>
  <si>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</si>
  <si>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</si>
  <si>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</si>
  <si>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</si>
  <si>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</si>
  <si>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</si>
  <si>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</si>
  <si>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</si>
  <si>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</si>
  <si>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</si>
  <si>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</si>
  <si>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</si>
  <si>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</si>
  <si>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</si>
  <si>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</si>
  <si>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</si>
  <si>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</si>
  <si>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</si>
  <si>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</si>
  <si>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</si>
  <si>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</si>
  <si>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</si>
  <si>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</si>
  <si>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</si>
  <si>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</si>
  <si>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</si>
  <si>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</si>
  <si>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</si>
  <si>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</si>
  <si>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</si>
  <si>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</si>
  <si>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</si>
  <si>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</si>
  <si>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</si>
  <si>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</si>
  <si>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</si>
  <si>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</si>
  <si>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</si>
  <si>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</si>
  <si>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</si>
  <si>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</si>
  <si>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</si>
  <si>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</si>
  <si>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</si>
  <si>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</si>
  <si>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</si>
  <si>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</si>
  <si>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</si>
  <si>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</si>
  <si>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</si>
  <si>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</si>
  <si>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</si>
  <si>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</si>
  <si>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</si>
  <si>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</si>
  <si>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</si>
  <si>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</si>
  <si>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</si>
  <si>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</si>
  <si>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</si>
  <si>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</si>
  <si>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</si>
  <si>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</si>
  <si>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</si>
  <si>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</si>
  <si>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</si>
  <si>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</si>
  <si>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</si>
  <si>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</si>
  <si>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</si>
  <si>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</si>
  <si>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</si>
  <si>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</si>
  <si>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</si>
  <si>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</si>
  <si>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</si>
  <si>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</si>
  <si>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</si>
  <si>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</si>
  <si>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</si>
  <si>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</si>
  <si>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</si>
  <si>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</si>
  <si>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</si>
  <si>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</si>
  <si>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</si>
  <si>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</si>
  <si>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</si>
  <si>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</si>
  <si>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</si>
  <si>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</si>
  <si>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</si>
  <si>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</si>
  <si>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</si>
  <si>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</si>
  <si>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</si>
  <si>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</si>
  <si>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</si>
  <si>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</si>
  <si>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</si>
  <si>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</si>
  <si>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</si>
  <si>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</si>
  <si>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</si>
  <si>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</si>
  <si>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</si>
  <si>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</si>
  <si>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</si>
  <si>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</si>
  <si>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</si>
  <si>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</si>
  <si>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</si>
  <si>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</si>
  <si>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</si>
  <si>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</si>
  <si>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</si>
  <si>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</si>
  <si>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</si>
  <si>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</si>
  <si>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</si>
  <si>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</si>
  <si>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</si>
  <si>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</si>
  <si>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</si>
  <si>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</si>
  <si>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</si>
  <si>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</si>
  <si>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</si>
  <si>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</si>
  <si>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</si>
  <si>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</si>
  <si>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</si>
  <si>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</si>
  <si>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</si>
  <si>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</si>
  <si>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</si>
  <si>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</si>
  <si>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</si>
  <si>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</si>
  <si>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</si>
  <si>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</si>
  <si>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</si>
  <si>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</si>
  <si>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</si>
  <si>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</si>
  <si>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</si>
  <si>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</si>
  <si>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</si>
  <si>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</si>
  <si>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</si>
  <si>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</si>
  <si>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</si>
  <si>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</si>
  <si>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</si>
  <si>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</si>
  <si>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</si>
  <si>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</si>
  <si>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</si>
  <si>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</si>
  <si>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</si>
  <si>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</si>
  <si>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</si>
  <si>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</si>
  <si>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</si>
  <si>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</si>
  <si>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</si>
  <si>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</si>
  <si>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</si>
  <si>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</si>
  <si>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</si>
  <si>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</si>
  <si>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</si>
  <si>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</si>
  <si>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</si>
  <si>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</si>
  <si>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</si>
  <si>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</si>
  <si>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</si>
  <si>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</si>
  <si>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</si>
  <si>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</si>
  <si>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</si>
  <si>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</si>
  <si>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</si>
  <si>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</si>
  <si>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</si>
  <si>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</si>
  <si>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</si>
  <si>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</si>
  <si>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</si>
  <si>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</si>
  <si>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</si>
  <si>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</si>
  <si>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</si>
  <si>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</si>
  <si>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</si>
  <si>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</si>
  <si>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</si>
  <si>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</si>
  <si>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</si>
  <si>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</si>
  <si>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</si>
  <si>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</si>
  <si>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</si>
  <si>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</si>
  <si>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</si>
  <si>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</si>
  <si>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</si>
  <si>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</si>
  <si>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</si>
  <si>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</si>
  <si>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</si>
  <si>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</si>
  <si>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</si>
  <si>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</si>
  <si>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</si>
  <si>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</si>
  <si>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</si>
  <si>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</si>
  <si>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</si>
  <si>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</si>
  <si>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</si>
  <si>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</si>
  <si>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</si>
  <si>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</si>
  <si>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</si>
  <si>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</si>
  <si>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</si>
  <si>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</si>
  <si>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</si>
  <si>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</si>
  <si>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</si>
  <si>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</si>
  <si>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</si>
  <si>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</si>
  <si>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</si>
  <si>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</si>
  <si>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</si>
  <si>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</si>
  <si>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</si>
  <si>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</si>
  <si>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</si>
  <si>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</si>
  <si>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</si>
  <si>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</si>
  <si>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</si>
  <si>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</si>
  <si>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</si>
  <si>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</si>
  <si>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</si>
  <si>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</si>
  <si>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</si>
  <si>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</si>
  <si>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</si>
  <si>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</si>
  <si>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</si>
  <si>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</si>
  <si>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</si>
  <si>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</si>
  <si>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</si>
  <si>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</si>
  <si>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</si>
  <si>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</si>
  <si>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</si>
  <si>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</si>
  <si>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</si>
  <si>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</si>
  <si>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</si>
  <si>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</si>
  <si>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</si>
  <si>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</si>
  <si>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</si>
  <si>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</si>
  <si>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</si>
  <si>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</si>
  <si>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</si>
  <si>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</si>
  <si>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</si>
  <si>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</si>
  <si>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</si>
  <si>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</si>
  <si>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</si>
  <si>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</si>
  <si>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</si>
  <si>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</si>
  <si>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</si>
  <si>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</si>
  <si>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</si>
  <si>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</si>
  <si>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</si>
  <si>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</si>
  <si>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</si>
  <si>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</si>
  <si>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</si>
  <si>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</si>
  <si>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</si>
  <si>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</si>
  <si>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</si>
  <si>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</si>
  <si>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</si>
  <si>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</si>
  <si>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</si>
  <si>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</si>
  <si>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</si>
  <si>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</si>
  <si>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</si>
  <si>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</si>
  <si>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</si>
  <si>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</si>
  <si>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</si>
  <si>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</si>
  <si>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</si>
  <si>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</si>
  <si>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</si>
  <si>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</si>
  <si>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</si>
  <si>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</si>
  <si>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</si>
  <si>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</si>
  <si>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</si>
  <si>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</si>
  <si>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</si>
  <si>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</si>
  <si>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</si>
  <si>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</si>
  <si>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</si>
  <si>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</si>
  <si>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</si>
  <si>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</si>
  <si>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</si>
  <si>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</si>
  <si>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</si>
  <si>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</si>
  <si>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</si>
  <si>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</si>
  <si>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</si>
  <si>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</si>
  <si>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</si>
  <si>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</si>
  <si>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</si>
  <si>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</si>
  <si>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</si>
  <si>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</si>
  <si>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</si>
  <si>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</si>
  <si>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</si>
  <si>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</si>
  <si>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</si>
  <si>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</si>
  <si>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</si>
  <si>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</si>
  <si>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</si>
  <si>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</si>
  <si>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</si>
  <si>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</si>
  <si>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</si>
  <si>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</si>
  <si>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</si>
  <si>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</si>
  <si>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</si>
  <si>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</si>
  <si>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</si>
  <si>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</si>
  <si>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</si>
  <si>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</si>
  <si>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</si>
  <si>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</si>
  <si>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</si>
  <si>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</si>
  <si>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</si>
  <si>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</si>
  <si>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</si>
  <si>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</si>
  <si>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</si>
  <si>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</si>
  <si>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</si>
  <si>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</si>
  <si>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</si>
  <si>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</si>
  <si>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</si>
  <si>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</si>
  <si>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</si>
  <si>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</si>
  <si>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</si>
  <si>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</si>
  <si>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</si>
  <si>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</si>
  <si>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</si>
  <si>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</si>
  <si>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</si>
  <si>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</si>
  <si>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</si>
  <si>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</si>
  <si>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</si>
  <si>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</si>
  <si>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</si>
  <si>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</si>
  <si>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</si>
  <si>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</si>
  <si>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</si>
  <si>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</si>
  <si>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</si>
  <si>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</si>
  <si>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</si>
  <si>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</si>
  <si>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</si>
  <si>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</si>
  <si>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</si>
  <si>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</si>
  <si>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</si>
  <si>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</si>
  <si>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</si>
  <si>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</si>
  <si>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</si>
  <si>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</si>
  <si>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</si>
  <si>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</si>
  <si>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</si>
  <si>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</si>
  <si>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</si>
  <si>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</si>
  <si>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</si>
  <si>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</si>
  <si>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</si>
  <si>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</si>
  <si>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</si>
  <si>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</si>
  <si>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</si>
  <si>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</si>
  <si>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</si>
  <si>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</si>
  <si>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</si>
  <si>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</si>
  <si>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</si>
  <si>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</si>
  <si>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</si>
  <si>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</si>
  <si>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</si>
  <si>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</si>
  <si>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</si>
  <si>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</si>
  <si>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</si>
  <si>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</si>
  <si>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</si>
  <si>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</si>
  <si>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</si>
  <si>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</si>
  <si>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</si>
  <si>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</si>
  <si>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</si>
  <si>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</si>
  <si>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</si>
  <si>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</si>
  <si>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</si>
  <si>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</si>
  <si>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</si>
  <si>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</si>
  <si>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</si>
  <si>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</si>
  <si>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</si>
  <si>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</si>
  <si>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</si>
  <si>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</si>
  <si>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</si>
  <si>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</si>
  <si>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</si>
  <si>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</si>
  <si>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</si>
  <si>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</si>
  <si>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</si>
  <si>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</si>
  <si>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</si>
  <si>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</si>
  <si>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</si>
  <si>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</si>
  <si>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</si>
  <si>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</si>
  <si>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</si>
  <si>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</si>
  <si>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</si>
  <si>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</si>
  <si>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</si>
  <si>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</si>
  <si>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</si>
  <si>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</si>
  <si>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</si>
  <si>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</si>
  <si>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</si>
  <si>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</si>
  <si>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</si>
  <si>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</si>
  <si>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</si>
  <si>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</si>
  <si>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</si>
  <si>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</si>
  <si>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</si>
  <si>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</si>
  <si>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</si>
  <si>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</si>
  <si>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</si>
  <si>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</si>
  <si>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</si>
  <si>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</si>
  <si>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</si>
  <si>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</si>
  <si>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</si>
  <si>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</si>
  <si>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</si>
  <si>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</si>
  <si>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</si>
  <si>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</si>
  <si>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</si>
  <si>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</si>
  <si>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</si>
  <si>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</si>
  <si>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</si>
  <si>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</si>
  <si>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</si>
  <si>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</si>
  <si>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</si>
  <si>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</si>
  <si>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</si>
  <si>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</si>
  <si>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</si>
  <si>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</si>
  <si>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</si>
  <si>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</si>
  <si>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</si>
  <si>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</si>
  <si>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</si>
  <si>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</si>
  <si>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</si>
  <si>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</si>
  <si>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</si>
  <si>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</si>
  <si>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</si>
  <si>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</si>
  <si>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</si>
  <si>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</si>
  <si>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</si>
  <si>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</si>
  <si>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</si>
  <si>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</si>
  <si>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</si>
  <si>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</si>
  <si>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</si>
  <si>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</si>
  <si>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</si>
  <si>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</si>
  <si>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</si>
  <si>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</si>
  <si>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</si>
  <si>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</si>
  <si>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</si>
  <si>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</si>
  <si>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</si>
  <si>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</si>
  <si>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</si>
  <si>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</si>
  <si>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</si>
  <si>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</si>
  <si>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</si>
  <si>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</si>
  <si>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</si>
  <si>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</si>
  <si>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</si>
  <si>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</si>
  <si>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</si>
  <si>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</si>
  <si>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</si>
  <si>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</si>
  <si>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</si>
  <si>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</si>
  <si>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</si>
  <si>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</si>
  <si>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</si>
  <si>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</si>
  <si>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</si>
  <si>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</si>
  <si>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</si>
  <si>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</si>
  <si>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</si>
  <si>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</si>
  <si>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</si>
  <si>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</si>
  <si>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</si>
  <si>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</si>
  <si>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</si>
  <si>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</si>
  <si>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</si>
  <si>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</si>
  <si>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</si>
  <si>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</si>
  <si>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</si>
  <si>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</si>
  <si>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</si>
  <si>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</si>
  <si>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</si>
  <si>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</si>
  <si>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</si>
  <si>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</si>
  <si>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</si>
  <si>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</si>
  <si>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</si>
  <si>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</si>
  <si>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</si>
  <si>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</si>
  <si>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</si>
  <si>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</si>
  <si>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</si>
  <si>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</si>
  <si>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</si>
  <si>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</si>
  <si>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</si>
  <si>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</si>
  <si>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</si>
  <si>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</si>
  <si>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</si>
  <si>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</si>
  <si>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</si>
  <si>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</si>
  <si>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</si>
  <si>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</si>
  <si>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</si>
  <si>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</si>
  <si>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</si>
  <si>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</si>
  <si>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</si>
  <si>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</si>
  <si>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</si>
  <si>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</si>
  <si>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</si>
  <si>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</si>
  <si>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</si>
  <si>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</si>
  <si>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</si>
  <si>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</si>
  <si>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</si>
  <si>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</si>
  <si>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</si>
  <si>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</si>
  <si>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</si>
  <si>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</si>
  <si>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</si>
  <si>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</si>
  <si>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</si>
  <si>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</si>
  <si>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</si>
  <si>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</si>
  <si>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</si>
  <si>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</si>
  <si>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</si>
  <si>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</si>
  <si>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</si>
  <si>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</si>
  <si>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</si>
  <si>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</si>
  <si>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</si>
  <si>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</si>
  <si>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</si>
  <si>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</si>
  <si>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</si>
  <si>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</si>
  <si>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</si>
  <si>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</si>
  <si>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</si>
  <si>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</si>
  <si>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</si>
  <si>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</si>
  <si>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</si>
  <si>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</si>
  <si>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</si>
  <si>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</si>
  <si>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</si>
  <si>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</si>
  <si>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</si>
  <si>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</si>
  <si>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</si>
  <si>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</si>
  <si>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</si>
  <si>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</si>
  <si>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</si>
  <si>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</si>
  <si>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</si>
  <si>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</si>
  <si>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</si>
  <si>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</si>
  <si>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</si>
  <si>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</si>
  <si>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</si>
  <si>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</si>
  <si>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</si>
  <si>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</si>
  <si>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</si>
  <si>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</si>
  <si>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</si>
  <si>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</si>
  <si>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</si>
  <si>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</si>
  <si>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</si>
  <si>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</si>
  <si>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</si>
  <si>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</si>
  <si>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</si>
  <si>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</si>
  <si>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</si>
  <si>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</si>
  <si>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</si>
  <si>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</si>
  <si>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</si>
  <si>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</si>
  <si>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</si>
  <si>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</si>
  <si>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</si>
  <si>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</si>
  <si>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</si>
  <si>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</si>
  <si>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</si>
  <si>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</si>
  <si>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</si>
  <si>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</si>
  <si>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</si>
  <si>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</si>
  <si>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</si>
  <si>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</si>
  <si>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</si>
  <si>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</si>
  <si>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</si>
  <si>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</si>
  <si>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</si>
  <si>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</si>
  <si>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</si>
  <si>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</si>
  <si>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</si>
  <si>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</si>
  <si>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</si>
  <si>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</si>
  <si>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</si>
  <si>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</si>
  <si>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</si>
  <si>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</si>
  <si>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</si>
  <si>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</si>
  <si>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</si>
  <si>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</si>
  <si>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</si>
  <si>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</si>
  <si>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</si>
  <si>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</si>
  <si>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</si>
  <si>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</si>
  <si>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</si>
  <si>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</si>
  <si>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</si>
  <si>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</si>
  <si>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</si>
  <si>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</si>
  <si>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</si>
  <si>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</si>
  <si>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</si>
  <si>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</si>
  <si>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</si>
  <si>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</si>
  <si>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</si>
  <si>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</si>
  <si>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</si>
  <si>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</si>
  <si>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</si>
  <si>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</si>
  <si>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</si>
  <si>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</si>
  <si>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</si>
  <si>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</si>
  <si>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</si>
  <si>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</si>
  <si>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</si>
  <si>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</si>
  <si>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</si>
  <si>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</si>
  <si>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</si>
  <si>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</si>
  <si>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</si>
  <si>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</si>
  <si>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</si>
  <si>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</si>
  <si>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</si>
  <si>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</si>
  <si>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</si>
  <si>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</si>
  <si>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</si>
  <si>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</si>
  <si>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</si>
  <si>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</si>
  <si>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</si>
  <si>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</si>
  <si>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</si>
  <si>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</si>
  <si>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</si>
  <si>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</si>
  <si>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</si>
  <si>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</si>
  <si>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</si>
  <si>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</si>
  <si>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</si>
  <si>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</si>
  <si>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</si>
  <si>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</si>
  <si>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</si>
  <si>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</si>
  <si>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</si>
  <si>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</si>
  <si>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</si>
  <si>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</si>
  <si>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</si>
  <si>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</si>
  <si>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</si>
  <si>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</si>
  <si>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</si>
  <si>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</si>
  <si>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</si>
  <si>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</si>
  <si>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</si>
  <si>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</si>
  <si>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</si>
  <si>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</si>
  <si>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</si>
  <si>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</si>
  <si>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</si>
  <si>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</si>
  <si>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</si>
  <si>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</si>
  <si>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</si>
  <si>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</si>
  <si>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</si>
  <si>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</si>
  <si>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</si>
  <si>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</si>
  <si>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</si>
  <si>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</si>
  <si>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</si>
  <si>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</si>
  <si>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</si>
  <si>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</si>
  <si>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</si>
  <si>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</si>
  <si>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</si>
  <si>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</si>
  <si>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</si>
  <si>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</si>
  <si>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</si>
  <si>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</si>
  <si>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</si>
  <si>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</si>
  <si>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</si>
  <si>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</si>
  <si>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</si>
  <si>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</si>
  <si>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</si>
  <si>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</si>
  <si>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</si>
  <si>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</si>
  <si>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</si>
  <si>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</si>
  <si>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</si>
  <si>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</si>
  <si>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</si>
  <si>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</si>
  <si>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</si>
  <si>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</si>
  <si>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</si>
  <si>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</si>
  <si>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</si>
  <si>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</si>
  <si>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</si>
  <si>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</si>
  <si>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</si>
  <si>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</si>
  <si>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</si>
  <si>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</si>
  <si>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</si>
  <si>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</si>
  <si>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</si>
  <si>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</si>
  <si>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</si>
  <si>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</si>
  <si>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</si>
  <si>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</si>
  <si>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</si>
  <si>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</si>
  <si>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</si>
  <si>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</si>
  <si>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</si>
  <si>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</si>
  <si>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</si>
  <si>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</si>
  <si>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</si>
  <si>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</si>
  <si>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</si>
  <si>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</si>
  <si>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</si>
  <si>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</si>
  <si>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</si>
  <si>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</si>
  <si>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</si>
  <si>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</si>
  <si>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</si>
  <si>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</si>
  <si>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</si>
  <si>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</si>
  <si>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</si>
  <si>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</si>
  <si>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</si>
  <si>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</si>
  <si>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</si>
  <si>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</si>
  <si>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</si>
  <si>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</si>
  <si>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</si>
  <si>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</si>
  <si>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</si>
  <si>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</si>
  <si>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</si>
  <si>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</si>
  <si>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</si>
  <si>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</si>
  <si>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</si>
  <si>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</si>
  <si>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</si>
  <si>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</si>
  <si>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</si>
  <si>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</si>
  <si>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</si>
  <si>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</si>
  <si>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</si>
  <si>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</si>
  <si>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</si>
  <si>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</si>
  <si>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</si>
  <si>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</si>
  <si>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</si>
  <si>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</si>
  <si>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</si>
  <si>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</si>
  <si>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</si>
  <si>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</si>
  <si>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</si>
  <si>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</si>
  <si>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</si>
  <si>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</si>
  <si>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</si>
  <si>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</si>
  <si>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</si>
  <si>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</si>
  <si>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</si>
  <si>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</si>
  <si>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</si>
  <si>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</si>
  <si>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</si>
  <si>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</si>
  <si>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</si>
  <si>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</si>
  <si>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</si>
  <si>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</si>
  <si>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</si>
  <si>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</si>
  <si>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</si>
  <si>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</si>
  <si>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</si>
  <si>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</si>
  <si>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</si>
  <si>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</si>
  <si>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</si>
  <si>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</si>
  <si>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</si>
  <si>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</si>
  <si>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</si>
  <si>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</si>
  <si>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</si>
  <si>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</si>
  <si>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</si>
  <si>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</si>
  <si>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</si>
  <si>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</si>
  <si>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</si>
  <si>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</si>
  <si>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</si>
  <si>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</si>
  <si>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</si>
  <si>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</si>
  <si>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</si>
  <si>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</si>
  <si>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</si>
  <si>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</si>
  <si>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</si>
  <si>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</si>
  <si>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</si>
  <si>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</si>
  <si>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</si>
  <si>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</si>
  <si>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</si>
  <si>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</si>
  <si>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</si>
  <si>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</si>
  <si>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</si>
  <si>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</si>
  <si>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</si>
  <si>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</si>
  <si>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</si>
  <si>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</si>
  <si>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</si>
  <si>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</si>
  <si>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</si>
  <si>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</si>
  <si>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</si>
  <si>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</si>
  <si>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</si>
  <si>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</si>
  <si>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</si>
  <si>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</si>
  <si>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</si>
  <si>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</si>
  <si>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</si>
  <si>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</si>
  <si>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</si>
  <si>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</si>
  <si>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</si>
  <si>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</si>
  <si>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</si>
  <si>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</si>
  <si>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</si>
  <si>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</si>
  <si>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</si>
  <si>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</si>
  <si>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</si>
  <si>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</si>
  <si>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</si>
  <si>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</si>
  <si>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</si>
  <si>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</si>
  <si>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</si>
  <si>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</si>
  <si>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</si>
  <si>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</si>
  <si>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</si>
  <si>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</si>
  <si>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</si>
  <si>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</si>
  <si>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</si>
  <si>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</si>
  <si>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</si>
  <si>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</si>
  <si>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</si>
  <si>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</si>
  <si>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</si>
  <si>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</si>
  <si>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</si>
  <si>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</si>
  <si>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</si>
  <si>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</si>
  <si>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</si>
  <si>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</si>
  <si>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</si>
  <si>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</si>
  <si>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</si>
  <si>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</si>
  <si>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</si>
  <si>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</si>
  <si>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</si>
  <si>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</si>
  <si>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</si>
  <si>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</si>
  <si>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</si>
  <si>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</si>
  <si>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</si>
  <si>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</si>
  <si>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</si>
  <si>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</si>
  <si>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</si>
  <si>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</si>
  <si>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</si>
  <si>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</si>
  <si>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</si>
  <si>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</si>
  <si>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</si>
  <si>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</si>
  <si>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</si>
  <si>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</si>
  <si>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</si>
  <si>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</si>
  <si>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</si>
  <si>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</si>
  <si>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</si>
  <si>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</si>
  <si>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</si>
  <si>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</si>
  <si>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</si>
  <si>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</si>
  <si>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</si>
  <si>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</si>
  <si>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</si>
  <si>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</si>
  <si>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</si>
  <si>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</si>
  <si>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</si>
  <si>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</si>
  <si>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</si>
  <si>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</si>
  <si>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</si>
  <si>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</si>
  <si>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</si>
  <si>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</si>
  <si>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</si>
  <si>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</si>
  <si>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</si>
  <si>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</si>
  <si>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</si>
  <si>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</si>
  <si>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</si>
  <si>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</si>
  <si>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</si>
  <si>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</si>
  <si>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</si>
  <si>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</si>
  <si>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</si>
  <si>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</si>
  <si>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</si>
  <si>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</si>
  <si>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</si>
  <si>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</si>
  <si>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</si>
  <si>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</si>
  <si>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</si>
  <si>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</si>
  <si>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</si>
  <si>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</si>
  <si>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</si>
  <si>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</si>
  <si>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</si>
  <si>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</si>
  <si>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</si>
  <si>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</si>
  <si>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</si>
  <si>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</si>
  <si>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</si>
  <si>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</si>
  <si>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</si>
  <si>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</si>
  <si>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</si>
  <si>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</si>
  <si>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</si>
  <si>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</si>
  <si>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</si>
  <si>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</si>
  <si>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</si>
  <si>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</si>
  <si>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</si>
  <si>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</si>
  <si>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</si>
  <si>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</si>
  <si>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</si>
  <si>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</si>
  <si>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</si>
  <si>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</si>
  <si>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</si>
  <si>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</si>
  <si>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</si>
  <si>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</si>
  <si>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</si>
  <si>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</si>
  <si>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</si>
  <si>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</si>
  <si>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</si>
  <si>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</si>
  <si>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</si>
  <si>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</si>
  <si>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</si>
  <si>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</si>
  <si>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</si>
  <si>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</si>
  <si>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</si>
  <si>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</si>
  <si>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</si>
  <si>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</si>
  <si>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</si>
  <si>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</si>
  <si>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</si>
  <si>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</si>
  <si>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</si>
  <si>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</si>
  <si>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</si>
  <si>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</si>
  <si>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</si>
  <si>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</si>
  <si>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</si>
  <si>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</si>
  <si>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</si>
  <si>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</si>
  <si>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</si>
  <si>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</si>
  <si>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</si>
  <si>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</si>
  <si>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</si>
  <si>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</si>
  <si>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</si>
  <si>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</si>
  <si>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</si>
  <si>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</si>
  <si>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</si>
  <si>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</si>
  <si>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</si>
  <si>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</si>
  <si>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</si>
  <si>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</si>
  <si>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</si>
  <si>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</si>
  <si>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</si>
  <si>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</si>
  <si>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</si>
  <si>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</si>
  <si>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</si>
  <si>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</si>
  <si>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</si>
  <si>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</si>
  <si>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</si>
  <si>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</si>
  <si>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</si>
  <si>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</si>
  <si>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</si>
  <si>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</si>
  <si>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</si>
  <si>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</si>
  <si>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</si>
  <si>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</si>
  <si>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</si>
  <si>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</si>
  <si>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</si>
  <si>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</si>
  <si>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</si>
  <si>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</si>
  <si>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</si>
  <si>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</si>
  <si>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</si>
  <si>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</si>
  <si>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</si>
  <si>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</si>
  <si>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</si>
  <si>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</si>
  <si>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</si>
  <si>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</si>
  <si>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</si>
  <si>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</si>
  <si>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</si>
  <si>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</si>
  <si>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</si>
  <si>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</si>
  <si>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</si>
  <si>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</si>
  <si>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</si>
  <si>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</si>
  <si>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</si>
  <si>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</si>
  <si>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</si>
  <si>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</si>
  <si>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</si>
  <si>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</si>
  <si>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</si>
  <si>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</si>
  <si>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</si>
  <si>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Jun</t>
  </si>
  <si>
    <t>Jul</t>
  </si>
  <si>
    <t>Aug</t>
  </si>
  <si>
    <t>Sep</t>
  </si>
  <si>
    <t>Oct</t>
  </si>
  <si>
    <t>Nov</t>
  </si>
  <si>
    <t>Dec</t>
  </si>
  <si>
    <t>2020</t>
  </si>
  <si>
    <t>2021</t>
  </si>
  <si>
    <t>2022</t>
  </si>
  <si>
    <t>Sum of Sales</t>
  </si>
  <si>
    <t>Years (Order Date)</t>
  </si>
  <si>
    <t>Months (Order Date)</t>
  </si>
  <si>
    <t>Arabica</t>
  </si>
  <si>
    <t>Excelsa</t>
  </si>
  <si>
    <t>Liberica</t>
  </si>
  <si>
    <t>Robusta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</si>
</sst>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quot;* #,##0.00_);_(&quot;$&quot;* \(#,##0.00\);_(&quot;$&quot;* &quot;-&quot;??_);_(@_)"/>
    <numFmt numFmtId="164" formatCode="0.0"/>
    <numFmt numFmtId="165" formatCode="dd\-mmm\-yyyy"/>
    <numFmt numFmtId="166" formatCode="0.0&quot;kg&quot;"/>
    <numFmt numFmtId="167" formatCode="_([$$-409]* #,##0.00_);_([$$-409]* \(#,##0.00\);_([$$-409]* &quot;-&quot;??_);_(@_)"/>
    <numFmt numFmtId="168" formatCode="&quot;$&quot;#,##0"/>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1" applyNumberFormat="1" applyFont="1"/>
    <xf numFmtId="0" fontId="0" fillId="0" borderId="0" xfId="0" pivotButton="1"/>
    <xf numFmtId="3" fontId="0" fillId="0" borderId="0" xfId="0" applyNumberFormat="1"/>
    <xf numFmtId="168" fontId="0" fillId="0" borderId="0" xfId="0" applyNumberFormat="1"/>
  </cellXfs>
  <cellStyles count="2">
    <cellStyle name="Currency" xfId="1" builtinId="4"/>
    <cellStyle name="Normal" xfId="0" builtinId="0"/>
  </cellStyles>
  <dxfs count="16">
    <dxf>
      <font>
        <b/>
        <i val="0"/>
        <color theme="0"/>
        <name val="Calibri"/>
        <family val="2"/>
        <scheme val="minor"/>
      </font>
    </dxf>
    <dxf>
      <font>
        <b val="0"/>
        <i val="0"/>
        <color theme="0"/>
        <name val="Calibri"/>
        <family val="2"/>
        <scheme val="minor"/>
      </font>
      <fill>
        <patternFill>
          <bgColor rgb="FF3C1464"/>
        </patternFill>
      </fill>
    </dxf>
    <dxf>
      <numFmt numFmtId="0" formatCode="General"/>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3C1464"/>
        </patternFill>
      </fill>
      <border>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1"/>
        <color theme="1"/>
        <name val="Calibri"/>
        <family val="2"/>
        <scheme val="minor"/>
      </font>
      <numFmt numFmtId="167" formatCode="_([$$-409]* #,##0.00_);_([$$-409]* \(#,##0.00\);_([$$-409]* &quot;-&quot;??_);_(@_)"/>
    </dxf>
    <dxf>
      <font>
        <b val="0"/>
        <i val="0"/>
        <strike val="0"/>
        <condense val="0"/>
        <extend val="0"/>
        <outline val="0"/>
        <shadow val="0"/>
        <u val="none"/>
        <vertAlign val="baseline"/>
        <sz val="11"/>
        <color theme="1"/>
        <name val="Calibri"/>
        <family val="2"/>
        <scheme val="minor"/>
      </font>
      <numFmt numFmtId="167" formatCode="_([$$-409]* #,##0.00_);_([$$-409]* \(#,##0.00\);_([$$-409]* &quot;-&quot;??_);_(@_)"/>
    </dxf>
    <dxf>
      <numFmt numFmtId="166" formatCode="0.0&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Purple Slicer" pivot="0" table="0" count="6" xr9:uid="{AADB0FCF-7F27-4FF6-A211-78A1ED07E330}">
      <tableStyleElement type="wholeTable" dxfId="1"/>
      <tableStyleElement type="headerRow" dxfId="0"/>
    </tableStyle>
    <tableStyle name="Purple Timeline" pivot="0" table="0" count="8" xr9:uid="{E0014D7B-689C-470E-9D6A-D25C97E44F3C}">
      <tableStyleElement type="wholeTable" dxfId="4"/>
      <tableStyleElement type="headerRow" dxfId="3"/>
    </tableStyle>
  </tableStyles>
  <colors>
    <mruColors>
      <color rgb="FF3C1464"/>
      <color rgb="FFCAE8AA"/>
      <color rgb="FFAFDC7E"/>
      <color rgb="FF568424"/>
      <color rgb="FF72AF2F"/>
      <color rgb="FF9752DC"/>
      <color rgb="FFBA8CE8"/>
      <color rgb="FFDBC3F3"/>
    </mruColors>
  </colors>
  <extLst>
    <ext xmlns:x14="http://schemas.microsoft.com/office/spreadsheetml/2009/9/main" uri="{46F421CA-312F-682f-3DD2-61675219B42D}">
      <x14:dxfs count="4">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Slicer">
          <x14:slicerStyleElements>
            <x14:slicerStyleElement type="unselectedItemWithData" dxfId="1"/>
            <x14:slicerStyleElement type="unselectedItemWithNoData" dxfId="0"/>
            <x14:slicerStyleElement type="selectedItemWithData" dxfId="3"/>
            <x14:slicerStyleElement type="selectedItemWithNoData" dxfId="2"/>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9752DC"/>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Sales!Total Sales</c:name>
    <c:fmtId val="0"/>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a:t>
            </a:r>
            <a:r>
              <a:rPr lang="en-US" baseline="0"/>
              <a:t>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00B05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5-3E56-45B3-BB73-75C21D65BF69}"/>
            </c:ext>
          </c:extLst>
        </c:ser>
        <c:ser>
          <c:idx val="1"/>
          <c:order val="1"/>
          <c:tx>
            <c:strRef>
              <c:f>'Total Sales'!$D$3:$D$4</c:f>
              <c:strCache>
                <c:ptCount val="1"/>
                <c:pt idx="0">
                  <c:v>Excelsa</c:v>
                </c:pt>
              </c:strCache>
            </c:strRef>
          </c:tx>
          <c:spPr>
            <a:ln w="28575" cap="rnd">
              <a:solidFill>
                <a:schemeClr val="accent2"/>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6-3E56-45B3-BB73-75C21D65BF69}"/>
            </c:ext>
          </c:extLst>
        </c:ser>
        <c:ser>
          <c:idx val="2"/>
          <c:order val="2"/>
          <c:tx>
            <c:strRef>
              <c:f>'Total Sales'!$E$3:$E$4</c:f>
              <c:strCache>
                <c:ptCount val="1"/>
                <c:pt idx="0">
                  <c:v>Liberica</c:v>
                </c:pt>
              </c:strCache>
            </c:strRef>
          </c:tx>
          <c:spPr>
            <a:ln w="28575" cap="rnd">
              <a:solidFill>
                <a:srgbClr val="00B05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9-3E56-45B3-BB73-75C21D65BF69}"/>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A-3E56-45B3-BB73-75C21D65BF69}"/>
            </c:ext>
          </c:extLst>
        </c:ser>
        <c:dLbls>
          <c:showLegendKey val="0"/>
          <c:showVal val="0"/>
          <c:showCatName val="0"/>
          <c:showSerName val="0"/>
          <c:showPercent val="0"/>
          <c:showBubbleSize val="0"/>
        </c:dLbls>
        <c:smooth val="0"/>
        <c:axId val="942877375"/>
        <c:axId val="1027858831"/>
      </c:lineChart>
      <c:catAx>
        <c:axId val="942877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027858831"/>
        <c:crosses val="autoZero"/>
        <c:auto val="1"/>
        <c:lblAlgn val="ctr"/>
        <c:lblOffset val="100"/>
        <c:noMultiLvlLbl val="0"/>
      </c:catAx>
      <c:valAx>
        <c:axId val="1027858831"/>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942877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BC3F3"/>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 Bar Chart!Total Sales</c:name>
    <c:fmtId val="2"/>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92D050"/>
          </a:solidFill>
          <a:ln w="190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68424"/>
          </a:solidFill>
          <a:ln w="19050">
            <a:solidFill>
              <a:schemeClr val="bg1"/>
            </a:solidFill>
          </a:ln>
          <a:effectLst/>
        </c:spPr>
      </c:pivotFmt>
      <c:pivotFmt>
        <c:idx val="2"/>
        <c:spPr>
          <a:solidFill>
            <a:srgbClr val="AFDC7E"/>
          </a:solidFill>
          <a:ln w="19050">
            <a:solidFill>
              <a:schemeClr val="bg1"/>
            </a:solidFill>
          </a:ln>
          <a:effectLst/>
        </c:spPr>
      </c:pivotFmt>
      <c:pivotFmt>
        <c:idx val="3"/>
        <c:spPr>
          <a:solidFill>
            <a:srgbClr val="CAE8AA"/>
          </a:solidFill>
          <a:ln w="19050">
            <a:solidFill>
              <a:schemeClr val="bg1"/>
            </a:solid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rgbClr val="92D050"/>
            </a:solidFill>
            <a:ln w="19050">
              <a:solidFill>
                <a:schemeClr val="bg1"/>
              </a:solidFill>
            </a:ln>
            <a:effectLst/>
          </c:spPr>
          <c:invertIfNegative val="0"/>
          <c:dPt>
            <c:idx val="0"/>
            <c:invertIfNegative val="0"/>
            <c:bubble3D val="0"/>
            <c:spPr>
              <a:solidFill>
                <a:srgbClr val="CAE8AA"/>
              </a:solidFill>
              <a:ln w="19050">
                <a:solidFill>
                  <a:schemeClr val="bg1"/>
                </a:solidFill>
              </a:ln>
              <a:effectLst/>
            </c:spPr>
            <c:extLst>
              <c:ext xmlns:c16="http://schemas.microsoft.com/office/drawing/2014/chart" uri="{C3380CC4-5D6E-409C-BE32-E72D297353CC}">
                <c16:uniqueId val="{00000004-39E0-4A73-BD30-382AB2E40A2F}"/>
              </c:ext>
            </c:extLst>
          </c:dPt>
          <c:dPt>
            <c:idx val="1"/>
            <c:invertIfNegative val="0"/>
            <c:bubble3D val="0"/>
            <c:spPr>
              <a:solidFill>
                <a:srgbClr val="AFDC7E"/>
              </a:solidFill>
              <a:ln w="19050">
                <a:solidFill>
                  <a:schemeClr val="bg1"/>
                </a:solidFill>
              </a:ln>
              <a:effectLst/>
            </c:spPr>
            <c:extLst>
              <c:ext xmlns:c16="http://schemas.microsoft.com/office/drawing/2014/chart" uri="{C3380CC4-5D6E-409C-BE32-E72D297353CC}">
                <c16:uniqueId val="{00000003-39E0-4A73-BD30-382AB2E40A2F}"/>
              </c:ext>
            </c:extLst>
          </c:dPt>
          <c:dPt>
            <c:idx val="2"/>
            <c:invertIfNegative val="0"/>
            <c:bubble3D val="0"/>
            <c:spPr>
              <a:solidFill>
                <a:srgbClr val="568424"/>
              </a:solidFill>
              <a:ln w="19050">
                <a:solidFill>
                  <a:schemeClr val="bg1"/>
                </a:solidFill>
              </a:ln>
              <a:effectLst/>
            </c:spPr>
            <c:extLst>
              <c:ext xmlns:c16="http://schemas.microsoft.com/office/drawing/2014/chart" uri="{C3380CC4-5D6E-409C-BE32-E72D297353CC}">
                <c16:uniqueId val="{00000002-39E0-4A73-BD30-382AB2E40A2F}"/>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39E0-4A73-BD30-382AB2E40A2F}"/>
            </c:ext>
          </c:extLst>
        </c:ser>
        <c:dLbls>
          <c:dLblPos val="outEnd"/>
          <c:showLegendKey val="0"/>
          <c:showVal val="1"/>
          <c:showCatName val="0"/>
          <c:showSerName val="0"/>
          <c:showPercent val="0"/>
          <c:showBubbleSize val="0"/>
        </c:dLbls>
        <c:gapWidth val="182"/>
        <c:axId val="1128243311"/>
        <c:axId val="1146232687"/>
      </c:barChart>
      <c:catAx>
        <c:axId val="11282433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146232687"/>
        <c:crosses val="autoZero"/>
        <c:auto val="1"/>
        <c:lblAlgn val="ctr"/>
        <c:lblOffset val="100"/>
        <c:noMultiLvlLbl val="0"/>
      </c:catAx>
      <c:valAx>
        <c:axId val="1146232687"/>
        <c:scaling>
          <c:orientation val="minMax"/>
        </c:scaling>
        <c:delete val="0"/>
        <c:axPos val="b"/>
        <c:majorGridlines>
          <c:spPr>
            <a:ln w="9525" cap="flat" cmpd="sng" algn="ctr">
              <a:solidFill>
                <a:schemeClr val="bg1">
                  <a:lumMod val="9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128243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BC3F3"/>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Customers!Total Sales</c:name>
    <c:fmtId val="3"/>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a:t>
            </a:r>
            <a:r>
              <a:rPr lang="en-US" baseline="0"/>
              <a:t>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92D050"/>
          </a:solidFill>
          <a:ln w="190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68424"/>
          </a:solidFill>
          <a:ln w="19050">
            <a:solidFill>
              <a:schemeClr val="bg1"/>
            </a:solidFill>
          </a:ln>
          <a:effectLst/>
        </c:spPr>
      </c:pivotFmt>
      <c:pivotFmt>
        <c:idx val="2"/>
        <c:spPr>
          <a:solidFill>
            <a:srgbClr val="AFDC7E"/>
          </a:solidFill>
          <a:ln w="19050">
            <a:solidFill>
              <a:schemeClr val="bg1"/>
            </a:solidFill>
          </a:ln>
          <a:effectLst/>
        </c:spPr>
      </c:pivotFmt>
      <c:pivotFmt>
        <c:idx val="3"/>
        <c:spPr>
          <a:solidFill>
            <a:srgbClr val="CAE8AA"/>
          </a:solidFill>
          <a:ln w="19050">
            <a:solidFill>
              <a:schemeClr val="bg1"/>
            </a:solidFill>
          </a:ln>
          <a:effectLst/>
        </c:spPr>
      </c:pivotFmt>
      <c:pivotFmt>
        <c:idx val="4"/>
        <c:spPr>
          <a:solidFill>
            <a:srgbClr val="92D050"/>
          </a:solidFill>
          <a:ln w="190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AE8AA"/>
          </a:solidFill>
          <a:ln w="19050">
            <a:solidFill>
              <a:schemeClr val="bg1"/>
            </a:solidFill>
          </a:ln>
          <a:effectLst/>
        </c:spPr>
      </c:pivotFmt>
      <c:pivotFmt>
        <c:idx val="6"/>
        <c:spPr>
          <a:solidFill>
            <a:srgbClr val="AFDC7E"/>
          </a:solidFill>
          <a:ln w="19050">
            <a:solidFill>
              <a:schemeClr val="bg1"/>
            </a:solidFill>
          </a:ln>
          <a:effectLst/>
        </c:spPr>
      </c:pivotFmt>
      <c:pivotFmt>
        <c:idx val="7"/>
        <c:spPr>
          <a:solidFill>
            <a:srgbClr val="568424"/>
          </a:solidFill>
          <a:ln w="19050">
            <a:solidFill>
              <a:schemeClr val="bg1"/>
            </a:solidFill>
          </a:ln>
          <a:effectLst/>
        </c:spPr>
      </c:pivotFmt>
    </c:pivotFmts>
    <c:plotArea>
      <c:layout/>
      <c:barChart>
        <c:barDir val="bar"/>
        <c:grouping val="clustered"/>
        <c:varyColors val="0"/>
        <c:ser>
          <c:idx val="0"/>
          <c:order val="0"/>
          <c:tx>
            <c:strRef>
              <c:f>'Top Customers'!$B$3</c:f>
              <c:strCache>
                <c:ptCount val="1"/>
                <c:pt idx="0">
                  <c:v>Total</c:v>
                </c:pt>
              </c:strCache>
            </c:strRef>
          </c:tx>
          <c:spPr>
            <a:solidFill>
              <a:srgbClr val="92D050"/>
            </a:solidFill>
            <a:ln w="19050">
              <a:solidFill>
                <a:schemeClr val="bg1"/>
              </a:solidFill>
            </a:ln>
            <a:effectLst/>
          </c:spPr>
          <c:invertIfNegative val="0"/>
          <c:dPt>
            <c:idx val="0"/>
            <c:invertIfNegative val="0"/>
            <c:bubble3D val="0"/>
            <c:extLst>
              <c:ext xmlns:c16="http://schemas.microsoft.com/office/drawing/2014/chart" uri="{C3380CC4-5D6E-409C-BE32-E72D297353CC}">
                <c16:uniqueId val="{00000001-D9DF-4160-A2AE-1F583C3BF202}"/>
              </c:ext>
            </c:extLst>
          </c:dPt>
          <c:dPt>
            <c:idx val="1"/>
            <c:invertIfNegative val="0"/>
            <c:bubble3D val="0"/>
            <c:extLst>
              <c:ext xmlns:c16="http://schemas.microsoft.com/office/drawing/2014/chart" uri="{C3380CC4-5D6E-409C-BE32-E72D297353CC}">
                <c16:uniqueId val="{00000003-D9DF-4160-A2AE-1F583C3BF202}"/>
              </c:ext>
            </c:extLst>
          </c:dPt>
          <c:dPt>
            <c:idx val="2"/>
            <c:invertIfNegative val="0"/>
            <c:bubble3D val="0"/>
            <c:extLst>
              <c:ext xmlns:c16="http://schemas.microsoft.com/office/drawing/2014/chart" uri="{C3380CC4-5D6E-409C-BE32-E72D297353CC}">
                <c16:uniqueId val="{00000005-D9DF-4160-A2AE-1F583C3BF202}"/>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Customers'!$A$4:$A$8</c:f>
              <c:strCache>
                <c:ptCount val="5"/>
                <c:pt idx="0">
                  <c:v>Don Flintiff</c:v>
                </c:pt>
                <c:pt idx="1">
                  <c:v>Nealson Cuttler</c:v>
                </c:pt>
                <c:pt idx="2">
                  <c:v>Terri Farra</c:v>
                </c:pt>
                <c:pt idx="3">
                  <c:v>Brenn Dundredge</c:v>
                </c:pt>
                <c:pt idx="4">
                  <c:v>Allis Wilmore</c:v>
                </c:pt>
              </c:strCache>
            </c:strRef>
          </c:cat>
          <c:val>
            <c:numRef>
              <c:f>'Top 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6-D9DF-4160-A2AE-1F583C3BF202}"/>
            </c:ext>
          </c:extLst>
        </c:ser>
        <c:dLbls>
          <c:dLblPos val="outEnd"/>
          <c:showLegendKey val="0"/>
          <c:showVal val="1"/>
          <c:showCatName val="0"/>
          <c:showSerName val="0"/>
          <c:showPercent val="0"/>
          <c:showBubbleSize val="0"/>
        </c:dLbls>
        <c:gapWidth val="182"/>
        <c:axId val="1128243311"/>
        <c:axId val="1146232687"/>
      </c:barChart>
      <c:catAx>
        <c:axId val="11282433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146232687"/>
        <c:crosses val="autoZero"/>
        <c:auto val="1"/>
        <c:lblAlgn val="ctr"/>
        <c:lblOffset val="100"/>
        <c:noMultiLvlLbl val="0"/>
      </c:catAx>
      <c:valAx>
        <c:axId val="1146232687"/>
        <c:scaling>
          <c:orientation val="minMax"/>
        </c:scaling>
        <c:delete val="0"/>
        <c:axPos val="b"/>
        <c:majorGridlines>
          <c:spPr>
            <a:ln w="9525" cap="flat" cmpd="sng" algn="ctr">
              <a:solidFill>
                <a:schemeClr val="bg1">
                  <a:lumMod val="9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128243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BC3F3"/>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Sales!Total Sales</c:name>
    <c:fmtId val="3"/>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a:t>
            </a:r>
            <a:r>
              <a:rPr lang="en-US" baseline="0"/>
              <a:t>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8667-4D4E-8776-593AB316D2EB}"/>
            </c:ext>
          </c:extLst>
        </c:ser>
        <c:ser>
          <c:idx val="1"/>
          <c:order val="1"/>
          <c:tx>
            <c:strRef>
              <c:f>'Total Sales'!$D$3:$D$4</c:f>
              <c:strCache>
                <c:ptCount val="1"/>
                <c:pt idx="0">
                  <c:v>Excelsa</c:v>
                </c:pt>
              </c:strCache>
            </c:strRef>
          </c:tx>
          <c:spPr>
            <a:ln w="28575" cap="rnd">
              <a:solidFill>
                <a:schemeClr val="accent2"/>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8667-4D4E-8776-593AB316D2EB}"/>
            </c:ext>
          </c:extLst>
        </c:ser>
        <c:ser>
          <c:idx val="2"/>
          <c:order val="2"/>
          <c:tx>
            <c:strRef>
              <c:f>'Total Sales'!$E$3:$E$4</c:f>
              <c:strCache>
                <c:ptCount val="1"/>
                <c:pt idx="0">
                  <c:v>Liberica</c:v>
                </c:pt>
              </c:strCache>
            </c:strRef>
          </c:tx>
          <c:spPr>
            <a:ln w="28575" cap="rnd">
              <a:solidFill>
                <a:srgbClr val="00B05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5-8667-4D4E-8776-593AB316D2EB}"/>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6-8667-4D4E-8776-593AB316D2EB}"/>
            </c:ext>
          </c:extLst>
        </c:ser>
        <c:dLbls>
          <c:showLegendKey val="0"/>
          <c:showVal val="0"/>
          <c:showCatName val="0"/>
          <c:showSerName val="0"/>
          <c:showPercent val="0"/>
          <c:showBubbleSize val="0"/>
        </c:dLbls>
        <c:smooth val="0"/>
        <c:axId val="942877375"/>
        <c:axId val="1027858831"/>
      </c:lineChart>
      <c:catAx>
        <c:axId val="942877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027858831"/>
        <c:crosses val="autoZero"/>
        <c:auto val="1"/>
        <c:lblAlgn val="ctr"/>
        <c:lblOffset val="100"/>
        <c:noMultiLvlLbl val="0"/>
      </c:catAx>
      <c:valAx>
        <c:axId val="1027858831"/>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942877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BC3F3"/>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 Bar Chart!Total Sales</c:name>
    <c:fmtId val="5"/>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92D050"/>
          </a:solidFill>
          <a:ln w="190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68424"/>
          </a:solidFill>
          <a:ln w="19050">
            <a:solidFill>
              <a:schemeClr val="bg1"/>
            </a:solidFill>
          </a:ln>
          <a:effectLst/>
        </c:spPr>
      </c:pivotFmt>
      <c:pivotFmt>
        <c:idx val="2"/>
        <c:spPr>
          <a:solidFill>
            <a:srgbClr val="AFDC7E"/>
          </a:solidFill>
          <a:ln w="19050">
            <a:solidFill>
              <a:schemeClr val="bg1"/>
            </a:solidFill>
          </a:ln>
          <a:effectLst/>
        </c:spPr>
      </c:pivotFmt>
      <c:pivotFmt>
        <c:idx val="3"/>
        <c:spPr>
          <a:solidFill>
            <a:srgbClr val="CAE8AA"/>
          </a:solidFill>
          <a:ln w="19050">
            <a:solidFill>
              <a:schemeClr val="bg1"/>
            </a:solidFill>
          </a:ln>
          <a:effectLst/>
        </c:spPr>
      </c:pivotFmt>
      <c:pivotFmt>
        <c:idx val="4"/>
        <c:spPr>
          <a:solidFill>
            <a:srgbClr val="92D050"/>
          </a:solidFill>
          <a:ln w="190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AE8AA"/>
          </a:solidFill>
          <a:ln w="19050">
            <a:solidFill>
              <a:schemeClr val="bg1"/>
            </a:solidFill>
          </a:ln>
          <a:effectLst/>
        </c:spPr>
      </c:pivotFmt>
      <c:pivotFmt>
        <c:idx val="6"/>
        <c:spPr>
          <a:solidFill>
            <a:srgbClr val="AFDC7E"/>
          </a:solidFill>
          <a:ln w="19050">
            <a:solidFill>
              <a:schemeClr val="bg1"/>
            </a:solidFill>
          </a:ln>
          <a:effectLst/>
        </c:spPr>
      </c:pivotFmt>
      <c:pivotFmt>
        <c:idx val="7"/>
        <c:spPr>
          <a:solidFill>
            <a:srgbClr val="568424"/>
          </a:solidFill>
          <a:ln w="19050">
            <a:solidFill>
              <a:schemeClr val="bg1"/>
            </a:solidFill>
          </a:ln>
          <a:effectLst/>
        </c:spPr>
      </c:pivotFmt>
      <c:pivotFmt>
        <c:idx val="8"/>
        <c:spPr>
          <a:solidFill>
            <a:srgbClr val="92D050"/>
          </a:solidFill>
          <a:ln w="190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CAE8AA"/>
          </a:solidFill>
          <a:ln w="19050">
            <a:solidFill>
              <a:schemeClr val="bg1"/>
            </a:solidFill>
          </a:ln>
          <a:effectLst/>
        </c:spPr>
      </c:pivotFmt>
      <c:pivotFmt>
        <c:idx val="10"/>
        <c:spPr>
          <a:solidFill>
            <a:srgbClr val="AFDC7E"/>
          </a:solidFill>
          <a:ln w="19050">
            <a:solidFill>
              <a:schemeClr val="bg1"/>
            </a:solidFill>
          </a:ln>
          <a:effectLst/>
        </c:spPr>
      </c:pivotFmt>
      <c:pivotFmt>
        <c:idx val="11"/>
        <c:spPr>
          <a:solidFill>
            <a:srgbClr val="568424"/>
          </a:solidFill>
          <a:ln w="19050">
            <a:solidFill>
              <a:schemeClr val="bg1"/>
            </a:solid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rgbClr val="92D050"/>
            </a:solidFill>
            <a:ln w="19050">
              <a:solidFill>
                <a:schemeClr val="bg1"/>
              </a:solidFill>
            </a:ln>
            <a:effectLst/>
          </c:spPr>
          <c:invertIfNegative val="0"/>
          <c:dPt>
            <c:idx val="0"/>
            <c:invertIfNegative val="0"/>
            <c:bubble3D val="0"/>
            <c:spPr>
              <a:solidFill>
                <a:srgbClr val="CAE8AA"/>
              </a:solidFill>
              <a:ln w="19050">
                <a:solidFill>
                  <a:schemeClr val="bg1"/>
                </a:solidFill>
              </a:ln>
              <a:effectLst/>
            </c:spPr>
            <c:extLst>
              <c:ext xmlns:c16="http://schemas.microsoft.com/office/drawing/2014/chart" uri="{C3380CC4-5D6E-409C-BE32-E72D297353CC}">
                <c16:uniqueId val="{00000001-C052-4E58-A59B-6D3C9EB3CF3C}"/>
              </c:ext>
            </c:extLst>
          </c:dPt>
          <c:dPt>
            <c:idx val="1"/>
            <c:invertIfNegative val="0"/>
            <c:bubble3D val="0"/>
            <c:spPr>
              <a:solidFill>
                <a:srgbClr val="AFDC7E"/>
              </a:solidFill>
              <a:ln w="19050">
                <a:solidFill>
                  <a:schemeClr val="bg1"/>
                </a:solidFill>
              </a:ln>
              <a:effectLst/>
            </c:spPr>
            <c:extLst>
              <c:ext xmlns:c16="http://schemas.microsoft.com/office/drawing/2014/chart" uri="{C3380CC4-5D6E-409C-BE32-E72D297353CC}">
                <c16:uniqueId val="{00000003-C052-4E58-A59B-6D3C9EB3CF3C}"/>
              </c:ext>
            </c:extLst>
          </c:dPt>
          <c:dPt>
            <c:idx val="2"/>
            <c:invertIfNegative val="0"/>
            <c:bubble3D val="0"/>
            <c:spPr>
              <a:solidFill>
                <a:srgbClr val="568424"/>
              </a:solidFill>
              <a:ln w="19050">
                <a:solidFill>
                  <a:schemeClr val="bg1"/>
                </a:solidFill>
              </a:ln>
              <a:effectLst/>
            </c:spPr>
            <c:extLst>
              <c:ext xmlns:c16="http://schemas.microsoft.com/office/drawing/2014/chart" uri="{C3380CC4-5D6E-409C-BE32-E72D297353CC}">
                <c16:uniqueId val="{00000005-C052-4E58-A59B-6D3C9EB3CF3C}"/>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C052-4E58-A59B-6D3C9EB3CF3C}"/>
            </c:ext>
          </c:extLst>
        </c:ser>
        <c:dLbls>
          <c:dLblPos val="outEnd"/>
          <c:showLegendKey val="0"/>
          <c:showVal val="1"/>
          <c:showCatName val="0"/>
          <c:showSerName val="0"/>
          <c:showPercent val="0"/>
          <c:showBubbleSize val="0"/>
        </c:dLbls>
        <c:gapWidth val="182"/>
        <c:axId val="1128243311"/>
        <c:axId val="1146232687"/>
      </c:barChart>
      <c:catAx>
        <c:axId val="11282433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146232687"/>
        <c:crosses val="autoZero"/>
        <c:auto val="1"/>
        <c:lblAlgn val="ctr"/>
        <c:lblOffset val="100"/>
        <c:noMultiLvlLbl val="0"/>
      </c:catAx>
      <c:valAx>
        <c:axId val="1146232687"/>
        <c:scaling>
          <c:orientation val="minMax"/>
        </c:scaling>
        <c:delete val="0"/>
        <c:axPos val="b"/>
        <c:majorGridlines>
          <c:spPr>
            <a:ln w="9525" cap="flat" cmpd="sng" algn="ctr">
              <a:solidFill>
                <a:schemeClr val="bg1">
                  <a:lumMod val="9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128243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BC3F3"/>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Customers!Total Sales</c:name>
    <c:fmtId val="6"/>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a:t>
            </a:r>
            <a:r>
              <a:rPr lang="en-US" baseline="0"/>
              <a:t>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92D050"/>
          </a:solidFill>
          <a:ln w="190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68424"/>
          </a:solidFill>
          <a:ln w="19050">
            <a:solidFill>
              <a:schemeClr val="bg1"/>
            </a:solidFill>
          </a:ln>
          <a:effectLst/>
        </c:spPr>
      </c:pivotFmt>
      <c:pivotFmt>
        <c:idx val="2"/>
        <c:spPr>
          <a:solidFill>
            <a:srgbClr val="AFDC7E"/>
          </a:solidFill>
          <a:ln w="19050">
            <a:solidFill>
              <a:schemeClr val="bg1"/>
            </a:solidFill>
          </a:ln>
          <a:effectLst/>
        </c:spPr>
      </c:pivotFmt>
      <c:pivotFmt>
        <c:idx val="3"/>
        <c:spPr>
          <a:solidFill>
            <a:srgbClr val="CAE8AA"/>
          </a:solidFill>
          <a:ln w="19050">
            <a:solidFill>
              <a:schemeClr val="bg1"/>
            </a:solidFill>
          </a:ln>
          <a:effectLst/>
        </c:spPr>
      </c:pivotFmt>
      <c:pivotFmt>
        <c:idx val="4"/>
        <c:spPr>
          <a:solidFill>
            <a:srgbClr val="92D050"/>
          </a:solidFill>
          <a:ln w="190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AE8AA"/>
          </a:solidFill>
          <a:ln w="19050">
            <a:solidFill>
              <a:schemeClr val="bg1"/>
            </a:solidFill>
          </a:ln>
          <a:effectLst/>
        </c:spPr>
      </c:pivotFmt>
      <c:pivotFmt>
        <c:idx val="6"/>
        <c:spPr>
          <a:solidFill>
            <a:srgbClr val="AFDC7E"/>
          </a:solidFill>
          <a:ln w="19050">
            <a:solidFill>
              <a:schemeClr val="bg1"/>
            </a:solidFill>
          </a:ln>
          <a:effectLst/>
        </c:spPr>
      </c:pivotFmt>
      <c:pivotFmt>
        <c:idx val="7"/>
        <c:spPr>
          <a:solidFill>
            <a:srgbClr val="568424"/>
          </a:solidFill>
          <a:ln w="19050">
            <a:solidFill>
              <a:schemeClr val="bg1"/>
            </a:solidFill>
          </a:ln>
          <a:effectLst/>
        </c:spPr>
      </c:pivotFmt>
      <c:pivotFmt>
        <c:idx val="8"/>
        <c:spPr>
          <a:solidFill>
            <a:srgbClr val="92D050"/>
          </a:solidFill>
          <a:ln w="190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92D050"/>
          </a:solidFill>
          <a:ln w="190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Customers'!$B$3</c:f>
              <c:strCache>
                <c:ptCount val="1"/>
                <c:pt idx="0">
                  <c:v>Total</c:v>
                </c:pt>
              </c:strCache>
            </c:strRef>
          </c:tx>
          <c:spPr>
            <a:solidFill>
              <a:srgbClr val="92D050"/>
            </a:solidFill>
            <a:ln w="19050">
              <a:solidFill>
                <a:schemeClr val="bg1"/>
              </a:solidFill>
            </a:ln>
            <a:effectLst/>
          </c:spPr>
          <c:invertIfNegative val="0"/>
          <c:dPt>
            <c:idx val="0"/>
            <c:invertIfNegative val="0"/>
            <c:bubble3D val="0"/>
            <c:extLst>
              <c:ext xmlns:c16="http://schemas.microsoft.com/office/drawing/2014/chart" uri="{C3380CC4-5D6E-409C-BE32-E72D297353CC}">
                <c16:uniqueId val="{00000000-3AFC-4A1B-8B57-C183010FCAF3}"/>
              </c:ext>
            </c:extLst>
          </c:dPt>
          <c:dPt>
            <c:idx val="1"/>
            <c:invertIfNegative val="0"/>
            <c:bubble3D val="0"/>
            <c:extLst>
              <c:ext xmlns:c16="http://schemas.microsoft.com/office/drawing/2014/chart" uri="{C3380CC4-5D6E-409C-BE32-E72D297353CC}">
                <c16:uniqueId val="{00000001-3AFC-4A1B-8B57-C183010FCAF3}"/>
              </c:ext>
            </c:extLst>
          </c:dPt>
          <c:dPt>
            <c:idx val="2"/>
            <c:invertIfNegative val="0"/>
            <c:bubble3D val="0"/>
            <c:extLst>
              <c:ext xmlns:c16="http://schemas.microsoft.com/office/drawing/2014/chart" uri="{C3380CC4-5D6E-409C-BE32-E72D297353CC}">
                <c16:uniqueId val="{00000002-3AFC-4A1B-8B57-C183010FCAF3}"/>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Customers'!$A$4:$A$8</c:f>
              <c:strCache>
                <c:ptCount val="5"/>
                <c:pt idx="0">
                  <c:v>Don Flintiff</c:v>
                </c:pt>
                <c:pt idx="1">
                  <c:v>Nealson Cuttler</c:v>
                </c:pt>
                <c:pt idx="2">
                  <c:v>Terri Farra</c:v>
                </c:pt>
                <c:pt idx="3">
                  <c:v>Brenn Dundredge</c:v>
                </c:pt>
                <c:pt idx="4">
                  <c:v>Allis Wilmore</c:v>
                </c:pt>
              </c:strCache>
            </c:strRef>
          </c:cat>
          <c:val>
            <c:numRef>
              <c:f>'Top 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3AFC-4A1B-8B57-C183010FCAF3}"/>
            </c:ext>
          </c:extLst>
        </c:ser>
        <c:dLbls>
          <c:dLblPos val="outEnd"/>
          <c:showLegendKey val="0"/>
          <c:showVal val="1"/>
          <c:showCatName val="0"/>
          <c:showSerName val="0"/>
          <c:showPercent val="0"/>
          <c:showBubbleSize val="0"/>
        </c:dLbls>
        <c:gapWidth val="182"/>
        <c:axId val="1128243311"/>
        <c:axId val="1146232687"/>
      </c:barChart>
      <c:catAx>
        <c:axId val="11282433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146232687"/>
        <c:crosses val="autoZero"/>
        <c:auto val="1"/>
        <c:lblAlgn val="ctr"/>
        <c:lblOffset val="100"/>
        <c:noMultiLvlLbl val="0"/>
      </c:catAx>
      <c:valAx>
        <c:axId val="1146232687"/>
        <c:scaling>
          <c:orientation val="minMax"/>
        </c:scaling>
        <c:delete val="0"/>
        <c:axPos val="b"/>
        <c:majorGridlines>
          <c:spPr>
            <a:ln w="9525" cap="flat" cmpd="sng" algn="ctr">
              <a:solidFill>
                <a:schemeClr val="bg1">
                  <a:lumMod val="9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128243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BC3F3"/>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228598</xdr:colOff>
      <xdr:row>9</xdr:row>
      <xdr:rowOff>123824</xdr:rowOff>
    </xdr:from>
    <xdr:to>
      <xdr:col>18</xdr:col>
      <xdr:colOff>190499</xdr:colOff>
      <xdr:row>27</xdr:row>
      <xdr:rowOff>190499</xdr:rowOff>
    </xdr:to>
    <xdr:graphicFrame macro="">
      <xdr:nvGraphicFramePr>
        <xdr:cNvPr id="2" name="Chart 1">
          <a:extLst>
            <a:ext uri="{FF2B5EF4-FFF2-40B4-BE49-F238E27FC236}">
              <a16:creationId xmlns:a16="http://schemas.microsoft.com/office/drawing/2014/main" id="{D84B7B23-FF61-DB3A-79B2-90CB92CB31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180974</xdr:colOff>
      <xdr:row>2</xdr:row>
      <xdr:rowOff>9525</xdr:rowOff>
    </xdr:from>
    <xdr:to>
      <xdr:col>16</xdr:col>
      <xdr:colOff>457199</xdr:colOff>
      <xdr:row>9</xdr:row>
      <xdr:rowOff>47625</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8E76E691-92EF-2FEA-50A4-53A12405F442}"/>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6553199" y="390525"/>
              <a:ext cx="5724525"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16</xdr:col>
      <xdr:colOff>638175</xdr:colOff>
      <xdr:row>19</xdr:row>
      <xdr:rowOff>57150</xdr:rowOff>
    </xdr:from>
    <xdr:to>
      <xdr:col>18</xdr:col>
      <xdr:colOff>504825</xdr:colOff>
      <xdr:row>24</xdr:row>
      <xdr:rowOff>47625</xdr:rowOff>
    </xdr:to>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44920575-63D5-7D04-DD09-B0B5F635C165}"/>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2458700" y="3676650"/>
              <a:ext cx="1828800" cy="942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228600</xdr:colOff>
      <xdr:row>4</xdr:row>
      <xdr:rowOff>28576</xdr:rowOff>
    </xdr:from>
    <xdr:to>
      <xdr:col>15</xdr:col>
      <xdr:colOff>790575</xdr:colOff>
      <xdr:row>8</xdr:row>
      <xdr:rowOff>38100</xdr:rowOff>
    </xdr:to>
    <mc:AlternateContent xmlns:mc="http://schemas.openxmlformats.org/markup-compatibility/2006">
      <mc:Choice xmlns:a14="http://schemas.microsoft.com/office/drawing/2010/main" Requires="a14">
        <xdr:graphicFrame macro="">
          <xdr:nvGraphicFramePr>
            <xdr:cNvPr id="6" name="Roast Type Name">
              <a:extLst>
                <a:ext uri="{FF2B5EF4-FFF2-40B4-BE49-F238E27FC236}">
                  <a16:creationId xmlns:a16="http://schemas.microsoft.com/office/drawing/2014/main" id="{F4F6C3DC-69B3-0FB9-6457-B236B813434C}"/>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9334500" y="790576"/>
              <a:ext cx="2400300" cy="7715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85725</xdr:colOff>
      <xdr:row>12</xdr:row>
      <xdr:rowOff>9525</xdr:rowOff>
    </xdr:from>
    <xdr:to>
      <xdr:col>11</xdr:col>
      <xdr:colOff>247650</xdr:colOff>
      <xdr:row>25</xdr:row>
      <xdr:rowOff>57150</xdr:rowOff>
    </xdr:to>
    <mc:AlternateContent xmlns:mc="http://schemas.openxmlformats.org/markup-compatibility/2006">
      <mc:Choice xmlns:a14="http://schemas.microsoft.com/office/drawing/2010/main" Requires="a14">
        <xdr:graphicFrame macro="">
          <xdr:nvGraphicFramePr>
            <xdr:cNvPr id="7" name="Loyalty Card">
              <a:extLst>
                <a:ext uri="{FF2B5EF4-FFF2-40B4-BE49-F238E27FC236}">
                  <a16:creationId xmlns:a16="http://schemas.microsoft.com/office/drawing/2014/main" id="{9BF5D1A8-4EF9-9BB2-F94B-9B4129A9E317}"/>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6457950" y="22955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409575</xdr:colOff>
      <xdr:row>9</xdr:row>
      <xdr:rowOff>100012</xdr:rowOff>
    </xdr:from>
    <xdr:to>
      <xdr:col>13</xdr:col>
      <xdr:colOff>571500</xdr:colOff>
      <xdr:row>23</xdr:row>
      <xdr:rowOff>176212</xdr:rowOff>
    </xdr:to>
    <xdr:graphicFrame macro="">
      <xdr:nvGraphicFramePr>
        <xdr:cNvPr id="7" name="Chart 6">
          <a:extLst>
            <a:ext uri="{FF2B5EF4-FFF2-40B4-BE49-F238E27FC236}">
              <a16:creationId xmlns:a16="http://schemas.microsoft.com/office/drawing/2014/main" id="{89D69EB5-8FF7-3705-EAA1-FB3FF3C8C1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409575</xdr:colOff>
      <xdr:row>9</xdr:row>
      <xdr:rowOff>100012</xdr:rowOff>
    </xdr:from>
    <xdr:to>
      <xdr:col>13</xdr:col>
      <xdr:colOff>571500</xdr:colOff>
      <xdr:row>23</xdr:row>
      <xdr:rowOff>176212</xdr:rowOff>
    </xdr:to>
    <xdr:graphicFrame macro="">
      <xdr:nvGraphicFramePr>
        <xdr:cNvPr id="2" name="Chart 1">
          <a:extLst>
            <a:ext uri="{FF2B5EF4-FFF2-40B4-BE49-F238E27FC236}">
              <a16:creationId xmlns:a16="http://schemas.microsoft.com/office/drawing/2014/main" id="{2AB88271-DD2F-48FA-85EC-48CCECC4AF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2" name="Rectangle 1">
          <a:extLst>
            <a:ext uri="{FF2B5EF4-FFF2-40B4-BE49-F238E27FC236}">
              <a16:creationId xmlns:a16="http://schemas.microsoft.com/office/drawing/2014/main" id="{14465599-79AB-6E33-40B6-821A7360526F}"/>
            </a:ext>
          </a:extLst>
        </xdr:cNvPr>
        <xdr:cNvSpPr/>
      </xdr:nvSpPr>
      <xdr:spPr>
        <a:xfrm>
          <a:off x="114300" y="57150"/>
          <a:ext cx="15240000" cy="762000"/>
        </a:xfrm>
        <a:prstGeom prst="rect">
          <a:avLst/>
        </a:prstGeom>
        <a:solidFill>
          <a:srgbClr val="3C1464"/>
        </a:solidFill>
        <a:ln>
          <a:solidFill>
            <a:srgbClr val="3C1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600">
              <a:solidFill>
                <a:schemeClr val="bg1"/>
              </a:solidFill>
            </a:rPr>
            <a:t>COFFEE SALES DASHBOARD</a:t>
          </a:r>
        </a:p>
      </xdr:txBody>
    </xdr:sp>
    <xdr:clientData/>
  </xdr:twoCellAnchor>
  <xdr:twoCellAnchor>
    <xdr:from>
      <xdr:col>1</xdr:col>
      <xdr:colOff>0</xdr:colOff>
      <xdr:row>17</xdr:row>
      <xdr:rowOff>0</xdr:rowOff>
    </xdr:from>
    <xdr:to>
      <xdr:col>14</xdr:col>
      <xdr:colOff>0</xdr:colOff>
      <xdr:row>39</xdr:row>
      <xdr:rowOff>0</xdr:rowOff>
    </xdr:to>
    <xdr:graphicFrame macro="">
      <xdr:nvGraphicFramePr>
        <xdr:cNvPr id="3" name="Chart 2">
          <a:extLst>
            <a:ext uri="{FF2B5EF4-FFF2-40B4-BE49-F238E27FC236}">
              <a16:creationId xmlns:a16="http://schemas.microsoft.com/office/drawing/2014/main" id="{42610EF9-F8AF-4184-B2B2-F0493E62C1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0</xdr:rowOff>
    </xdr:from>
    <xdr:to>
      <xdr:col>18</xdr:col>
      <xdr:colOff>0</xdr:colOff>
      <xdr:row>16</xdr:row>
      <xdr:rowOff>0</xdr:rowOff>
    </xdr:to>
    <mc:AlternateContent xmlns:mc="http://schemas.openxmlformats.org/markup-compatibility/2006">
      <mc:Choice xmlns:tsle="http://schemas.microsoft.com/office/drawing/2012/timeslicer" Requires="tsle">
        <xdr:graphicFrame macro="">
          <xdr:nvGraphicFramePr>
            <xdr:cNvPr id="4" name="Order Date 1">
              <a:extLst>
                <a:ext uri="{FF2B5EF4-FFF2-40B4-BE49-F238E27FC236}">
                  <a16:creationId xmlns:a16="http://schemas.microsoft.com/office/drawing/2014/main" id="{F27AB044-078D-43A1-8444-F275B5BCA4B2}"/>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14300" y="876300"/>
              <a:ext cx="9867900" cy="177165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19</xdr:col>
      <xdr:colOff>0</xdr:colOff>
      <xdr:row>11</xdr:row>
      <xdr:rowOff>0</xdr:rowOff>
    </xdr:from>
    <xdr:to>
      <xdr:col>22</xdr:col>
      <xdr:colOff>0</xdr:colOff>
      <xdr:row>16</xdr:row>
      <xdr:rowOff>0</xdr:rowOff>
    </xdr:to>
    <mc:AlternateContent xmlns:mc="http://schemas.openxmlformats.org/markup-compatibility/2006">
      <mc:Choice xmlns:a14="http://schemas.microsoft.com/office/drawing/2010/main" Requires="a14">
        <xdr:graphicFrame macro="">
          <xdr:nvGraphicFramePr>
            <xdr:cNvPr id="5" name="Size 1">
              <a:extLst>
                <a:ext uri="{FF2B5EF4-FFF2-40B4-BE49-F238E27FC236}">
                  <a16:creationId xmlns:a16="http://schemas.microsoft.com/office/drawing/2014/main" id="{87A023EA-E821-460B-B95C-CBF117243CF9}"/>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0096500" y="1695450"/>
              <a:ext cx="18288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6</xdr:row>
      <xdr:rowOff>0</xdr:rowOff>
    </xdr:from>
    <xdr:to>
      <xdr:col>26</xdr:col>
      <xdr:colOff>0</xdr:colOff>
      <xdr:row>10</xdr:row>
      <xdr:rowOff>0</xdr:rowOff>
    </xdr:to>
    <mc:AlternateContent xmlns:mc="http://schemas.openxmlformats.org/markup-compatibility/2006">
      <mc:Choice xmlns:a14="http://schemas.microsoft.com/office/drawing/2010/main" Requires="a14">
        <xdr:graphicFrame macro="">
          <xdr:nvGraphicFramePr>
            <xdr:cNvPr id="6" name="Roast Type Name 1">
              <a:extLst>
                <a:ext uri="{FF2B5EF4-FFF2-40B4-BE49-F238E27FC236}">
                  <a16:creationId xmlns:a16="http://schemas.microsoft.com/office/drawing/2014/main" id="{771BC75C-1047-4378-93CA-8760D1599F81}"/>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10096500" y="876300"/>
              <a:ext cx="3771900" cy="762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11</xdr:row>
      <xdr:rowOff>0</xdr:rowOff>
    </xdr:from>
    <xdr:to>
      <xdr:col>26</xdr:col>
      <xdr:colOff>0</xdr:colOff>
      <xdr:row>16</xdr:row>
      <xdr:rowOff>0</xdr:rowOff>
    </xdr:to>
    <mc:AlternateContent xmlns:mc="http://schemas.openxmlformats.org/markup-compatibility/2006">
      <mc:Choice xmlns:a14="http://schemas.microsoft.com/office/drawing/2010/main" Requires="a14">
        <xdr:graphicFrame macro="">
          <xdr:nvGraphicFramePr>
            <xdr:cNvPr id="7" name="Loyalty Card 1">
              <a:extLst>
                <a:ext uri="{FF2B5EF4-FFF2-40B4-BE49-F238E27FC236}">
                  <a16:creationId xmlns:a16="http://schemas.microsoft.com/office/drawing/2014/main" id="{02572714-F6F1-418D-B454-3D072CB92896}"/>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2039600" y="1695450"/>
              <a:ext cx="18288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0</xdr:colOff>
      <xdr:row>17</xdr:row>
      <xdr:rowOff>0</xdr:rowOff>
    </xdr:from>
    <xdr:to>
      <xdr:col>26</xdr:col>
      <xdr:colOff>0</xdr:colOff>
      <xdr:row>27</xdr:row>
      <xdr:rowOff>0</xdr:rowOff>
    </xdr:to>
    <xdr:graphicFrame macro="">
      <xdr:nvGraphicFramePr>
        <xdr:cNvPr id="8" name="Chart 7">
          <a:extLst>
            <a:ext uri="{FF2B5EF4-FFF2-40B4-BE49-F238E27FC236}">
              <a16:creationId xmlns:a16="http://schemas.microsoft.com/office/drawing/2014/main" id="{25A39CD7-4495-4254-9348-8177E93B5D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28</xdr:row>
      <xdr:rowOff>0</xdr:rowOff>
    </xdr:from>
    <xdr:to>
      <xdr:col>26</xdr:col>
      <xdr:colOff>0</xdr:colOff>
      <xdr:row>39</xdr:row>
      <xdr:rowOff>0</xdr:rowOff>
    </xdr:to>
    <xdr:graphicFrame macro="">
      <xdr:nvGraphicFramePr>
        <xdr:cNvPr id="9" name="Chart 8">
          <a:extLst>
            <a:ext uri="{FF2B5EF4-FFF2-40B4-BE49-F238E27FC236}">
              <a16:creationId xmlns:a16="http://schemas.microsoft.com/office/drawing/2014/main" id="{20810D03-9379-4175-AD3E-7F73503BD3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y Cho" refreshedDate="45213.705128125002" createdVersion="8" refreshedVersion="8" minRefreshableVersion="3" recordCount="1000" xr:uid="{17DFDF85-5461-488A-8E4E-3EC4D453288B}">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9505358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9C097D-AC85-4C49-AB94-0D2A45F71F18}" name="Total Sales" cacheId="16"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4">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7" numFmtId="3"/>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 chart="3" format="10" series="1">
      <pivotArea type="data" outline="0" fieldPosition="0">
        <references count="2">
          <reference field="4294967294" count="1" selected="0">
            <x v="0"/>
          </reference>
          <reference field="13" count="1" selected="0">
            <x v="2"/>
          </reference>
        </references>
      </pivotArea>
    </chartFormat>
    <chartFormat chart="3"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6D183CB-3928-4904-98FC-D41D844791AA}" name="Total Sales" cacheId="16"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6">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68"/>
  </dataFields>
  <chartFormats count="8">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7" count="1" selected="0">
            <x v="2"/>
          </reference>
        </references>
      </pivotArea>
    </chartFormat>
    <chartFormat chart="2" format="2">
      <pivotArea type="data" outline="0" fieldPosition="0">
        <references count="2">
          <reference field="4294967294" count="1" selected="0">
            <x v="0"/>
          </reference>
          <reference field="7" count="1" selected="0">
            <x v="0"/>
          </reference>
        </references>
      </pivotArea>
    </chartFormat>
    <chartFormat chart="2" format="3">
      <pivotArea type="data" outline="0" fieldPosition="0">
        <references count="2">
          <reference field="4294967294" count="1" selected="0">
            <x v="0"/>
          </reference>
          <reference field="7" count="1" selected="0">
            <x v="1"/>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7" count="1" selected="0">
            <x v="1"/>
          </reference>
        </references>
      </pivotArea>
    </chartFormat>
    <chartFormat chart="5" format="10">
      <pivotArea type="data" outline="0" fieldPosition="0">
        <references count="2">
          <reference field="4294967294" count="1" selected="0">
            <x v="0"/>
          </reference>
          <reference field="7" count="1" selected="0">
            <x v="0"/>
          </reference>
        </references>
      </pivotArea>
    </chartFormat>
    <chartFormat chart="5"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80BDECF-5CDC-46D2-ADFE-3BA9E23AF2A8}" name="Total Sales" cacheId="16"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7">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0" numFmtId="168"/>
  </dataFields>
  <chartFormats count="4">
    <chartFormat chart="1" format="9"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6"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3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BACCC086-F1B2-4DB5-9504-2E7EE537D174}" sourceName="Size">
  <pivotTables>
    <pivotTable tabId="18" name="Total Sales"/>
    <pivotTable tabId="19" name="Total Sales"/>
    <pivotTable tabId="20" name="Total Sales"/>
  </pivotTables>
  <data>
    <tabular pivotCacheId="1950535896">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47E80AE3-CDB5-4810-96FF-BE075612C9BC}" sourceName="Roast Type Name">
  <pivotTables>
    <pivotTable tabId="18" name="Total Sales"/>
    <pivotTable tabId="19" name="Total Sales"/>
    <pivotTable tabId="20" name="Total Sales"/>
  </pivotTables>
  <data>
    <tabular pivotCacheId="195053589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1C93B5FF-6CF1-4404-9E2D-980A8690C037}" sourceName="Loyalty Card">
  <pivotTables>
    <pivotTable tabId="18" name="Total Sales"/>
    <pivotTable tabId="19" name="Total Sales"/>
    <pivotTable tabId="20" name="Total Sales"/>
  </pivotTables>
  <data>
    <tabular pivotCacheId="195053589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BAD0C33D-8906-4B87-91B0-B67C58B7F88F}" cache="Slicer_Size" caption="Size" columnCount="2" style="Purple Slicer" rowHeight="241300"/>
  <slicer name="Roast Type Name" xr10:uid="{6D2BDE64-152D-4642-BC80-41DE55F46B91}" cache="Slicer_Roast_Type_Name" caption="Roast Type Name" columnCount="3" style="Purple Slicer" rowHeight="241300"/>
  <slicer name="Loyalty Card" xr10:uid="{148905E6-3059-46A1-BD0E-A2B2B53CB653}" cache="Slicer_Loyalty_Card" caption="Loyalty Card" style="Purple Slic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19FACF3C-15C7-4596-A2E6-E4AC407C94F8}" cache="Slicer_Size" caption="Size" columnCount="2" style="Purple Slicer" rowHeight="241300"/>
  <slicer name="Roast Type Name 1" xr10:uid="{F1D873E7-873A-4CBF-A733-3DC5BA9599A1}" cache="Slicer_Roast_Type_Name" caption="Roast Type Name" columnCount="3" style="Purple Slicer" rowHeight="241300"/>
  <slicer name="Loyalty Card 1" xr10:uid="{2B3BC80E-1EC5-4EC9-B93E-3A41AE8C310C}" cache="Slicer_Loyalty_Card" caption="Loyalty Card" style="Purple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BC7E31-D02E-46C0-90A1-247F5CE6AF6E}" name="Orders" displayName="Orders" ref="A1:P1001" totalsRowShown="0" headerRowDxfId="15">
  <autoFilter ref="A1:P1001" xr:uid="{21BC7E31-D02E-46C0-90A1-247F5CE6AF6E}"/>
  <tableColumns count="16">
    <tableColumn id="1" xr3:uid="{7E8A9B26-A471-424C-9986-ABA310A6B3CD}" name="Order ID" dataDxfId="14"/>
    <tableColumn id="2" xr3:uid="{F5235135-64D4-4172-BB21-A34986C42971}" name="Order Date" dataDxfId="13"/>
    <tableColumn id="3" xr3:uid="{0B0909E2-2357-4E09-9E3E-C837DE0D40B1}" name="Customer ID" dataDxfId="12"/>
    <tableColumn id="4" xr3:uid="{D6B61AD9-9D4F-46A4-A19F-033468B49B99}" name="Product ID"/>
    <tableColumn id="5" xr3:uid="{2E52CFCD-9D64-4E38-9CB9-A45E369B58E8}" name="Quantity" dataDxfId="11"/>
    <tableColumn id="6" xr3:uid="{ABB34C18-807F-49EE-BA9A-01359E1D68E5}" name="Customer Name" dataDxfId="10">
      <calculatedColumnFormula>_xlfn.XLOOKUP(C2,customers!$A$1:$A$1001,customers!$B$1:$B$1001,,0)</calculatedColumnFormula>
    </tableColumn>
    <tableColumn id="7" xr3:uid="{3E93E94E-3589-45A0-B8EB-31A057AEE885}" name="Email" dataDxfId="9">
      <calculatedColumnFormula>IF(_xlfn.XLOOKUP(C2,customers!$A$1:$A$1001,customers!$C$1:$C$1001,,0)=0,"",_xlfn.XLOOKUP(C2,customers!$A$1:$A$1001,customers!$C$1:$C$1001,,0))</calculatedColumnFormula>
    </tableColumn>
    <tableColumn id="8" xr3:uid="{9EF2D077-B3B6-4821-8323-2E7BA2580EA5}" name="Country" dataDxfId="8">
      <calculatedColumnFormula>_xlfn.XLOOKUP(C2,customers!$A$1:$A$1001,customers!$G$1:$G$1001,,0)</calculatedColumnFormula>
    </tableColumn>
    <tableColumn id="9" xr3:uid="{E2EFDDEB-B4A3-41BA-B848-BE2FFBD28A62}" name="Coffee Type">
      <calculatedColumnFormula>INDEX(products!$A$1:$G$49,MATCH(orders!$D2,products!$A$1:$A$49,0),MATCH(orders!I$1,products!$A$1:$G$1,0))</calculatedColumnFormula>
    </tableColumn>
    <tableColumn id="10" xr3:uid="{AFCE9574-1D9C-4834-8515-C35B36588252}" name="Roast Type">
      <calculatedColumnFormula>INDEX(products!$A$1:$G$49,MATCH(orders!$D2,products!$A$1:$A$49,0),MATCH(orders!J$1,products!$A$1:$G$1,0))</calculatedColumnFormula>
    </tableColumn>
    <tableColumn id="11" xr3:uid="{29F3F99C-5AA4-4FB9-9020-69147AFBF5A0}" name="Size" dataDxfId="7">
      <calculatedColumnFormula>INDEX(products!$A$1:$G$49,MATCH(orders!$D2,products!$A$1:$A$49,0),MATCH(orders!K$1,products!$A$1:$G$1,0))</calculatedColumnFormula>
    </tableColumn>
    <tableColumn id="12" xr3:uid="{8319B1FF-B0EA-4710-B19E-99630ECE7D08}" name="Unit Price" dataDxfId="6" dataCellStyle="Currency">
      <calculatedColumnFormula>INDEX(products!$A$1:$G$49,MATCH(orders!$D2,products!$A$1:$A$49,0),MATCH(orders!L$1,products!$A$1:$G$1,0))</calculatedColumnFormula>
    </tableColumn>
    <tableColumn id="13" xr3:uid="{5FFF28CC-3461-47BF-92E1-6357906BD5DE}" name="Sales" dataDxfId="5" dataCellStyle="Currency">
      <calculatedColumnFormula>L2*E2</calculatedColumnFormula>
    </tableColumn>
    <tableColumn id="14" xr3:uid="{76C8B638-413F-4051-99B6-36F78045D43A}" name="Coffee Type Name">
      <calculatedColumnFormula array="1">_xlfn.IFS(I2="Rob","Robusta",I2="Exc","Excelsa",I2="Ara","Arabica",I2="Lib","Liberica")</calculatedColumnFormula>
    </tableColumn>
    <tableColumn id="15" xr3:uid="{FEDAE0DA-A91F-4EAB-8B2D-42E59C39EB9C}" name="Roast Type Name">
      <calculatedColumnFormula array="1">_xlfn.IFS(J2="M","Medium",J2="L","Light",J2="D","Dark")</calculatedColumnFormula>
    </tableColumn>
    <tableColumn id="16" xr3:uid="{B2B8C398-8768-4431-9654-50C305F13929}" name="Loyalty Card" dataDxfId="2">
      <calculatedColumnFormula>_xlfn.XLOOKUP(Orders[[#This Row],[Customer ID]],customers!$A$1:$A$1001,customers!$I$1:$I$1001,,0)</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0796E3FC-3A7A-479A-8F9F-1A3BDE223317}" sourceName="Order Date">
  <pivotTables>
    <pivotTable tabId="18" name="Total Sales"/>
    <pivotTable tabId="19" name="Total Sales"/>
    <pivotTable tabId="20" name="Total Sales"/>
  </pivotTables>
  <state minimalRefreshVersion="6" lastRefreshVersion="6" pivotCacheId="195053589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7B739400-DADA-438A-98B6-7BA57694CB57}" cache="NativeTimeline_Order_Date" caption="Order Date" level="2" selectionLevel="2" scrollPosition="2021-12-31T00:00:00" style="Purple Timelin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753165EF-5E80-4CB1-9795-AF94583D1E5A}" cache="NativeTimeline_Order_Date" caption="Order Date" level="2" selectionLevel="2" scrollPosition="2021-03-29T00:00:00" style="Purple Timeline"/>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C8EF0-3832-46B8-BBEE-CD3CF3A99046}">
  <dimension ref="A3:F48"/>
  <sheetViews>
    <sheetView workbookViewId="0">
      <selection activeCell="F3" sqref="F3"/>
    </sheetView>
  </sheetViews>
  <sheetFormatPr defaultRowHeight="15" x14ac:dyDescent="0.25"/>
  <cols>
    <col min="1" max="1" width="13.140625" bestFit="1" customWidth="1"/>
    <col min="2" max="2" width="22" bestFit="1" customWidth="1"/>
    <col min="3" max="3" width="20" bestFit="1" customWidth="1"/>
    <col min="4" max="4" width="7.42578125" bestFit="1" customWidth="1"/>
    <col min="5" max="5" width="7.85546875" bestFit="1" customWidth="1"/>
    <col min="6" max="6" width="8.140625" bestFit="1" customWidth="1"/>
    <col min="7" max="7" width="8" bestFit="1" customWidth="1"/>
    <col min="8" max="8" width="9" bestFit="1" customWidth="1"/>
    <col min="9" max="9" width="7" bestFit="1" customWidth="1"/>
    <col min="10" max="11" width="9" bestFit="1" customWidth="1"/>
    <col min="12" max="13" width="8" bestFit="1" customWidth="1"/>
    <col min="14" max="14" width="11.28515625" bestFit="1" customWidth="1"/>
    <col min="15" max="15" width="16.28515625" bestFit="1" customWidth="1"/>
    <col min="16" max="16" width="13.140625" bestFit="1" customWidth="1"/>
    <col min="17" max="17" width="16.28515625" bestFit="1" customWidth="1"/>
    <col min="18" max="18" width="13.140625" bestFit="1" customWidth="1"/>
    <col min="19" max="19" width="16.28515625" bestFit="1" customWidth="1"/>
    <col min="20" max="20" width="13.140625" bestFit="1" customWidth="1"/>
    <col min="21" max="21" width="16.28515625" bestFit="1" customWidth="1"/>
    <col min="22" max="22" width="13.140625" bestFit="1" customWidth="1"/>
    <col min="23" max="23" width="16.28515625" bestFit="1" customWidth="1"/>
    <col min="24" max="24" width="13.5703125" bestFit="1" customWidth="1"/>
    <col min="25" max="25" width="16.7109375" bestFit="1" customWidth="1"/>
    <col min="26" max="26" width="13.5703125" bestFit="1" customWidth="1"/>
    <col min="27" max="27" width="16.7109375" bestFit="1" customWidth="1"/>
    <col min="28" max="28" width="13.5703125" bestFit="1" customWidth="1"/>
    <col min="29" max="29" width="16.7109375" bestFit="1" customWidth="1"/>
    <col min="30" max="30" width="13.5703125" bestFit="1" customWidth="1"/>
    <col min="31" max="31" width="16.7109375" bestFit="1" customWidth="1"/>
    <col min="32" max="32" width="13.5703125" bestFit="1" customWidth="1"/>
    <col min="33" max="33" width="16.7109375" bestFit="1" customWidth="1"/>
    <col min="34" max="34" width="13.5703125" bestFit="1" customWidth="1"/>
    <col min="35" max="35" width="16.7109375" bestFit="1" customWidth="1"/>
    <col min="36" max="36" width="13.5703125" bestFit="1" customWidth="1"/>
    <col min="37" max="37" width="16.7109375" bestFit="1" customWidth="1"/>
    <col min="38" max="38" width="13.5703125" bestFit="1" customWidth="1"/>
    <col min="39" max="39" width="16.7109375" bestFit="1" customWidth="1"/>
    <col min="40" max="40" width="13.5703125" bestFit="1" customWidth="1"/>
    <col min="41" max="41" width="16.7109375" bestFit="1" customWidth="1"/>
    <col min="42" max="42" width="13.5703125" bestFit="1" customWidth="1"/>
    <col min="43" max="43" width="16.7109375" bestFit="1" customWidth="1"/>
    <col min="44" max="44" width="13.5703125" bestFit="1" customWidth="1"/>
    <col min="45" max="45" width="16.7109375" bestFit="1" customWidth="1"/>
    <col min="46" max="46" width="13.5703125" bestFit="1" customWidth="1"/>
    <col min="47" max="47" width="16.7109375" bestFit="1" customWidth="1"/>
    <col min="48" max="48" width="13.5703125" bestFit="1" customWidth="1"/>
    <col min="49" max="49" width="16.7109375" bestFit="1" customWidth="1"/>
    <col min="50" max="50" width="13.5703125" bestFit="1" customWidth="1"/>
    <col min="51" max="51" width="16.7109375" bestFit="1" customWidth="1"/>
    <col min="52" max="52" width="13.5703125" bestFit="1" customWidth="1"/>
    <col min="53" max="53" width="16.7109375" bestFit="1" customWidth="1"/>
    <col min="54" max="54" width="13.5703125" bestFit="1" customWidth="1"/>
    <col min="55" max="55" width="16.7109375" bestFit="1" customWidth="1"/>
    <col min="56" max="56" width="13.5703125" bestFit="1" customWidth="1"/>
    <col min="57" max="57" width="16.7109375" bestFit="1" customWidth="1"/>
    <col min="58" max="58" width="13.85546875" bestFit="1" customWidth="1"/>
    <col min="59" max="59" width="17" bestFit="1" customWidth="1"/>
    <col min="60" max="60" width="13.85546875" bestFit="1" customWidth="1"/>
    <col min="61" max="61" width="17" bestFit="1" customWidth="1"/>
    <col min="62" max="62" width="13.85546875" bestFit="1" customWidth="1"/>
    <col min="63" max="63" width="17" bestFit="1" customWidth="1"/>
    <col min="64" max="64" width="13.85546875" bestFit="1" customWidth="1"/>
    <col min="65" max="65" width="17" bestFit="1" customWidth="1"/>
    <col min="66" max="66" width="13.85546875" bestFit="1" customWidth="1"/>
    <col min="67" max="67" width="17" bestFit="1" customWidth="1"/>
    <col min="68" max="68" width="13.85546875" bestFit="1" customWidth="1"/>
    <col min="69" max="69" width="17" bestFit="1" customWidth="1"/>
    <col min="70" max="70" width="13.85546875" bestFit="1" customWidth="1"/>
    <col min="71" max="71" width="17" bestFit="1" customWidth="1"/>
    <col min="72" max="72" width="13.85546875" bestFit="1" customWidth="1"/>
    <col min="73" max="73" width="17" bestFit="1" customWidth="1"/>
    <col min="74" max="74" width="13.85546875" bestFit="1" customWidth="1"/>
    <col min="75" max="75" width="17" bestFit="1" customWidth="1"/>
    <col min="76" max="76" width="13.85546875" bestFit="1" customWidth="1"/>
    <col min="77" max="77" width="17" bestFit="1" customWidth="1"/>
    <col min="78" max="78" width="13.85546875" bestFit="1" customWidth="1"/>
    <col min="79" max="79" width="17" bestFit="1" customWidth="1"/>
    <col min="80" max="80" width="13.85546875" bestFit="1" customWidth="1"/>
    <col min="81" max="81" width="17" bestFit="1" customWidth="1"/>
    <col min="82" max="82" width="13.85546875" bestFit="1" customWidth="1"/>
    <col min="83" max="83" width="17" bestFit="1" customWidth="1"/>
    <col min="84" max="84" width="13.85546875" bestFit="1" customWidth="1"/>
    <col min="85" max="85" width="17" bestFit="1" customWidth="1"/>
    <col min="86" max="86" width="13.85546875" bestFit="1" customWidth="1"/>
    <col min="87" max="87" width="17" bestFit="1" customWidth="1"/>
    <col min="88" max="88" width="13.42578125" bestFit="1" customWidth="1"/>
    <col min="89" max="89" width="16.5703125" bestFit="1" customWidth="1"/>
    <col min="90" max="90" width="13.42578125" bestFit="1" customWidth="1"/>
    <col min="91" max="91" width="16.5703125" bestFit="1" customWidth="1"/>
    <col min="92" max="92" width="13.42578125" bestFit="1" customWidth="1"/>
    <col min="93" max="93" width="16.5703125" bestFit="1" customWidth="1"/>
    <col min="94" max="94" width="13.42578125" bestFit="1" customWidth="1"/>
    <col min="95" max="95" width="16.5703125" bestFit="1" customWidth="1"/>
    <col min="96" max="96" width="13.42578125" bestFit="1" customWidth="1"/>
    <col min="97" max="97" width="16.5703125" bestFit="1" customWidth="1"/>
    <col min="98" max="98" width="13.42578125" bestFit="1" customWidth="1"/>
    <col min="99" max="99" width="16.5703125" bestFit="1" customWidth="1"/>
    <col min="100" max="100" width="13.42578125" bestFit="1" customWidth="1"/>
    <col min="101" max="101" width="16.5703125" bestFit="1" customWidth="1"/>
    <col min="102" max="102" width="13.42578125" bestFit="1" customWidth="1"/>
    <col min="103" max="103" width="16.5703125" bestFit="1" customWidth="1"/>
    <col min="104" max="104" width="13.42578125" bestFit="1" customWidth="1"/>
    <col min="105" max="105" width="16.5703125" bestFit="1" customWidth="1"/>
    <col min="106" max="106" width="13.42578125" bestFit="1" customWidth="1"/>
    <col min="107" max="107" width="16.5703125" bestFit="1" customWidth="1"/>
    <col min="108" max="108" width="13.42578125" bestFit="1" customWidth="1"/>
    <col min="109" max="109" width="16.5703125" bestFit="1" customWidth="1"/>
    <col min="110" max="110" width="13.42578125" bestFit="1" customWidth="1"/>
    <col min="111" max="111" width="16.5703125" bestFit="1" customWidth="1"/>
    <col min="112" max="112" width="13.42578125" bestFit="1" customWidth="1"/>
    <col min="113" max="113" width="16.5703125" bestFit="1" customWidth="1"/>
    <col min="114" max="114" width="13.42578125" bestFit="1" customWidth="1"/>
    <col min="115" max="115" width="16.5703125" bestFit="1" customWidth="1"/>
    <col min="116" max="116" width="13.42578125" bestFit="1" customWidth="1"/>
    <col min="117" max="117" width="16.5703125" bestFit="1" customWidth="1"/>
    <col min="118" max="118" width="13.42578125" bestFit="1" customWidth="1"/>
    <col min="119" max="119" width="16.5703125" bestFit="1" customWidth="1"/>
    <col min="120" max="120" width="14.140625" bestFit="1" customWidth="1"/>
    <col min="121" max="121" width="17.42578125" bestFit="1" customWidth="1"/>
    <col min="122" max="122" width="14.140625" bestFit="1" customWidth="1"/>
    <col min="123" max="123" width="17.42578125" bestFit="1" customWidth="1"/>
    <col min="124" max="124" width="14.140625" bestFit="1" customWidth="1"/>
    <col min="125" max="125" width="17.42578125" bestFit="1" customWidth="1"/>
    <col min="126" max="126" width="14.140625" bestFit="1" customWidth="1"/>
    <col min="127" max="127" width="17.42578125" bestFit="1" customWidth="1"/>
    <col min="128" max="128" width="14.140625" bestFit="1" customWidth="1"/>
    <col min="129" max="129" width="17.42578125" bestFit="1" customWidth="1"/>
    <col min="130" max="130" width="14.140625" bestFit="1" customWidth="1"/>
    <col min="131" max="131" width="17.42578125" bestFit="1" customWidth="1"/>
    <col min="132" max="132" width="14.140625" bestFit="1" customWidth="1"/>
    <col min="133" max="133" width="17.42578125" bestFit="1" customWidth="1"/>
    <col min="134" max="134" width="14.140625" bestFit="1" customWidth="1"/>
    <col min="135" max="135" width="17.42578125" bestFit="1" customWidth="1"/>
    <col min="136" max="136" width="14.140625" bestFit="1" customWidth="1"/>
    <col min="137" max="137" width="17.42578125" bestFit="1" customWidth="1"/>
    <col min="138" max="138" width="14.140625" bestFit="1" customWidth="1"/>
    <col min="139" max="139" width="17.42578125" bestFit="1" customWidth="1"/>
    <col min="140" max="140" width="14.140625" bestFit="1" customWidth="1"/>
    <col min="141" max="141" width="17.42578125" bestFit="1" customWidth="1"/>
    <col min="142" max="142" width="14.140625" bestFit="1" customWidth="1"/>
    <col min="143" max="143" width="17.42578125" bestFit="1" customWidth="1"/>
    <col min="144" max="144" width="14.140625" bestFit="1" customWidth="1"/>
    <col min="145" max="145" width="17.42578125" bestFit="1" customWidth="1"/>
    <col min="146" max="146" width="13.28515625" bestFit="1" customWidth="1"/>
    <col min="147" max="147" width="16.42578125" bestFit="1" customWidth="1"/>
    <col min="148" max="148" width="13.28515625" bestFit="1" customWidth="1"/>
    <col min="149" max="149" width="16.42578125" bestFit="1" customWidth="1"/>
    <col min="150" max="150" width="13.28515625" bestFit="1" customWidth="1"/>
    <col min="151" max="151" width="16.42578125" bestFit="1" customWidth="1"/>
    <col min="152" max="152" width="13.28515625" bestFit="1" customWidth="1"/>
    <col min="153" max="153" width="16.42578125" bestFit="1" customWidth="1"/>
    <col min="154" max="154" width="13.28515625" bestFit="1" customWidth="1"/>
    <col min="155" max="155" width="16.42578125" bestFit="1" customWidth="1"/>
    <col min="156" max="156" width="13.28515625" bestFit="1" customWidth="1"/>
    <col min="157" max="157" width="16.42578125" bestFit="1" customWidth="1"/>
    <col min="158" max="158" width="13.28515625" bestFit="1" customWidth="1"/>
    <col min="159" max="159" width="16.42578125" bestFit="1" customWidth="1"/>
    <col min="160" max="160" width="13.28515625" bestFit="1" customWidth="1"/>
    <col min="161" max="161" width="16.42578125" bestFit="1" customWidth="1"/>
    <col min="162" max="162" width="13.28515625" bestFit="1" customWidth="1"/>
    <col min="163" max="163" width="16.42578125" bestFit="1" customWidth="1"/>
    <col min="164" max="164" width="13.28515625" bestFit="1" customWidth="1"/>
    <col min="165" max="165" width="16.42578125" bestFit="1" customWidth="1"/>
    <col min="166" max="166" width="13.28515625" bestFit="1" customWidth="1"/>
    <col min="167" max="167" width="16.42578125" bestFit="1" customWidth="1"/>
    <col min="168" max="168" width="13.28515625" bestFit="1" customWidth="1"/>
    <col min="169" max="169" width="16.42578125" bestFit="1" customWidth="1"/>
    <col min="170" max="170" width="13.28515625" bestFit="1" customWidth="1"/>
    <col min="171" max="171" width="16.42578125" bestFit="1" customWidth="1"/>
    <col min="172" max="172" width="13.28515625" bestFit="1" customWidth="1"/>
    <col min="173" max="173" width="16.42578125" bestFit="1" customWidth="1"/>
    <col min="174" max="174" width="13.28515625" bestFit="1" customWidth="1"/>
    <col min="175" max="175" width="16.42578125" bestFit="1" customWidth="1"/>
    <col min="176" max="176" width="13.28515625" bestFit="1" customWidth="1"/>
    <col min="177" max="177" width="16.42578125" bestFit="1" customWidth="1"/>
    <col min="178" max="178" width="13.28515625" bestFit="1" customWidth="1"/>
    <col min="179" max="179" width="16.42578125" bestFit="1" customWidth="1"/>
    <col min="180" max="180" width="13.28515625" bestFit="1" customWidth="1"/>
    <col min="181" max="181" width="16.42578125" bestFit="1" customWidth="1"/>
    <col min="182" max="182" width="12.7109375" bestFit="1" customWidth="1"/>
    <col min="183" max="183" width="15.85546875" bestFit="1" customWidth="1"/>
    <col min="184" max="184" width="12.7109375" bestFit="1" customWidth="1"/>
    <col min="185" max="185" width="15.85546875" bestFit="1" customWidth="1"/>
    <col min="186" max="186" width="12.7109375" bestFit="1" customWidth="1"/>
    <col min="187" max="187" width="15.85546875" bestFit="1" customWidth="1"/>
    <col min="188" max="188" width="12.7109375" bestFit="1" customWidth="1"/>
    <col min="189" max="189" width="15.85546875" bestFit="1" customWidth="1"/>
    <col min="190" max="190" width="12.7109375" bestFit="1" customWidth="1"/>
    <col min="191" max="191" width="15.85546875" bestFit="1" customWidth="1"/>
    <col min="192" max="192" width="12.7109375" bestFit="1" customWidth="1"/>
    <col min="193" max="193" width="15.85546875" bestFit="1" customWidth="1"/>
    <col min="194" max="194" width="12.7109375" bestFit="1" customWidth="1"/>
    <col min="195" max="195" width="15.85546875" bestFit="1" customWidth="1"/>
    <col min="196" max="196" width="12.7109375" bestFit="1" customWidth="1"/>
    <col min="197" max="197" width="15.85546875" bestFit="1" customWidth="1"/>
    <col min="198" max="198" width="12.7109375" bestFit="1" customWidth="1"/>
    <col min="199" max="199" width="15.85546875" bestFit="1" customWidth="1"/>
    <col min="200" max="200" width="12.7109375" bestFit="1" customWidth="1"/>
    <col min="201" max="201" width="15.85546875" bestFit="1" customWidth="1"/>
    <col min="202" max="202" width="12.7109375" bestFit="1" customWidth="1"/>
    <col min="203" max="203" width="15.85546875" bestFit="1" customWidth="1"/>
    <col min="204" max="204" width="12.7109375" bestFit="1" customWidth="1"/>
    <col min="205" max="205" width="15.85546875" bestFit="1" customWidth="1"/>
    <col min="206" max="206" width="12.7109375" bestFit="1" customWidth="1"/>
    <col min="207" max="207" width="15.85546875" bestFit="1" customWidth="1"/>
    <col min="208" max="208" width="12.7109375" bestFit="1" customWidth="1"/>
    <col min="209" max="209" width="15.85546875" bestFit="1" customWidth="1"/>
    <col min="210" max="210" width="12.7109375" bestFit="1" customWidth="1"/>
    <col min="211" max="211" width="15.85546875" bestFit="1" customWidth="1"/>
    <col min="212" max="212" width="12.7109375" bestFit="1" customWidth="1"/>
    <col min="213" max="213" width="15.85546875" bestFit="1" customWidth="1"/>
    <col min="214" max="214" width="13.7109375" bestFit="1" customWidth="1"/>
    <col min="215" max="215" width="16.85546875" bestFit="1" customWidth="1"/>
    <col min="216" max="216" width="13.7109375" bestFit="1" customWidth="1"/>
    <col min="217" max="217" width="16.85546875" bestFit="1" customWidth="1"/>
    <col min="218" max="218" width="13.7109375" bestFit="1" customWidth="1"/>
    <col min="219" max="219" width="16.85546875" bestFit="1" customWidth="1"/>
    <col min="220" max="220" width="13.7109375" bestFit="1" customWidth="1"/>
    <col min="221" max="221" width="16.85546875" bestFit="1" customWidth="1"/>
    <col min="222" max="222" width="13.7109375" bestFit="1" customWidth="1"/>
    <col min="223" max="223" width="16.85546875" bestFit="1" customWidth="1"/>
    <col min="224" max="224" width="13.7109375" bestFit="1" customWidth="1"/>
    <col min="225" max="225" width="16.85546875" bestFit="1" customWidth="1"/>
    <col min="226" max="226" width="13.7109375" bestFit="1" customWidth="1"/>
    <col min="227" max="227" width="16.85546875" bestFit="1" customWidth="1"/>
    <col min="228" max="228" width="13.7109375" bestFit="1" customWidth="1"/>
    <col min="229" max="229" width="16.85546875" bestFit="1" customWidth="1"/>
    <col min="230" max="230" width="13.7109375" bestFit="1" customWidth="1"/>
    <col min="231" max="231" width="16.85546875" bestFit="1" customWidth="1"/>
    <col min="232" max="232" width="13.7109375" bestFit="1" customWidth="1"/>
    <col min="233" max="233" width="16.85546875" bestFit="1" customWidth="1"/>
    <col min="234" max="234" width="13.7109375" bestFit="1" customWidth="1"/>
    <col min="235" max="235" width="16.85546875" bestFit="1" customWidth="1"/>
    <col min="236" max="236" width="13.7109375" bestFit="1" customWidth="1"/>
    <col min="237" max="237" width="16.85546875" bestFit="1" customWidth="1"/>
    <col min="238" max="238" width="13.7109375" bestFit="1" customWidth="1"/>
    <col min="239" max="239" width="16.85546875" bestFit="1" customWidth="1"/>
    <col min="240" max="240" width="13.5703125" bestFit="1" customWidth="1"/>
    <col min="241" max="241" width="16.7109375" bestFit="1" customWidth="1"/>
    <col min="242" max="242" width="13.5703125" bestFit="1" customWidth="1"/>
    <col min="243" max="243" width="16.7109375" bestFit="1" customWidth="1"/>
    <col min="244" max="244" width="13.5703125" bestFit="1" customWidth="1"/>
    <col min="245" max="245" width="16.7109375" bestFit="1" customWidth="1"/>
    <col min="246" max="246" width="13.5703125" bestFit="1" customWidth="1"/>
    <col min="247" max="247" width="16.7109375" bestFit="1" customWidth="1"/>
    <col min="248" max="248" width="13.5703125" bestFit="1" customWidth="1"/>
    <col min="249" max="249" width="16.7109375" bestFit="1" customWidth="1"/>
    <col min="250" max="250" width="13.5703125" bestFit="1" customWidth="1"/>
    <col min="251" max="251" width="16.7109375" bestFit="1" customWidth="1"/>
    <col min="252" max="252" width="13.5703125" bestFit="1" customWidth="1"/>
    <col min="253" max="253" width="16.7109375" bestFit="1" customWidth="1"/>
    <col min="254" max="254" width="13.5703125" bestFit="1" customWidth="1"/>
    <col min="255" max="255" width="16.7109375" bestFit="1" customWidth="1"/>
    <col min="256" max="256" width="13.5703125" bestFit="1" customWidth="1"/>
    <col min="257" max="257" width="16.7109375" bestFit="1" customWidth="1"/>
    <col min="258" max="258" width="13.5703125" bestFit="1" customWidth="1"/>
    <col min="259" max="259" width="16.7109375" bestFit="1" customWidth="1"/>
    <col min="260" max="260" width="13.5703125" bestFit="1" customWidth="1"/>
    <col min="261" max="261" width="16.7109375" bestFit="1" customWidth="1"/>
    <col min="262" max="262" width="13.5703125" bestFit="1" customWidth="1"/>
    <col min="263" max="263" width="16.7109375" bestFit="1" customWidth="1"/>
    <col min="264" max="264" width="13.5703125" bestFit="1" customWidth="1"/>
    <col min="265" max="265" width="16.7109375" bestFit="1" customWidth="1"/>
    <col min="266" max="266" width="13.5703125" bestFit="1" customWidth="1"/>
    <col min="267" max="267" width="16.7109375" bestFit="1" customWidth="1"/>
    <col min="268" max="268" width="13.5703125" bestFit="1" customWidth="1"/>
    <col min="269" max="269" width="16.7109375" bestFit="1" customWidth="1"/>
    <col min="270" max="270" width="13.5703125" bestFit="1" customWidth="1"/>
    <col min="271" max="271" width="16.7109375" bestFit="1" customWidth="1"/>
    <col min="272" max="272" width="13.5703125" bestFit="1" customWidth="1"/>
    <col min="273" max="273" width="16.7109375" bestFit="1" customWidth="1"/>
    <col min="274" max="274" width="13.28515625" bestFit="1" customWidth="1"/>
    <col min="275" max="275" width="16.42578125" bestFit="1" customWidth="1"/>
    <col min="276" max="276" width="13.28515625" bestFit="1" customWidth="1"/>
    <col min="277" max="277" width="16.42578125" bestFit="1" customWidth="1"/>
    <col min="278" max="278" width="13.28515625" bestFit="1" customWidth="1"/>
    <col min="279" max="279" width="16.42578125" bestFit="1" customWidth="1"/>
    <col min="280" max="280" width="13.28515625" bestFit="1" customWidth="1"/>
    <col min="281" max="281" width="16.42578125" bestFit="1" customWidth="1"/>
    <col min="282" max="282" width="13.28515625" bestFit="1" customWidth="1"/>
    <col min="283" max="283" width="16.42578125" bestFit="1" customWidth="1"/>
    <col min="284" max="284" width="13.28515625" bestFit="1" customWidth="1"/>
    <col min="285" max="285" width="16.42578125" bestFit="1" customWidth="1"/>
    <col min="286" max="286" width="13.28515625" bestFit="1" customWidth="1"/>
    <col min="287" max="287" width="16.42578125" bestFit="1" customWidth="1"/>
    <col min="288" max="288" width="13.28515625" bestFit="1" customWidth="1"/>
    <col min="289" max="289" width="16.42578125" bestFit="1" customWidth="1"/>
    <col min="290" max="290" width="13.28515625" bestFit="1" customWidth="1"/>
    <col min="291" max="291" width="16.42578125" bestFit="1" customWidth="1"/>
    <col min="292" max="292" width="13.28515625" bestFit="1" customWidth="1"/>
    <col min="293" max="293" width="16.42578125" bestFit="1" customWidth="1"/>
    <col min="294" max="294" width="13.28515625" bestFit="1" customWidth="1"/>
    <col min="295" max="295" width="16.42578125" bestFit="1" customWidth="1"/>
    <col min="296" max="296" width="13.28515625" bestFit="1" customWidth="1"/>
    <col min="297" max="297" width="16.42578125" bestFit="1" customWidth="1"/>
    <col min="298" max="298" width="13.28515625" bestFit="1" customWidth="1"/>
    <col min="299" max="299" width="16.42578125" bestFit="1" customWidth="1"/>
    <col min="300" max="300" width="13.28515625" bestFit="1" customWidth="1"/>
    <col min="301" max="301" width="16.42578125" bestFit="1" customWidth="1"/>
    <col min="302" max="302" width="13.28515625" bestFit="1" customWidth="1"/>
    <col min="303" max="303" width="16.42578125" bestFit="1" customWidth="1"/>
    <col min="304" max="304" width="13.28515625" bestFit="1" customWidth="1"/>
    <col min="305" max="305" width="16.42578125" bestFit="1" customWidth="1"/>
    <col min="306" max="306" width="13.28515625" bestFit="1" customWidth="1"/>
    <col min="307" max="307" width="16.42578125" bestFit="1" customWidth="1"/>
    <col min="308" max="308" width="13.28515625" bestFit="1" customWidth="1"/>
    <col min="309" max="309" width="16.42578125" bestFit="1" customWidth="1"/>
    <col min="310" max="310" width="13.28515625" bestFit="1" customWidth="1"/>
    <col min="311" max="311" width="16.42578125" bestFit="1" customWidth="1"/>
    <col min="312" max="312" width="13.85546875" bestFit="1" customWidth="1"/>
    <col min="313" max="313" width="17" bestFit="1" customWidth="1"/>
    <col min="314" max="314" width="13.85546875" bestFit="1" customWidth="1"/>
    <col min="315" max="315" width="17" bestFit="1" customWidth="1"/>
    <col min="316" max="316" width="13.85546875" bestFit="1" customWidth="1"/>
    <col min="317" max="317" width="17" bestFit="1" customWidth="1"/>
    <col min="318" max="318" width="13.85546875" bestFit="1" customWidth="1"/>
    <col min="319" max="319" width="17" bestFit="1" customWidth="1"/>
    <col min="320" max="320" width="13.85546875" bestFit="1" customWidth="1"/>
    <col min="321" max="321" width="17" bestFit="1" customWidth="1"/>
    <col min="322" max="322" width="13.85546875" bestFit="1" customWidth="1"/>
    <col min="323" max="323" width="17" bestFit="1" customWidth="1"/>
    <col min="324" max="324" width="13.85546875" bestFit="1" customWidth="1"/>
    <col min="325" max="325" width="17" bestFit="1" customWidth="1"/>
    <col min="326" max="326" width="13.85546875" bestFit="1" customWidth="1"/>
    <col min="327" max="327" width="17" bestFit="1" customWidth="1"/>
    <col min="328" max="328" width="13.85546875" bestFit="1" customWidth="1"/>
    <col min="329" max="329" width="17" bestFit="1" customWidth="1"/>
    <col min="330" max="330" width="13.85546875" bestFit="1" customWidth="1"/>
    <col min="331" max="331" width="17" bestFit="1" customWidth="1"/>
    <col min="332" max="332" width="13.85546875" bestFit="1" customWidth="1"/>
    <col min="333" max="333" width="17" bestFit="1" customWidth="1"/>
    <col min="334" max="334" width="13.85546875" bestFit="1" customWidth="1"/>
    <col min="335" max="335" width="17" bestFit="1" customWidth="1"/>
    <col min="336" max="336" width="13.85546875" bestFit="1" customWidth="1"/>
    <col min="337" max="337" width="17" bestFit="1" customWidth="1"/>
    <col min="338" max="338" width="13.85546875" bestFit="1" customWidth="1"/>
    <col min="339" max="339" width="17" bestFit="1" customWidth="1"/>
    <col min="340" max="340" width="13.5703125" bestFit="1" customWidth="1"/>
    <col min="341" max="341" width="16.7109375" bestFit="1" customWidth="1"/>
    <col min="342" max="342" width="13.5703125" bestFit="1" customWidth="1"/>
    <col min="343" max="343" width="16.7109375" bestFit="1" customWidth="1"/>
    <col min="344" max="344" width="13.5703125" bestFit="1" customWidth="1"/>
    <col min="345" max="345" width="16.7109375" bestFit="1" customWidth="1"/>
    <col min="346" max="346" width="13.5703125" bestFit="1" customWidth="1"/>
    <col min="347" max="347" width="16.7109375" bestFit="1" customWidth="1"/>
    <col min="348" max="348" width="13.5703125" bestFit="1" customWidth="1"/>
    <col min="349" max="349" width="16.7109375" bestFit="1" customWidth="1"/>
    <col min="350" max="350" width="13.5703125" bestFit="1" customWidth="1"/>
    <col min="351" max="351" width="16.7109375" bestFit="1" customWidth="1"/>
    <col min="352" max="352" width="13.5703125" bestFit="1" customWidth="1"/>
    <col min="353" max="353" width="16.7109375" bestFit="1" customWidth="1"/>
    <col min="354" max="354" width="13.5703125" bestFit="1" customWidth="1"/>
    <col min="355" max="355" width="16.7109375" bestFit="1" customWidth="1"/>
    <col min="356" max="356" width="13.5703125" bestFit="1" customWidth="1"/>
    <col min="357" max="357" width="16.7109375" bestFit="1" customWidth="1"/>
    <col min="358" max="358" width="13.5703125" bestFit="1" customWidth="1"/>
    <col min="359" max="359" width="16.7109375" bestFit="1" customWidth="1"/>
    <col min="360" max="360" width="13.5703125" bestFit="1" customWidth="1"/>
    <col min="361" max="361" width="16.7109375" bestFit="1" customWidth="1"/>
    <col min="362" max="362" width="13.5703125" bestFit="1" customWidth="1"/>
    <col min="363" max="363" width="16.7109375" bestFit="1" customWidth="1"/>
    <col min="364" max="364" width="13.5703125" bestFit="1" customWidth="1"/>
    <col min="365" max="365" width="16.7109375" bestFit="1" customWidth="1"/>
    <col min="366" max="366" width="13.5703125" bestFit="1" customWidth="1"/>
    <col min="367" max="367" width="16.7109375" bestFit="1" customWidth="1"/>
    <col min="368" max="368" width="13.5703125" bestFit="1" customWidth="1"/>
    <col min="369" max="369" width="16.7109375" bestFit="1" customWidth="1"/>
    <col min="370" max="370" width="13.5703125" bestFit="1" customWidth="1"/>
    <col min="371" max="371" width="16.7109375" bestFit="1" customWidth="1"/>
    <col min="372" max="372" width="13.5703125" bestFit="1" customWidth="1"/>
    <col min="373" max="373" width="16.7109375" bestFit="1" customWidth="1"/>
    <col min="374" max="374" width="13.140625" bestFit="1" customWidth="1"/>
    <col min="375" max="375" width="16.28515625" bestFit="1" customWidth="1"/>
    <col min="376" max="376" width="13.140625" bestFit="1" customWidth="1"/>
    <col min="377" max="377" width="16.28515625" bestFit="1" customWidth="1"/>
    <col min="378" max="378" width="13.140625" bestFit="1" customWidth="1"/>
    <col min="379" max="379" width="16.28515625" bestFit="1" customWidth="1"/>
    <col min="380" max="380" width="13.140625" bestFit="1" customWidth="1"/>
    <col min="381" max="381" width="16.28515625" bestFit="1" customWidth="1"/>
    <col min="382" max="382" width="13.140625" bestFit="1" customWidth="1"/>
    <col min="383" max="383" width="16.28515625" bestFit="1" customWidth="1"/>
    <col min="384" max="384" width="13.140625" bestFit="1" customWidth="1"/>
    <col min="385" max="385" width="16.28515625" bestFit="1" customWidth="1"/>
    <col min="386" max="386" width="13.140625" bestFit="1" customWidth="1"/>
    <col min="387" max="387" width="16.28515625" bestFit="1" customWidth="1"/>
    <col min="388" max="388" width="13.140625" bestFit="1" customWidth="1"/>
    <col min="389" max="389" width="16.28515625" bestFit="1" customWidth="1"/>
    <col min="390" max="390" width="13.140625" bestFit="1" customWidth="1"/>
    <col min="391" max="391" width="16.28515625" bestFit="1" customWidth="1"/>
    <col min="392" max="392" width="13.140625" bestFit="1" customWidth="1"/>
    <col min="393" max="393" width="16.28515625" bestFit="1" customWidth="1"/>
    <col min="394" max="394" width="13.140625" bestFit="1" customWidth="1"/>
    <col min="395" max="395" width="16.28515625" bestFit="1" customWidth="1"/>
    <col min="396" max="396" width="13.140625" bestFit="1" customWidth="1"/>
    <col min="397" max="397" width="16.28515625" bestFit="1" customWidth="1"/>
    <col min="398" max="398" width="13.140625" bestFit="1" customWidth="1"/>
    <col min="399" max="399" width="16.28515625" bestFit="1" customWidth="1"/>
    <col min="400" max="400" width="13.140625" bestFit="1" customWidth="1"/>
    <col min="401" max="401" width="16.28515625" bestFit="1" customWidth="1"/>
    <col min="402" max="402" width="13.140625" bestFit="1" customWidth="1"/>
    <col min="403" max="403" width="16.28515625" bestFit="1" customWidth="1"/>
    <col min="404" max="404" width="13.5703125" bestFit="1" customWidth="1"/>
    <col min="405" max="405" width="16.7109375" bestFit="1" customWidth="1"/>
    <col min="406" max="406" width="13.5703125" bestFit="1" customWidth="1"/>
    <col min="407" max="407" width="16.7109375" bestFit="1" customWidth="1"/>
    <col min="408" max="408" width="13.5703125" bestFit="1" customWidth="1"/>
    <col min="409" max="409" width="16.7109375" bestFit="1" customWidth="1"/>
    <col min="410" max="410" width="13.5703125" bestFit="1" customWidth="1"/>
    <col min="411" max="411" width="16.7109375" bestFit="1" customWidth="1"/>
    <col min="412" max="412" width="13.5703125" bestFit="1" customWidth="1"/>
    <col min="413" max="413" width="16.7109375" bestFit="1" customWidth="1"/>
    <col min="414" max="414" width="13.5703125" bestFit="1" customWidth="1"/>
    <col min="415" max="415" width="16.7109375" bestFit="1" customWidth="1"/>
    <col min="416" max="416" width="13.5703125" bestFit="1" customWidth="1"/>
    <col min="417" max="417" width="16.7109375" bestFit="1" customWidth="1"/>
    <col min="418" max="418" width="13.5703125" bestFit="1" customWidth="1"/>
    <col min="419" max="419" width="16.7109375" bestFit="1" customWidth="1"/>
    <col min="420" max="420" width="13.5703125" bestFit="1" customWidth="1"/>
    <col min="421" max="421" width="16.7109375" bestFit="1" customWidth="1"/>
    <col min="422" max="422" width="13.5703125" bestFit="1" customWidth="1"/>
    <col min="423" max="423" width="16.7109375" bestFit="1" customWidth="1"/>
    <col min="424" max="424" width="13.5703125" bestFit="1" customWidth="1"/>
    <col min="425" max="425" width="16.7109375" bestFit="1" customWidth="1"/>
    <col min="426" max="426" width="13.5703125" bestFit="1" customWidth="1"/>
    <col min="427" max="427" width="16.7109375" bestFit="1" customWidth="1"/>
    <col min="428" max="428" width="13.5703125" bestFit="1" customWidth="1"/>
    <col min="429" max="429" width="16.7109375" bestFit="1" customWidth="1"/>
    <col min="430" max="430" width="13.5703125" bestFit="1" customWidth="1"/>
    <col min="431" max="431" width="16.7109375" bestFit="1" customWidth="1"/>
    <col min="432" max="432" width="13.5703125" bestFit="1" customWidth="1"/>
    <col min="433" max="433" width="16.7109375" bestFit="1" customWidth="1"/>
    <col min="434" max="434" width="13.5703125" bestFit="1" customWidth="1"/>
    <col min="435" max="435" width="16.7109375" bestFit="1" customWidth="1"/>
    <col min="436" max="436" width="13.5703125" bestFit="1" customWidth="1"/>
    <col min="437" max="437" width="16.7109375" bestFit="1" customWidth="1"/>
    <col min="438" max="438" width="13.5703125" bestFit="1" customWidth="1"/>
    <col min="439" max="439" width="16.7109375" bestFit="1" customWidth="1"/>
    <col min="440" max="440" width="13.5703125" bestFit="1" customWidth="1"/>
    <col min="441" max="441" width="16.7109375" bestFit="1" customWidth="1"/>
    <col min="442" max="442" width="13.5703125" bestFit="1" customWidth="1"/>
    <col min="443" max="443" width="16.7109375" bestFit="1" customWidth="1"/>
    <col min="444" max="444" width="13.5703125" bestFit="1" customWidth="1"/>
    <col min="445" max="445" width="16.7109375" bestFit="1" customWidth="1"/>
    <col min="446" max="446" width="13.85546875" bestFit="1" customWidth="1"/>
    <col min="447" max="447" width="17" bestFit="1" customWidth="1"/>
    <col min="448" max="448" width="13.85546875" bestFit="1" customWidth="1"/>
    <col min="449" max="449" width="17" bestFit="1" customWidth="1"/>
    <col min="450" max="450" width="13.85546875" bestFit="1" customWidth="1"/>
    <col min="451" max="451" width="17" bestFit="1" customWidth="1"/>
    <col min="452" max="452" width="13.85546875" bestFit="1" customWidth="1"/>
    <col min="453" max="453" width="17" bestFit="1" customWidth="1"/>
    <col min="454" max="454" width="13.85546875" bestFit="1" customWidth="1"/>
    <col min="455" max="455" width="17" bestFit="1" customWidth="1"/>
    <col min="456" max="456" width="13.85546875" bestFit="1" customWidth="1"/>
    <col min="457" max="457" width="17" bestFit="1" customWidth="1"/>
    <col min="458" max="458" width="13.85546875" bestFit="1" customWidth="1"/>
    <col min="459" max="459" width="17" bestFit="1" customWidth="1"/>
    <col min="460" max="460" width="13.85546875" bestFit="1" customWidth="1"/>
    <col min="461" max="461" width="17" bestFit="1" customWidth="1"/>
    <col min="462" max="462" width="13.85546875" bestFit="1" customWidth="1"/>
    <col min="463" max="463" width="17" bestFit="1" customWidth="1"/>
    <col min="464" max="464" width="13.85546875" bestFit="1" customWidth="1"/>
    <col min="465" max="465" width="17" bestFit="1" customWidth="1"/>
    <col min="466" max="466" width="13.85546875" bestFit="1" customWidth="1"/>
    <col min="467" max="467" width="17" bestFit="1" customWidth="1"/>
    <col min="468" max="468" width="13.85546875" bestFit="1" customWidth="1"/>
    <col min="469" max="469" width="17" bestFit="1" customWidth="1"/>
    <col min="470" max="470" width="13.85546875" bestFit="1" customWidth="1"/>
    <col min="471" max="471" width="17" bestFit="1" customWidth="1"/>
    <col min="472" max="472" width="13.85546875" bestFit="1" customWidth="1"/>
    <col min="473" max="473" width="17" bestFit="1" customWidth="1"/>
    <col min="474" max="474" width="13.85546875" bestFit="1" customWidth="1"/>
    <col min="475" max="475" width="17" bestFit="1" customWidth="1"/>
    <col min="476" max="476" width="13.85546875" bestFit="1" customWidth="1"/>
    <col min="477" max="477" width="17" bestFit="1" customWidth="1"/>
    <col min="478" max="478" width="13.85546875" bestFit="1" customWidth="1"/>
    <col min="479" max="479" width="17" bestFit="1" customWidth="1"/>
    <col min="480" max="480" width="13.85546875" bestFit="1" customWidth="1"/>
    <col min="481" max="481" width="17" bestFit="1" customWidth="1"/>
    <col min="482" max="482" width="13.85546875" bestFit="1" customWidth="1"/>
    <col min="483" max="483" width="17" bestFit="1" customWidth="1"/>
    <col min="484" max="484" width="13.42578125" bestFit="1" customWidth="1"/>
    <col min="485" max="485" width="16.5703125" bestFit="1" customWidth="1"/>
    <col min="486" max="486" width="13.42578125" bestFit="1" customWidth="1"/>
    <col min="487" max="487" width="16.5703125" bestFit="1" customWidth="1"/>
    <col min="488" max="488" width="13.42578125" bestFit="1" customWidth="1"/>
    <col min="489" max="489" width="16.5703125" bestFit="1" customWidth="1"/>
    <col min="490" max="490" width="13.42578125" bestFit="1" customWidth="1"/>
    <col min="491" max="491" width="16.5703125" bestFit="1" customWidth="1"/>
    <col min="492" max="492" width="13.42578125" bestFit="1" customWidth="1"/>
    <col min="493" max="493" width="16.5703125" bestFit="1" customWidth="1"/>
    <col min="494" max="494" width="13.42578125" bestFit="1" customWidth="1"/>
    <col min="495" max="495" width="16.5703125" bestFit="1" customWidth="1"/>
    <col min="496" max="496" width="13.42578125" bestFit="1" customWidth="1"/>
    <col min="497" max="497" width="16.5703125" bestFit="1" customWidth="1"/>
    <col min="498" max="498" width="13.42578125" bestFit="1" customWidth="1"/>
    <col min="499" max="499" width="16.5703125" bestFit="1" customWidth="1"/>
    <col min="500" max="500" width="13.42578125" bestFit="1" customWidth="1"/>
    <col min="501" max="501" width="16.5703125" bestFit="1" customWidth="1"/>
    <col min="502" max="502" width="13.42578125" bestFit="1" customWidth="1"/>
    <col min="503" max="503" width="16.5703125" bestFit="1" customWidth="1"/>
    <col min="504" max="504" width="14.140625" bestFit="1" customWidth="1"/>
    <col min="505" max="505" width="17.42578125" bestFit="1" customWidth="1"/>
    <col min="506" max="506" width="14.140625" bestFit="1" customWidth="1"/>
    <col min="507" max="507" width="17.42578125" bestFit="1" customWidth="1"/>
    <col min="508" max="508" width="14.140625" bestFit="1" customWidth="1"/>
    <col min="509" max="509" width="17.42578125" bestFit="1" customWidth="1"/>
    <col min="510" max="510" width="14.140625" bestFit="1" customWidth="1"/>
    <col min="511" max="511" width="17.42578125" bestFit="1" customWidth="1"/>
    <col min="512" max="512" width="14.140625" bestFit="1" customWidth="1"/>
    <col min="513" max="513" width="17.42578125" bestFit="1" customWidth="1"/>
    <col min="514" max="514" width="14.140625" bestFit="1" customWidth="1"/>
    <col min="515" max="515" width="17.42578125" bestFit="1" customWidth="1"/>
    <col min="516" max="516" width="14.140625" bestFit="1" customWidth="1"/>
    <col min="517" max="517" width="17.42578125" bestFit="1" customWidth="1"/>
    <col min="518" max="518" width="14.140625" bestFit="1" customWidth="1"/>
    <col min="519" max="519" width="17.42578125" bestFit="1" customWidth="1"/>
    <col min="520" max="520" width="14.140625" bestFit="1" customWidth="1"/>
    <col min="521" max="521" width="17.42578125" bestFit="1" customWidth="1"/>
    <col min="522" max="522" width="14.140625" bestFit="1" customWidth="1"/>
    <col min="523" max="523" width="17.42578125" bestFit="1" customWidth="1"/>
    <col min="524" max="524" width="14.140625" bestFit="1" customWidth="1"/>
    <col min="525" max="525" width="17.42578125" bestFit="1" customWidth="1"/>
    <col min="526" max="526" width="13.28515625" bestFit="1" customWidth="1"/>
    <col min="527" max="527" width="16.42578125" bestFit="1" customWidth="1"/>
    <col min="528" max="528" width="13.28515625" bestFit="1" customWidth="1"/>
    <col min="529" max="529" width="16.42578125" bestFit="1" customWidth="1"/>
    <col min="530" max="530" width="13.28515625" bestFit="1" customWidth="1"/>
    <col min="531" max="531" width="16.42578125" bestFit="1" customWidth="1"/>
    <col min="532" max="532" width="13.28515625" bestFit="1" customWidth="1"/>
    <col min="533" max="533" width="16.42578125" bestFit="1" customWidth="1"/>
    <col min="534" max="534" width="13.28515625" bestFit="1" customWidth="1"/>
    <col min="535" max="535" width="16.42578125" bestFit="1" customWidth="1"/>
    <col min="536" max="536" width="13.28515625" bestFit="1" customWidth="1"/>
    <col min="537" max="537" width="16.42578125" bestFit="1" customWidth="1"/>
    <col min="538" max="538" width="13.28515625" bestFit="1" customWidth="1"/>
    <col min="539" max="539" width="16.42578125" bestFit="1" customWidth="1"/>
    <col min="540" max="540" width="13.28515625" bestFit="1" customWidth="1"/>
    <col min="541" max="541" width="16.42578125" bestFit="1" customWidth="1"/>
    <col min="542" max="542" width="13.28515625" bestFit="1" customWidth="1"/>
    <col min="543" max="543" width="16.42578125" bestFit="1" customWidth="1"/>
    <col min="544" max="544" width="13.28515625" bestFit="1" customWidth="1"/>
    <col min="545" max="545" width="16.42578125" bestFit="1" customWidth="1"/>
    <col min="546" max="546" width="13.28515625" bestFit="1" customWidth="1"/>
    <col min="547" max="547" width="16.42578125" bestFit="1" customWidth="1"/>
    <col min="548" max="548" width="13.28515625" bestFit="1" customWidth="1"/>
    <col min="549" max="549" width="16.42578125" bestFit="1" customWidth="1"/>
    <col min="550" max="550" width="13.28515625" bestFit="1" customWidth="1"/>
    <col min="551" max="551" width="16.42578125" bestFit="1" customWidth="1"/>
    <col min="552" max="552" width="13.28515625" bestFit="1" customWidth="1"/>
    <col min="553" max="553" width="16.42578125" bestFit="1" customWidth="1"/>
    <col min="554" max="554" width="13.28515625" bestFit="1" customWidth="1"/>
    <col min="555" max="555" width="16.42578125" bestFit="1" customWidth="1"/>
    <col min="556" max="556" width="12.7109375" bestFit="1" customWidth="1"/>
    <col min="557" max="557" width="15.85546875" bestFit="1" customWidth="1"/>
    <col min="558" max="558" width="12.7109375" bestFit="1" customWidth="1"/>
    <col min="559" max="559" width="15.85546875" bestFit="1" customWidth="1"/>
    <col min="560" max="560" width="12.7109375" bestFit="1" customWidth="1"/>
    <col min="561" max="561" width="15.85546875" bestFit="1" customWidth="1"/>
    <col min="562" max="562" width="12.7109375" bestFit="1" customWidth="1"/>
    <col min="563" max="563" width="15.85546875" bestFit="1" customWidth="1"/>
    <col min="564" max="564" width="12.7109375" bestFit="1" customWidth="1"/>
    <col min="565" max="565" width="15.85546875" bestFit="1" customWidth="1"/>
    <col min="566" max="566" width="12.7109375" bestFit="1" customWidth="1"/>
    <col min="567" max="567" width="15.85546875" bestFit="1" customWidth="1"/>
    <col min="568" max="568" width="12.7109375" bestFit="1" customWidth="1"/>
    <col min="569" max="569" width="15.85546875" bestFit="1" customWidth="1"/>
    <col min="570" max="570" width="12.7109375" bestFit="1" customWidth="1"/>
    <col min="571" max="571" width="15.85546875" bestFit="1" customWidth="1"/>
    <col min="572" max="572" width="12.7109375" bestFit="1" customWidth="1"/>
    <col min="573" max="573" width="15.85546875" bestFit="1" customWidth="1"/>
    <col min="574" max="574" width="12.7109375" bestFit="1" customWidth="1"/>
    <col min="575" max="575" width="15.85546875" bestFit="1" customWidth="1"/>
    <col min="576" max="576" width="12.7109375" bestFit="1" customWidth="1"/>
    <col min="577" max="577" width="15.85546875" bestFit="1" customWidth="1"/>
    <col min="578" max="578" width="12.7109375" bestFit="1" customWidth="1"/>
    <col min="579" max="579" width="15.85546875" bestFit="1" customWidth="1"/>
    <col min="580" max="580" width="12.7109375" bestFit="1" customWidth="1"/>
    <col min="581" max="581" width="15.85546875" bestFit="1" customWidth="1"/>
    <col min="582" max="582" width="12.7109375" bestFit="1" customWidth="1"/>
    <col min="583" max="583" width="15.85546875" bestFit="1" customWidth="1"/>
    <col min="584" max="584" width="12.7109375" bestFit="1" customWidth="1"/>
    <col min="585" max="585" width="15.85546875" bestFit="1" customWidth="1"/>
    <col min="586" max="586" width="12.7109375" bestFit="1" customWidth="1"/>
    <col min="587" max="587" width="15.85546875" bestFit="1" customWidth="1"/>
    <col min="588" max="588" width="12.7109375" bestFit="1" customWidth="1"/>
    <col min="589" max="589" width="15.85546875" bestFit="1" customWidth="1"/>
    <col min="590" max="590" width="12.7109375" bestFit="1" customWidth="1"/>
    <col min="591" max="591" width="15.85546875" bestFit="1" customWidth="1"/>
    <col min="592" max="592" width="12.7109375" bestFit="1" customWidth="1"/>
    <col min="593" max="593" width="15.85546875" bestFit="1" customWidth="1"/>
    <col min="594" max="594" width="13.7109375" bestFit="1" customWidth="1"/>
    <col min="595" max="595" width="16.85546875" bestFit="1" customWidth="1"/>
    <col min="596" max="596" width="13.7109375" bestFit="1" customWidth="1"/>
    <col min="597" max="597" width="16.85546875" bestFit="1" customWidth="1"/>
    <col min="598" max="598" width="13.7109375" bestFit="1" customWidth="1"/>
    <col min="599" max="599" width="16.85546875" bestFit="1" customWidth="1"/>
    <col min="600" max="600" width="13.7109375" bestFit="1" customWidth="1"/>
    <col min="601" max="601" width="16.85546875" bestFit="1" customWidth="1"/>
    <col min="602" max="602" width="13.7109375" bestFit="1" customWidth="1"/>
    <col min="603" max="603" width="16.85546875" bestFit="1" customWidth="1"/>
    <col min="604" max="604" width="13.7109375" bestFit="1" customWidth="1"/>
    <col min="605" max="605" width="16.85546875" bestFit="1" customWidth="1"/>
    <col min="606" max="606" width="13.7109375" bestFit="1" customWidth="1"/>
    <col min="607" max="607" width="16.85546875" bestFit="1" customWidth="1"/>
    <col min="608" max="608" width="13.7109375" bestFit="1" customWidth="1"/>
    <col min="609" max="609" width="16.85546875" bestFit="1" customWidth="1"/>
    <col min="610" max="610" width="13.5703125" bestFit="1" customWidth="1"/>
    <col min="611" max="611" width="16.7109375" bestFit="1" customWidth="1"/>
    <col min="612" max="612" width="13.5703125" bestFit="1" customWidth="1"/>
    <col min="613" max="613" width="16.7109375" bestFit="1" customWidth="1"/>
    <col min="614" max="614" width="13.5703125" bestFit="1" customWidth="1"/>
    <col min="615" max="615" width="16.7109375" bestFit="1" customWidth="1"/>
    <col min="616" max="616" width="13.5703125" bestFit="1" customWidth="1"/>
    <col min="617" max="617" width="16.7109375" bestFit="1" customWidth="1"/>
    <col min="618" max="618" width="13.5703125" bestFit="1" customWidth="1"/>
    <col min="619" max="619" width="16.7109375" bestFit="1" customWidth="1"/>
    <col min="620" max="620" width="13.5703125" bestFit="1" customWidth="1"/>
    <col min="621" max="621" width="16.7109375" bestFit="1" customWidth="1"/>
    <col min="622" max="622" width="13.5703125" bestFit="1" customWidth="1"/>
    <col min="623" max="623" width="16.7109375" bestFit="1" customWidth="1"/>
    <col min="624" max="624" width="13.5703125" bestFit="1" customWidth="1"/>
    <col min="625" max="625" width="16.7109375" bestFit="1" customWidth="1"/>
    <col min="626" max="626" width="13.5703125" bestFit="1" customWidth="1"/>
    <col min="627" max="627" width="16.7109375" bestFit="1" customWidth="1"/>
    <col min="628" max="628" width="13.5703125" bestFit="1" customWidth="1"/>
    <col min="629" max="629" width="16.7109375" bestFit="1" customWidth="1"/>
    <col min="630" max="630" width="13.5703125" bestFit="1" customWidth="1"/>
    <col min="631" max="631" width="16.7109375" bestFit="1" customWidth="1"/>
    <col min="632" max="632" width="13.5703125" bestFit="1" customWidth="1"/>
    <col min="633" max="633" width="16.7109375" bestFit="1" customWidth="1"/>
    <col min="634" max="634" width="13.5703125" bestFit="1" customWidth="1"/>
    <col min="635" max="635" width="16.7109375" bestFit="1" customWidth="1"/>
    <col min="636" max="636" width="13.28515625" bestFit="1" customWidth="1"/>
    <col min="637" max="637" width="16.42578125" bestFit="1" customWidth="1"/>
    <col min="638" max="638" width="13.28515625" bestFit="1" customWidth="1"/>
    <col min="639" max="639" width="16.42578125" bestFit="1" customWidth="1"/>
    <col min="640" max="640" width="13.28515625" bestFit="1" customWidth="1"/>
    <col min="641" max="641" width="16.42578125" bestFit="1" customWidth="1"/>
    <col min="642" max="642" width="13.28515625" bestFit="1" customWidth="1"/>
    <col min="643" max="643" width="16.42578125" bestFit="1" customWidth="1"/>
    <col min="644" max="644" width="13.28515625" bestFit="1" customWidth="1"/>
    <col min="645" max="645" width="16.42578125" bestFit="1" customWidth="1"/>
    <col min="646" max="646" width="13.28515625" bestFit="1" customWidth="1"/>
    <col min="647" max="647" width="16.42578125" bestFit="1" customWidth="1"/>
    <col min="648" max="648" width="13.28515625" bestFit="1" customWidth="1"/>
    <col min="649" max="649" width="16.42578125" bestFit="1" customWidth="1"/>
    <col min="650" max="650" width="13.28515625" bestFit="1" customWidth="1"/>
    <col min="651" max="651" width="16.42578125" bestFit="1" customWidth="1"/>
    <col min="652" max="652" width="13.28515625" bestFit="1" customWidth="1"/>
    <col min="653" max="653" width="16.42578125" bestFit="1" customWidth="1"/>
    <col min="654" max="654" width="13.28515625" bestFit="1" customWidth="1"/>
    <col min="655" max="655" width="16.42578125" bestFit="1" customWidth="1"/>
    <col min="656" max="656" width="13.28515625" bestFit="1" customWidth="1"/>
    <col min="657" max="657" width="16.42578125" bestFit="1" customWidth="1"/>
    <col min="658" max="658" width="13.28515625" bestFit="1" customWidth="1"/>
    <col min="659" max="659" width="16.42578125" bestFit="1" customWidth="1"/>
    <col min="660" max="660" width="13.28515625" bestFit="1" customWidth="1"/>
    <col min="661" max="661" width="16.42578125" bestFit="1" customWidth="1"/>
    <col min="662" max="662" width="13.28515625" bestFit="1" customWidth="1"/>
    <col min="663" max="663" width="16.42578125" bestFit="1" customWidth="1"/>
    <col min="664" max="664" width="13.28515625" bestFit="1" customWidth="1"/>
    <col min="665" max="665" width="16.42578125" bestFit="1" customWidth="1"/>
    <col min="666" max="666" width="13.28515625" bestFit="1" customWidth="1"/>
    <col min="667" max="667" width="16.42578125" bestFit="1" customWidth="1"/>
    <col min="668" max="668" width="13.28515625" bestFit="1" customWidth="1"/>
    <col min="669" max="669" width="16.42578125" bestFit="1" customWidth="1"/>
    <col min="670" max="670" width="13.28515625" bestFit="1" customWidth="1"/>
    <col min="671" max="671" width="16.42578125" bestFit="1" customWidth="1"/>
    <col min="672" max="672" width="13.28515625" bestFit="1" customWidth="1"/>
    <col min="673" max="673" width="16.42578125" bestFit="1" customWidth="1"/>
    <col min="674" max="674" width="13.28515625" bestFit="1" customWidth="1"/>
    <col min="675" max="675" width="16.42578125" bestFit="1" customWidth="1"/>
    <col min="676" max="676" width="13.28515625" bestFit="1" customWidth="1"/>
    <col min="677" max="677" width="16.42578125" bestFit="1" customWidth="1"/>
    <col min="678" max="678" width="13.85546875" bestFit="1" customWidth="1"/>
    <col min="679" max="679" width="17" bestFit="1" customWidth="1"/>
    <col min="680" max="680" width="13.85546875" bestFit="1" customWidth="1"/>
    <col min="681" max="681" width="17" bestFit="1" customWidth="1"/>
    <col min="682" max="682" width="13.85546875" bestFit="1" customWidth="1"/>
    <col min="683" max="683" width="17" bestFit="1" customWidth="1"/>
    <col min="684" max="684" width="13.85546875" bestFit="1" customWidth="1"/>
    <col min="685" max="685" width="17" bestFit="1" customWidth="1"/>
    <col min="686" max="686" width="13.85546875" bestFit="1" customWidth="1"/>
    <col min="687" max="687" width="17" bestFit="1" customWidth="1"/>
    <col min="688" max="688" width="13.85546875" bestFit="1" customWidth="1"/>
    <col min="689" max="689" width="17" bestFit="1" customWidth="1"/>
    <col min="690" max="690" width="13.85546875" bestFit="1" customWidth="1"/>
    <col min="691" max="691" width="17" bestFit="1" customWidth="1"/>
    <col min="692" max="692" width="13.85546875" bestFit="1" customWidth="1"/>
    <col min="693" max="693" width="17" bestFit="1" customWidth="1"/>
    <col min="694" max="694" width="13.85546875" bestFit="1" customWidth="1"/>
    <col min="695" max="695" width="17" bestFit="1" customWidth="1"/>
    <col min="696" max="696" width="13.85546875" bestFit="1" customWidth="1"/>
    <col min="697" max="697" width="17" bestFit="1" customWidth="1"/>
    <col min="698" max="698" width="13.85546875" bestFit="1" customWidth="1"/>
    <col min="699" max="699" width="17" bestFit="1" customWidth="1"/>
    <col min="700" max="700" width="13.85546875" bestFit="1" customWidth="1"/>
    <col min="701" max="701" width="17" bestFit="1" customWidth="1"/>
    <col min="702" max="702" width="13.85546875" bestFit="1" customWidth="1"/>
    <col min="703" max="703" width="17" bestFit="1" customWidth="1"/>
    <col min="704" max="704" width="13.85546875" bestFit="1" customWidth="1"/>
    <col min="705" max="705" width="17" bestFit="1" customWidth="1"/>
    <col min="706" max="706" width="13.85546875" bestFit="1" customWidth="1"/>
    <col min="707" max="707" width="17" bestFit="1" customWidth="1"/>
    <col min="708" max="708" width="13.85546875" bestFit="1" customWidth="1"/>
    <col min="709" max="709" width="17" bestFit="1" customWidth="1"/>
    <col min="710" max="710" width="13.5703125" bestFit="1" customWidth="1"/>
    <col min="711" max="711" width="16.7109375" bestFit="1" customWidth="1"/>
    <col min="712" max="712" width="13.5703125" bestFit="1" customWidth="1"/>
    <col min="713" max="713" width="16.7109375" bestFit="1" customWidth="1"/>
    <col min="714" max="714" width="13.5703125" bestFit="1" customWidth="1"/>
    <col min="715" max="715" width="16.7109375" bestFit="1" customWidth="1"/>
    <col min="716" max="716" width="13.5703125" bestFit="1" customWidth="1"/>
    <col min="717" max="717" width="16.7109375" bestFit="1" customWidth="1"/>
    <col min="718" max="718" width="13.5703125" bestFit="1" customWidth="1"/>
    <col min="719" max="719" width="16.7109375" bestFit="1" customWidth="1"/>
    <col min="720" max="720" width="13.5703125" bestFit="1" customWidth="1"/>
    <col min="721" max="721" width="16.7109375" bestFit="1" customWidth="1"/>
    <col min="722" max="722" width="13.5703125" bestFit="1" customWidth="1"/>
    <col min="723" max="723" width="16.7109375" bestFit="1" customWidth="1"/>
    <col min="724" max="724" width="13.5703125" bestFit="1" customWidth="1"/>
    <col min="725" max="725" width="16.7109375" bestFit="1" customWidth="1"/>
    <col min="726" max="726" width="13.5703125" bestFit="1" customWidth="1"/>
    <col min="727" max="727" width="16.7109375" bestFit="1" customWidth="1"/>
    <col min="728" max="728" width="13.5703125" bestFit="1" customWidth="1"/>
    <col min="729" max="729" width="16.7109375" bestFit="1" customWidth="1"/>
    <col min="730" max="730" width="13.5703125" bestFit="1" customWidth="1"/>
    <col min="731" max="731" width="16.7109375" bestFit="1" customWidth="1"/>
    <col min="732" max="732" width="13.5703125" bestFit="1" customWidth="1"/>
    <col min="733" max="733" width="16.7109375" bestFit="1" customWidth="1"/>
    <col min="734" max="734" width="13.5703125" bestFit="1" customWidth="1"/>
    <col min="735" max="735" width="16.7109375" bestFit="1" customWidth="1"/>
    <col min="736" max="736" width="13.5703125" bestFit="1" customWidth="1"/>
    <col min="737" max="737" width="16.7109375" bestFit="1" customWidth="1"/>
    <col min="738" max="738" width="13.5703125" bestFit="1" customWidth="1"/>
    <col min="739" max="739" width="16.7109375" bestFit="1" customWidth="1"/>
    <col min="740" max="740" width="13.5703125" bestFit="1" customWidth="1"/>
    <col min="741" max="741" width="16.7109375" bestFit="1" customWidth="1"/>
    <col min="742" max="742" width="13.5703125" bestFit="1" customWidth="1"/>
    <col min="743" max="743" width="16.7109375" bestFit="1" customWidth="1"/>
    <col min="744" max="744" width="13.140625" bestFit="1" customWidth="1"/>
    <col min="745" max="745" width="16.28515625" bestFit="1" customWidth="1"/>
    <col min="746" max="746" width="13.140625" bestFit="1" customWidth="1"/>
    <col min="747" max="747" width="16.28515625" bestFit="1" customWidth="1"/>
    <col min="748" max="748" width="13.140625" bestFit="1" customWidth="1"/>
    <col min="749" max="749" width="16.28515625" bestFit="1" customWidth="1"/>
    <col min="750" max="750" width="13.140625" bestFit="1" customWidth="1"/>
    <col min="751" max="751" width="16.28515625" bestFit="1" customWidth="1"/>
    <col min="752" max="752" width="13.140625" bestFit="1" customWidth="1"/>
    <col min="753" max="753" width="16.28515625" bestFit="1" customWidth="1"/>
    <col min="754" max="754" width="13.140625" bestFit="1" customWidth="1"/>
    <col min="755" max="755" width="16.28515625" bestFit="1" customWidth="1"/>
    <col min="756" max="756" width="13.140625" bestFit="1" customWidth="1"/>
    <col min="757" max="757" width="16.28515625" bestFit="1" customWidth="1"/>
    <col min="758" max="758" width="13.140625" bestFit="1" customWidth="1"/>
    <col min="759" max="759" width="16.28515625" bestFit="1" customWidth="1"/>
    <col min="760" max="760" width="13.140625" bestFit="1" customWidth="1"/>
    <col min="761" max="761" width="16.28515625" bestFit="1" customWidth="1"/>
    <col min="762" max="762" width="13.140625" bestFit="1" customWidth="1"/>
    <col min="763" max="763" width="16.28515625" bestFit="1" customWidth="1"/>
    <col min="764" max="764" width="13.140625" bestFit="1" customWidth="1"/>
    <col min="765" max="765" width="16.28515625" bestFit="1" customWidth="1"/>
    <col min="766" max="766" width="13.140625" bestFit="1" customWidth="1"/>
    <col min="767" max="767" width="16.28515625" bestFit="1" customWidth="1"/>
    <col min="768" max="768" width="13.140625" bestFit="1" customWidth="1"/>
    <col min="769" max="769" width="16.28515625" bestFit="1" customWidth="1"/>
    <col min="770" max="770" width="13.140625" bestFit="1" customWidth="1"/>
    <col min="771" max="771" width="16.28515625" bestFit="1" customWidth="1"/>
    <col min="772" max="772" width="13.140625" bestFit="1" customWidth="1"/>
    <col min="773" max="773" width="16.28515625" bestFit="1" customWidth="1"/>
    <col min="774" max="774" width="13.140625" bestFit="1" customWidth="1"/>
    <col min="775" max="775" width="16.28515625" bestFit="1" customWidth="1"/>
    <col min="776" max="776" width="13.140625" bestFit="1" customWidth="1"/>
    <col min="777" max="777" width="16.28515625" bestFit="1" customWidth="1"/>
    <col min="778" max="778" width="13.5703125" bestFit="1" customWidth="1"/>
    <col min="779" max="779" width="16.7109375" bestFit="1" customWidth="1"/>
    <col min="780" max="780" width="13.5703125" bestFit="1" customWidth="1"/>
    <col min="781" max="781" width="16.7109375" bestFit="1" customWidth="1"/>
    <col min="782" max="782" width="13.5703125" bestFit="1" customWidth="1"/>
    <col min="783" max="783" width="16.7109375" bestFit="1" customWidth="1"/>
    <col min="784" max="784" width="13.5703125" bestFit="1" customWidth="1"/>
    <col min="785" max="785" width="16.7109375" bestFit="1" customWidth="1"/>
    <col min="786" max="786" width="13.5703125" bestFit="1" customWidth="1"/>
    <col min="787" max="787" width="16.7109375" bestFit="1" customWidth="1"/>
    <col min="788" max="788" width="13.5703125" bestFit="1" customWidth="1"/>
    <col min="789" max="789" width="16.7109375" bestFit="1" customWidth="1"/>
    <col min="790" max="790" width="13.5703125" bestFit="1" customWidth="1"/>
    <col min="791" max="791" width="16.7109375" bestFit="1" customWidth="1"/>
    <col min="792" max="792" width="13.5703125" bestFit="1" customWidth="1"/>
    <col min="793" max="793" width="16.7109375" bestFit="1" customWidth="1"/>
    <col min="794" max="794" width="13.5703125" bestFit="1" customWidth="1"/>
    <col min="795" max="795" width="16.7109375" bestFit="1" customWidth="1"/>
    <col min="796" max="796" width="13.5703125" bestFit="1" customWidth="1"/>
    <col min="797" max="797" width="16.7109375" bestFit="1" customWidth="1"/>
    <col min="798" max="798" width="13.5703125" bestFit="1" customWidth="1"/>
    <col min="799" max="799" width="16.7109375" bestFit="1" customWidth="1"/>
    <col min="800" max="800" width="13.5703125" bestFit="1" customWidth="1"/>
    <col min="801" max="801" width="16.7109375" bestFit="1" customWidth="1"/>
    <col min="802" max="802" width="13.5703125" bestFit="1" customWidth="1"/>
    <col min="803" max="803" width="16.7109375" bestFit="1" customWidth="1"/>
    <col min="804" max="804" width="13.5703125" bestFit="1" customWidth="1"/>
    <col min="805" max="805" width="16.7109375" bestFit="1" customWidth="1"/>
    <col min="806" max="806" width="13.5703125" bestFit="1" customWidth="1"/>
    <col min="807" max="807" width="16.7109375" bestFit="1" customWidth="1"/>
    <col min="808" max="808" width="13.5703125" bestFit="1" customWidth="1"/>
    <col min="809" max="809" width="16.7109375" bestFit="1" customWidth="1"/>
    <col min="810" max="810" width="13.5703125" bestFit="1" customWidth="1"/>
    <col min="811" max="811" width="16.7109375" bestFit="1" customWidth="1"/>
    <col min="812" max="812" width="13.5703125" bestFit="1" customWidth="1"/>
    <col min="813" max="813" width="16.7109375" bestFit="1" customWidth="1"/>
    <col min="814" max="814" width="13.5703125" bestFit="1" customWidth="1"/>
    <col min="815" max="815" width="16.7109375" bestFit="1" customWidth="1"/>
    <col min="816" max="816" width="13.85546875" bestFit="1" customWidth="1"/>
    <col min="817" max="817" width="17" bestFit="1" customWidth="1"/>
    <col min="818" max="818" width="13.85546875" bestFit="1" customWidth="1"/>
    <col min="819" max="819" width="17" bestFit="1" customWidth="1"/>
    <col min="820" max="820" width="13.85546875" bestFit="1" customWidth="1"/>
    <col min="821" max="821" width="17" bestFit="1" customWidth="1"/>
    <col min="822" max="822" width="13.85546875" bestFit="1" customWidth="1"/>
    <col min="823" max="823" width="17" bestFit="1" customWidth="1"/>
    <col min="824" max="824" width="13.85546875" bestFit="1" customWidth="1"/>
    <col min="825" max="825" width="17" bestFit="1" customWidth="1"/>
    <col min="826" max="826" width="13.85546875" bestFit="1" customWidth="1"/>
    <col min="827" max="827" width="17" bestFit="1" customWidth="1"/>
    <col min="828" max="828" width="13.85546875" bestFit="1" customWidth="1"/>
    <col min="829" max="829" width="17" bestFit="1" customWidth="1"/>
    <col min="830" max="830" width="13.85546875" bestFit="1" customWidth="1"/>
    <col min="831" max="831" width="17" bestFit="1" customWidth="1"/>
    <col min="832" max="832" width="13.85546875" bestFit="1" customWidth="1"/>
    <col min="833" max="833" width="17" bestFit="1" customWidth="1"/>
    <col min="834" max="834" width="13.85546875" bestFit="1" customWidth="1"/>
    <col min="835" max="835" width="17" bestFit="1" customWidth="1"/>
    <col min="836" max="836" width="13.85546875" bestFit="1" customWidth="1"/>
    <col min="837" max="837" width="17" bestFit="1" customWidth="1"/>
    <col min="838" max="838" width="13.85546875" bestFit="1" customWidth="1"/>
    <col min="839" max="839" width="17" bestFit="1" customWidth="1"/>
    <col min="840" max="840" width="13.85546875" bestFit="1" customWidth="1"/>
    <col min="841" max="841" width="17" bestFit="1" customWidth="1"/>
    <col min="842" max="842" width="13.85546875" bestFit="1" customWidth="1"/>
    <col min="843" max="843" width="17" bestFit="1" customWidth="1"/>
    <col min="844" max="844" width="13.85546875" bestFit="1" customWidth="1"/>
    <col min="845" max="845" width="17" bestFit="1" customWidth="1"/>
    <col min="846" max="846" width="13.85546875" bestFit="1" customWidth="1"/>
    <col min="847" max="847" width="17" bestFit="1" customWidth="1"/>
    <col min="848" max="848" width="13.85546875" bestFit="1" customWidth="1"/>
    <col min="849" max="849" width="17" bestFit="1" customWidth="1"/>
    <col min="850" max="850" width="13.85546875" bestFit="1" customWidth="1"/>
    <col min="851" max="851" width="17" bestFit="1" customWidth="1"/>
    <col min="852" max="852" width="13.85546875" bestFit="1" customWidth="1"/>
    <col min="853" max="853" width="17" bestFit="1" customWidth="1"/>
    <col min="854" max="854" width="13.85546875" bestFit="1" customWidth="1"/>
    <col min="855" max="855" width="17" bestFit="1" customWidth="1"/>
    <col min="856" max="856" width="13.85546875" bestFit="1" customWidth="1"/>
    <col min="857" max="857" width="17" bestFit="1" customWidth="1"/>
    <col min="858" max="858" width="13.85546875" bestFit="1" customWidth="1"/>
    <col min="859" max="859" width="17" bestFit="1" customWidth="1"/>
    <col min="860" max="860" width="13.42578125" bestFit="1" customWidth="1"/>
    <col min="861" max="861" width="16.5703125" bestFit="1" customWidth="1"/>
    <col min="862" max="862" width="13.42578125" bestFit="1" customWidth="1"/>
    <col min="863" max="863" width="16.5703125" bestFit="1" customWidth="1"/>
    <col min="864" max="864" width="13.42578125" bestFit="1" customWidth="1"/>
    <col min="865" max="865" width="16.5703125" bestFit="1" customWidth="1"/>
    <col min="866" max="866" width="13.42578125" bestFit="1" customWidth="1"/>
    <col min="867" max="867" width="16.5703125" bestFit="1" customWidth="1"/>
    <col min="868" max="868" width="13.42578125" bestFit="1" customWidth="1"/>
    <col min="869" max="869" width="16.5703125" bestFit="1" customWidth="1"/>
    <col min="870" max="870" width="13.42578125" bestFit="1" customWidth="1"/>
    <col min="871" max="871" width="16.5703125" bestFit="1" customWidth="1"/>
    <col min="872" max="872" width="13.42578125" bestFit="1" customWidth="1"/>
    <col min="873" max="873" width="16.5703125" bestFit="1" customWidth="1"/>
    <col min="874" max="874" width="13.42578125" bestFit="1" customWidth="1"/>
    <col min="875" max="875" width="16.5703125" bestFit="1" customWidth="1"/>
    <col min="876" max="876" width="13.42578125" bestFit="1" customWidth="1"/>
    <col min="877" max="877" width="16.5703125" bestFit="1" customWidth="1"/>
    <col min="878" max="878" width="13.42578125" bestFit="1" customWidth="1"/>
    <col min="879" max="879" width="16.5703125" bestFit="1" customWidth="1"/>
    <col min="880" max="880" width="13.42578125" bestFit="1" customWidth="1"/>
    <col min="881" max="881" width="16.5703125" bestFit="1" customWidth="1"/>
    <col min="882" max="882" width="13.42578125" bestFit="1" customWidth="1"/>
    <col min="883" max="883" width="16.5703125" bestFit="1" customWidth="1"/>
    <col min="884" max="884" width="13.42578125" bestFit="1" customWidth="1"/>
    <col min="885" max="885" width="16.5703125" bestFit="1" customWidth="1"/>
    <col min="886" max="886" width="14.140625" bestFit="1" customWidth="1"/>
    <col min="887" max="887" width="17.42578125" bestFit="1" customWidth="1"/>
    <col min="888" max="888" width="14.140625" bestFit="1" customWidth="1"/>
    <col min="889" max="889" width="17.42578125" bestFit="1" customWidth="1"/>
    <col min="890" max="890" width="14.140625" bestFit="1" customWidth="1"/>
    <col min="891" max="891" width="17.42578125" bestFit="1" customWidth="1"/>
    <col min="892" max="892" width="14.140625" bestFit="1" customWidth="1"/>
    <col min="893" max="893" width="17.42578125" bestFit="1" customWidth="1"/>
    <col min="894" max="894" width="14.140625" bestFit="1" customWidth="1"/>
    <col min="895" max="895" width="17.42578125" bestFit="1" customWidth="1"/>
    <col min="896" max="896" width="14.140625" bestFit="1" customWidth="1"/>
    <col min="897" max="897" width="17.42578125" bestFit="1" customWidth="1"/>
    <col min="898" max="898" width="14.140625" bestFit="1" customWidth="1"/>
    <col min="899" max="899" width="17.42578125" bestFit="1" customWidth="1"/>
    <col min="900" max="900" width="14.140625" bestFit="1" customWidth="1"/>
    <col min="901" max="901" width="17.42578125" bestFit="1" customWidth="1"/>
    <col min="902" max="902" width="14.140625" bestFit="1" customWidth="1"/>
    <col min="903" max="903" width="17.42578125" bestFit="1" customWidth="1"/>
    <col min="904" max="904" width="14.140625" bestFit="1" customWidth="1"/>
    <col min="905" max="905" width="17.42578125" bestFit="1" customWidth="1"/>
    <col min="906" max="906" width="14.140625" bestFit="1" customWidth="1"/>
    <col min="907" max="907" width="17.42578125" bestFit="1" customWidth="1"/>
    <col min="908" max="908" width="14.140625" bestFit="1" customWidth="1"/>
    <col min="909" max="909" width="17.42578125" bestFit="1" customWidth="1"/>
    <col min="910" max="910" width="14.140625" bestFit="1" customWidth="1"/>
    <col min="911" max="911" width="17.42578125" bestFit="1" customWidth="1"/>
    <col min="912" max="912" width="14.140625" bestFit="1" customWidth="1"/>
    <col min="913" max="913" width="17.42578125" bestFit="1" customWidth="1"/>
    <col min="914" max="914" width="14.140625" bestFit="1" customWidth="1"/>
    <col min="915" max="915" width="17.42578125" bestFit="1" customWidth="1"/>
    <col min="916" max="916" width="14.140625" bestFit="1" customWidth="1"/>
    <col min="917" max="917" width="17.42578125" bestFit="1" customWidth="1"/>
    <col min="918" max="918" width="14.140625" bestFit="1" customWidth="1"/>
    <col min="919" max="919" width="17.42578125" bestFit="1" customWidth="1"/>
    <col min="920" max="920" width="13.28515625" bestFit="1" customWidth="1"/>
    <col min="921" max="921" width="16.42578125" bestFit="1" customWidth="1"/>
    <col min="922" max="922" width="13.28515625" bestFit="1" customWidth="1"/>
    <col min="923" max="923" width="16.42578125" bestFit="1" customWidth="1"/>
    <col min="924" max="924" width="13.28515625" bestFit="1" customWidth="1"/>
    <col min="925" max="925" width="16.42578125" bestFit="1" customWidth="1"/>
    <col min="926" max="926" width="13.28515625" bestFit="1" customWidth="1"/>
    <col min="927" max="927" width="16.42578125" bestFit="1" customWidth="1"/>
    <col min="928" max="928" width="13.28515625" bestFit="1" customWidth="1"/>
    <col min="929" max="929" width="16.42578125" bestFit="1" customWidth="1"/>
    <col min="930" max="930" width="13.28515625" bestFit="1" customWidth="1"/>
    <col min="931" max="931" width="16.42578125" bestFit="1" customWidth="1"/>
    <col min="932" max="932" width="13.28515625" bestFit="1" customWidth="1"/>
    <col min="933" max="933" width="16.42578125" bestFit="1" customWidth="1"/>
    <col min="934" max="934" width="13.28515625" bestFit="1" customWidth="1"/>
    <col min="935" max="935" width="16.42578125" bestFit="1" customWidth="1"/>
    <col min="936" max="936" width="13.28515625" bestFit="1" customWidth="1"/>
    <col min="937" max="937" width="16.42578125" bestFit="1" customWidth="1"/>
    <col min="938" max="938" width="13.28515625" bestFit="1" customWidth="1"/>
    <col min="939" max="939" width="16.42578125" bestFit="1" customWidth="1"/>
    <col min="940" max="940" width="13.28515625" bestFit="1" customWidth="1"/>
    <col min="941" max="941" width="16.42578125" bestFit="1" customWidth="1"/>
    <col min="942" max="942" width="13.28515625" bestFit="1" customWidth="1"/>
    <col min="943" max="943" width="16.42578125" bestFit="1" customWidth="1"/>
    <col min="944" max="944" width="13.28515625" bestFit="1" customWidth="1"/>
    <col min="945" max="945" width="16.42578125" bestFit="1" customWidth="1"/>
    <col min="946" max="946" width="13.28515625" bestFit="1" customWidth="1"/>
    <col min="947" max="947" width="16.42578125" bestFit="1" customWidth="1"/>
    <col min="948" max="948" width="12.7109375" bestFit="1" customWidth="1"/>
    <col min="949" max="949" width="15.85546875" bestFit="1" customWidth="1"/>
    <col min="950" max="950" width="12.7109375" bestFit="1" customWidth="1"/>
    <col min="951" max="951" width="15.85546875" bestFit="1" customWidth="1"/>
    <col min="952" max="952" width="12.7109375" bestFit="1" customWidth="1"/>
    <col min="953" max="953" width="15.85546875" bestFit="1" customWidth="1"/>
    <col min="954" max="954" width="12.7109375" bestFit="1" customWidth="1"/>
    <col min="955" max="955" width="15.85546875" bestFit="1" customWidth="1"/>
    <col min="956" max="956" width="12.7109375" bestFit="1" customWidth="1"/>
    <col min="957" max="957" width="15.85546875" bestFit="1" customWidth="1"/>
    <col min="958" max="958" width="12.7109375" bestFit="1" customWidth="1"/>
    <col min="959" max="959" width="15.85546875" bestFit="1" customWidth="1"/>
    <col min="960" max="960" width="12.7109375" bestFit="1" customWidth="1"/>
    <col min="961" max="961" width="15.85546875" bestFit="1" customWidth="1"/>
    <col min="962" max="962" width="12.7109375" bestFit="1" customWidth="1"/>
    <col min="963" max="963" width="15.85546875" bestFit="1" customWidth="1"/>
    <col min="964" max="964" width="12.7109375" bestFit="1" customWidth="1"/>
    <col min="965" max="965" width="15.85546875" bestFit="1" customWidth="1"/>
    <col min="966" max="966" width="12.7109375" bestFit="1" customWidth="1"/>
    <col min="967" max="967" width="15.85546875" bestFit="1" customWidth="1"/>
    <col min="968" max="968" width="12.7109375" bestFit="1" customWidth="1"/>
    <col min="969" max="969" width="15.85546875" bestFit="1" customWidth="1"/>
    <col min="970" max="970" width="12.7109375" bestFit="1" customWidth="1"/>
    <col min="971" max="971" width="15.85546875" bestFit="1" customWidth="1"/>
    <col min="972" max="972" width="12.7109375" bestFit="1" customWidth="1"/>
    <col min="973" max="973" width="15.85546875" bestFit="1" customWidth="1"/>
    <col min="974" max="974" width="12.7109375" bestFit="1" customWidth="1"/>
    <col min="975" max="975" width="15.85546875" bestFit="1" customWidth="1"/>
    <col min="976" max="976" width="13.7109375" bestFit="1" customWidth="1"/>
    <col min="977" max="977" width="16.85546875" bestFit="1" customWidth="1"/>
    <col min="978" max="978" width="13.7109375" bestFit="1" customWidth="1"/>
    <col min="979" max="979" width="16.85546875" bestFit="1" customWidth="1"/>
    <col min="980" max="980" width="13.7109375" bestFit="1" customWidth="1"/>
    <col min="981" max="981" width="16.85546875" bestFit="1" customWidth="1"/>
    <col min="982" max="982" width="13.7109375" bestFit="1" customWidth="1"/>
    <col min="983" max="983" width="16.85546875" bestFit="1" customWidth="1"/>
    <col min="984" max="984" width="13.7109375" bestFit="1" customWidth="1"/>
    <col min="985" max="985" width="16.85546875" bestFit="1" customWidth="1"/>
    <col min="986" max="986" width="13.7109375" bestFit="1" customWidth="1"/>
    <col min="987" max="987" width="16.85546875" bestFit="1" customWidth="1"/>
    <col min="988" max="988" width="13.7109375" bestFit="1" customWidth="1"/>
    <col min="989" max="989" width="16.85546875" bestFit="1" customWidth="1"/>
    <col min="990" max="990" width="13.7109375" bestFit="1" customWidth="1"/>
    <col min="991" max="991" width="16.85546875" bestFit="1" customWidth="1"/>
    <col min="992" max="992" width="13.7109375" bestFit="1" customWidth="1"/>
    <col min="993" max="993" width="16.85546875" bestFit="1" customWidth="1"/>
    <col min="994" max="994" width="13.7109375" bestFit="1" customWidth="1"/>
    <col min="995" max="995" width="16.85546875" bestFit="1" customWidth="1"/>
    <col min="996" max="996" width="13.7109375" bestFit="1" customWidth="1"/>
    <col min="997" max="997" width="16.85546875" bestFit="1" customWidth="1"/>
    <col min="998" max="998" width="13.7109375" bestFit="1" customWidth="1"/>
    <col min="999" max="999" width="16.85546875" bestFit="1" customWidth="1"/>
    <col min="1000" max="1000" width="13.7109375" bestFit="1" customWidth="1"/>
    <col min="1001" max="1001" width="16.85546875" bestFit="1" customWidth="1"/>
    <col min="1002" max="1002" width="13.7109375" bestFit="1" customWidth="1"/>
    <col min="1003" max="1003" width="16.85546875" bestFit="1" customWidth="1"/>
    <col min="1004" max="1004" width="13.7109375" bestFit="1" customWidth="1"/>
    <col min="1005" max="1005" width="16.85546875" bestFit="1" customWidth="1"/>
    <col min="1006" max="1006" width="13.7109375" bestFit="1" customWidth="1"/>
    <col min="1007" max="1007" width="16.85546875" bestFit="1" customWidth="1"/>
    <col min="1008" max="1008" width="13.7109375" bestFit="1" customWidth="1"/>
    <col min="1009" max="1009" width="16.85546875" bestFit="1" customWidth="1"/>
    <col min="1010" max="1010" width="13.5703125" bestFit="1" customWidth="1"/>
    <col min="1011" max="1011" width="16.7109375" bestFit="1" customWidth="1"/>
    <col min="1012" max="1012" width="13.5703125" bestFit="1" customWidth="1"/>
    <col min="1013" max="1013" width="16.7109375" bestFit="1" customWidth="1"/>
    <col min="1014" max="1014" width="13.5703125" bestFit="1" customWidth="1"/>
    <col min="1015" max="1015" width="16.7109375" bestFit="1" customWidth="1"/>
    <col min="1016" max="1016" width="13.5703125" bestFit="1" customWidth="1"/>
    <col min="1017" max="1017" width="16.7109375" bestFit="1" customWidth="1"/>
    <col min="1018" max="1018" width="13.5703125" bestFit="1" customWidth="1"/>
    <col min="1019" max="1019" width="16.7109375" bestFit="1" customWidth="1"/>
    <col min="1020" max="1020" width="13.5703125" bestFit="1" customWidth="1"/>
    <col min="1021" max="1021" width="16.7109375" bestFit="1" customWidth="1"/>
    <col min="1022" max="1022" width="13.5703125" bestFit="1" customWidth="1"/>
    <col min="1023" max="1023" width="16.7109375" bestFit="1" customWidth="1"/>
    <col min="1024" max="1024" width="13.5703125" bestFit="1" customWidth="1"/>
    <col min="1025" max="1025" width="16.7109375" bestFit="1" customWidth="1"/>
    <col min="1026" max="1026" width="13.5703125" bestFit="1" customWidth="1"/>
    <col min="1027" max="1027" width="16.7109375" bestFit="1" customWidth="1"/>
    <col min="1028" max="1028" width="13.5703125" bestFit="1" customWidth="1"/>
    <col min="1029" max="1029" width="16.7109375" bestFit="1" customWidth="1"/>
    <col min="1030" max="1030" width="13.5703125" bestFit="1" customWidth="1"/>
    <col min="1031" max="1031" width="16.7109375" bestFit="1" customWidth="1"/>
    <col min="1032" max="1032" width="13.5703125" bestFit="1" customWidth="1"/>
    <col min="1033" max="1033" width="16.7109375" bestFit="1" customWidth="1"/>
    <col min="1034" max="1034" width="13.5703125" bestFit="1" customWidth="1"/>
    <col min="1035" max="1035" width="16.7109375" bestFit="1" customWidth="1"/>
    <col min="1036" max="1036" width="13.5703125" bestFit="1" customWidth="1"/>
    <col min="1037" max="1037" width="16.7109375" bestFit="1" customWidth="1"/>
    <col min="1038" max="1038" width="13.5703125" bestFit="1" customWidth="1"/>
    <col min="1039" max="1039" width="16.7109375" bestFit="1" customWidth="1"/>
    <col min="1040" max="1040" width="13.5703125" bestFit="1" customWidth="1"/>
    <col min="1041" max="1041" width="16.7109375" bestFit="1" customWidth="1"/>
    <col min="1042" max="1042" width="13.5703125" bestFit="1" customWidth="1"/>
    <col min="1043" max="1043" width="16.7109375" bestFit="1" customWidth="1"/>
    <col min="1044" max="1044" width="13.28515625" bestFit="1" customWidth="1"/>
    <col min="1045" max="1045" width="16.42578125" bestFit="1" customWidth="1"/>
    <col min="1046" max="1046" width="13.28515625" bestFit="1" customWidth="1"/>
    <col min="1047" max="1047" width="16.42578125" bestFit="1" customWidth="1"/>
    <col min="1048" max="1048" width="13.28515625" bestFit="1" customWidth="1"/>
    <col min="1049" max="1049" width="16.42578125" bestFit="1" customWidth="1"/>
    <col min="1050" max="1050" width="13.28515625" bestFit="1" customWidth="1"/>
    <col min="1051" max="1051" width="16.42578125" bestFit="1" customWidth="1"/>
    <col min="1052" max="1052" width="13.28515625" bestFit="1" customWidth="1"/>
    <col min="1053" max="1053" width="16.42578125" bestFit="1" customWidth="1"/>
    <col min="1054" max="1054" width="13.28515625" bestFit="1" customWidth="1"/>
    <col min="1055" max="1055" width="16.42578125" bestFit="1" customWidth="1"/>
    <col min="1056" max="1056" width="13.28515625" bestFit="1" customWidth="1"/>
    <col min="1057" max="1057" width="16.42578125" bestFit="1" customWidth="1"/>
    <col min="1058" max="1058" width="13.28515625" bestFit="1" customWidth="1"/>
    <col min="1059" max="1059" width="16.42578125" bestFit="1" customWidth="1"/>
    <col min="1060" max="1060" width="13.28515625" bestFit="1" customWidth="1"/>
    <col min="1061" max="1061" width="16.42578125" bestFit="1" customWidth="1"/>
    <col min="1062" max="1062" width="13.28515625" bestFit="1" customWidth="1"/>
    <col min="1063" max="1063" width="16.42578125" bestFit="1" customWidth="1"/>
    <col min="1064" max="1064" width="13.28515625" bestFit="1" customWidth="1"/>
    <col min="1065" max="1065" width="16.42578125" bestFit="1" customWidth="1"/>
    <col min="1066" max="1066" width="13.28515625" bestFit="1" customWidth="1"/>
    <col min="1067" max="1067" width="16.42578125" bestFit="1" customWidth="1"/>
    <col min="1068" max="1068" width="13.28515625" bestFit="1" customWidth="1"/>
    <col min="1069" max="1069" width="16.42578125" bestFit="1" customWidth="1"/>
    <col min="1070" max="1070" width="13.28515625" bestFit="1" customWidth="1"/>
    <col min="1071" max="1071" width="16.42578125" bestFit="1" customWidth="1"/>
    <col min="1072" max="1072" width="13.28515625" bestFit="1" customWidth="1"/>
    <col min="1073" max="1073" width="16.42578125" bestFit="1" customWidth="1"/>
    <col min="1074" max="1074" width="13.28515625" bestFit="1" customWidth="1"/>
    <col min="1075" max="1075" width="16.42578125" bestFit="1" customWidth="1"/>
    <col min="1076" max="1076" width="13.85546875" bestFit="1" customWidth="1"/>
    <col min="1077" max="1077" width="17" bestFit="1" customWidth="1"/>
    <col min="1078" max="1078" width="13.85546875" bestFit="1" customWidth="1"/>
    <col min="1079" max="1079" width="17" bestFit="1" customWidth="1"/>
    <col min="1080" max="1080" width="13.85546875" bestFit="1" customWidth="1"/>
    <col min="1081" max="1081" width="17" bestFit="1" customWidth="1"/>
    <col min="1082" max="1082" width="13.85546875" bestFit="1" customWidth="1"/>
    <col min="1083" max="1083" width="17" bestFit="1" customWidth="1"/>
    <col min="1084" max="1084" width="13.85546875" bestFit="1" customWidth="1"/>
    <col min="1085" max="1085" width="17" bestFit="1" customWidth="1"/>
    <col min="1086" max="1086" width="13.85546875" bestFit="1" customWidth="1"/>
    <col min="1087" max="1087" width="17" bestFit="1" customWidth="1"/>
    <col min="1088" max="1088" width="13.85546875" bestFit="1" customWidth="1"/>
    <col min="1089" max="1089" width="17" bestFit="1" customWidth="1"/>
    <col min="1090" max="1090" width="13.85546875" bestFit="1" customWidth="1"/>
    <col min="1091" max="1091" width="17" bestFit="1" customWidth="1"/>
    <col min="1092" max="1092" width="13.85546875" bestFit="1" customWidth="1"/>
    <col min="1093" max="1093" width="17" bestFit="1" customWidth="1"/>
    <col min="1094" max="1094" width="13.85546875" bestFit="1" customWidth="1"/>
    <col min="1095" max="1095" width="17" bestFit="1" customWidth="1"/>
    <col min="1096" max="1096" width="13.85546875" bestFit="1" customWidth="1"/>
    <col min="1097" max="1097" width="17" bestFit="1" customWidth="1"/>
    <col min="1098" max="1098" width="13.85546875" bestFit="1" customWidth="1"/>
    <col min="1099" max="1099" width="17" bestFit="1" customWidth="1"/>
    <col min="1100" max="1100" width="13.85546875" bestFit="1" customWidth="1"/>
    <col min="1101" max="1101" width="17" bestFit="1" customWidth="1"/>
    <col min="1102" max="1102" width="13.85546875" bestFit="1" customWidth="1"/>
    <col min="1103" max="1103" width="17" bestFit="1" customWidth="1"/>
    <col min="1104" max="1104" width="13.85546875" bestFit="1" customWidth="1"/>
    <col min="1105" max="1105" width="17" bestFit="1" customWidth="1"/>
    <col min="1106" max="1106" width="13.85546875" bestFit="1" customWidth="1"/>
    <col min="1107" max="1107" width="17" bestFit="1" customWidth="1"/>
    <col min="1108" max="1108" width="13.85546875" bestFit="1" customWidth="1"/>
    <col min="1109" max="1109" width="17" bestFit="1" customWidth="1"/>
    <col min="1110" max="1110" width="13.85546875" bestFit="1" customWidth="1"/>
    <col min="1111" max="1111" width="17" bestFit="1" customWidth="1"/>
    <col min="1112" max="1112" width="13.85546875" bestFit="1" customWidth="1"/>
    <col min="1113" max="1113" width="17" bestFit="1" customWidth="1"/>
    <col min="1114" max="1114" width="13.85546875" bestFit="1" customWidth="1"/>
    <col min="1115" max="1115" width="17" bestFit="1" customWidth="1"/>
    <col min="1116" max="1116" width="13.5703125" bestFit="1" customWidth="1"/>
    <col min="1117" max="1117" width="16.7109375" bestFit="1" customWidth="1"/>
    <col min="1118" max="1118" width="13.5703125" bestFit="1" customWidth="1"/>
    <col min="1119" max="1119" width="16.7109375" bestFit="1" customWidth="1"/>
    <col min="1120" max="1120" width="13.5703125" bestFit="1" customWidth="1"/>
    <col min="1121" max="1121" width="16.7109375" bestFit="1" customWidth="1"/>
    <col min="1122" max="1122" width="13.5703125" bestFit="1" customWidth="1"/>
    <col min="1123" max="1123" width="16.7109375" bestFit="1" customWidth="1"/>
    <col min="1124" max="1124" width="13.5703125" bestFit="1" customWidth="1"/>
    <col min="1125" max="1125" width="16.7109375" bestFit="1" customWidth="1"/>
    <col min="1126" max="1126" width="13.5703125" bestFit="1" customWidth="1"/>
    <col min="1127" max="1127" width="16.7109375" bestFit="1" customWidth="1"/>
    <col min="1128" max="1128" width="13.5703125" bestFit="1" customWidth="1"/>
    <col min="1129" max="1129" width="16.7109375" bestFit="1" customWidth="1"/>
    <col min="1130" max="1130" width="13.5703125" bestFit="1" customWidth="1"/>
    <col min="1131" max="1131" width="16.7109375" bestFit="1" customWidth="1"/>
    <col min="1132" max="1132" width="13.5703125" bestFit="1" customWidth="1"/>
    <col min="1133" max="1133" width="16.7109375" bestFit="1" customWidth="1"/>
    <col min="1134" max="1134" width="13.5703125" bestFit="1" customWidth="1"/>
    <col min="1135" max="1135" width="16.7109375" bestFit="1" customWidth="1"/>
    <col min="1136" max="1136" width="13.5703125" bestFit="1" customWidth="1"/>
    <col min="1137" max="1137" width="16.7109375" bestFit="1" customWidth="1"/>
    <col min="1138" max="1138" width="13.5703125" bestFit="1" customWidth="1"/>
    <col min="1139" max="1139" width="16.7109375" bestFit="1" customWidth="1"/>
    <col min="1140" max="1140" width="13.5703125" bestFit="1" customWidth="1"/>
    <col min="1141" max="1141" width="16.7109375" bestFit="1" customWidth="1"/>
    <col min="1142" max="1142" width="13.5703125" bestFit="1" customWidth="1"/>
    <col min="1143" max="1143" width="16.7109375" bestFit="1" customWidth="1"/>
    <col min="1144" max="1144" width="13.5703125" bestFit="1" customWidth="1"/>
    <col min="1145" max="1145" width="16.7109375" bestFit="1" customWidth="1"/>
    <col min="1146" max="1146" width="13.5703125" bestFit="1" customWidth="1"/>
    <col min="1147" max="1147" width="16.7109375" bestFit="1" customWidth="1"/>
    <col min="1148" max="1148" width="13.140625" bestFit="1" customWidth="1"/>
    <col min="1149" max="1149" width="16.28515625" bestFit="1" customWidth="1"/>
    <col min="1150" max="1150" width="13.140625" bestFit="1" customWidth="1"/>
    <col min="1151" max="1151" width="16.28515625" bestFit="1" customWidth="1"/>
    <col min="1152" max="1152" width="13.140625" bestFit="1" customWidth="1"/>
    <col min="1153" max="1153" width="16.28515625" bestFit="1" customWidth="1"/>
    <col min="1154" max="1154" width="13.140625" bestFit="1" customWidth="1"/>
    <col min="1155" max="1155" width="16.28515625" bestFit="1" customWidth="1"/>
    <col min="1156" max="1156" width="13.140625" bestFit="1" customWidth="1"/>
    <col min="1157" max="1157" width="16.28515625" bestFit="1" customWidth="1"/>
    <col min="1158" max="1158" width="13.140625" bestFit="1" customWidth="1"/>
    <col min="1159" max="1159" width="16.28515625" bestFit="1" customWidth="1"/>
    <col min="1160" max="1160" width="13.140625" bestFit="1" customWidth="1"/>
    <col min="1161" max="1161" width="16.28515625" bestFit="1" customWidth="1"/>
    <col min="1162" max="1162" width="13.140625" bestFit="1" customWidth="1"/>
    <col min="1163" max="1163" width="16.28515625" bestFit="1" customWidth="1"/>
    <col min="1164" max="1164" width="13.140625" bestFit="1" customWidth="1"/>
    <col min="1165" max="1165" width="16.28515625" bestFit="1" customWidth="1"/>
    <col min="1166" max="1166" width="13.140625" bestFit="1" customWidth="1"/>
    <col min="1167" max="1167" width="16.28515625" bestFit="1" customWidth="1"/>
    <col min="1168" max="1168" width="13.140625" bestFit="1" customWidth="1"/>
    <col min="1169" max="1169" width="16.28515625" bestFit="1" customWidth="1"/>
    <col min="1170" max="1170" width="13.140625" bestFit="1" customWidth="1"/>
    <col min="1171" max="1171" width="16.28515625" bestFit="1" customWidth="1"/>
    <col min="1172" max="1172" width="13.140625" bestFit="1" customWidth="1"/>
    <col min="1173" max="1173" width="16.28515625" bestFit="1" customWidth="1"/>
    <col min="1174" max="1174" width="13.140625" bestFit="1" customWidth="1"/>
    <col min="1175" max="1175" width="16.28515625" bestFit="1" customWidth="1"/>
    <col min="1176" max="1176" width="13.140625" bestFit="1" customWidth="1"/>
    <col min="1177" max="1177" width="16.28515625" bestFit="1" customWidth="1"/>
    <col min="1178" max="1178" width="13.140625" bestFit="1" customWidth="1"/>
    <col min="1179" max="1179" width="16.28515625" bestFit="1" customWidth="1"/>
    <col min="1180" max="1180" width="13.140625" bestFit="1" customWidth="1"/>
    <col min="1181" max="1181" width="16.28515625" bestFit="1" customWidth="1"/>
    <col min="1182" max="1182" width="13.5703125" bestFit="1" customWidth="1"/>
    <col min="1183" max="1183" width="16.7109375" bestFit="1" customWidth="1"/>
    <col min="1184" max="1184" width="13.5703125" bestFit="1" customWidth="1"/>
    <col min="1185" max="1185" width="16.7109375" bestFit="1" customWidth="1"/>
    <col min="1186" max="1186" width="13.5703125" bestFit="1" customWidth="1"/>
    <col min="1187" max="1187" width="16.7109375" bestFit="1" customWidth="1"/>
    <col min="1188" max="1188" width="13.5703125" bestFit="1" customWidth="1"/>
    <col min="1189" max="1189" width="16.7109375" bestFit="1" customWidth="1"/>
    <col min="1190" max="1190" width="13.5703125" bestFit="1" customWidth="1"/>
    <col min="1191" max="1191" width="16.7109375" bestFit="1" customWidth="1"/>
    <col min="1192" max="1192" width="13.5703125" bestFit="1" customWidth="1"/>
    <col min="1193" max="1193" width="16.7109375" bestFit="1" customWidth="1"/>
    <col min="1194" max="1194" width="13.5703125" bestFit="1" customWidth="1"/>
    <col min="1195" max="1195" width="16.7109375" bestFit="1" customWidth="1"/>
    <col min="1196" max="1196" width="13.5703125" bestFit="1" customWidth="1"/>
    <col min="1197" max="1197" width="16.7109375" bestFit="1" customWidth="1"/>
    <col min="1198" max="1198" width="13.5703125" bestFit="1" customWidth="1"/>
    <col min="1199" max="1199" width="16.7109375" bestFit="1" customWidth="1"/>
    <col min="1200" max="1200" width="13.5703125" bestFit="1" customWidth="1"/>
    <col min="1201" max="1201" width="16.7109375" bestFit="1" customWidth="1"/>
    <col min="1202" max="1202" width="13.5703125" bestFit="1" customWidth="1"/>
    <col min="1203" max="1203" width="16.7109375" bestFit="1" customWidth="1"/>
    <col min="1204" max="1204" width="13.85546875" bestFit="1" customWidth="1"/>
    <col min="1205" max="1205" width="17" bestFit="1" customWidth="1"/>
    <col min="1206" max="1206" width="13.85546875" bestFit="1" customWidth="1"/>
    <col min="1207" max="1207" width="17" bestFit="1" customWidth="1"/>
    <col min="1208" max="1208" width="13.85546875" bestFit="1" customWidth="1"/>
    <col min="1209" max="1209" width="17" bestFit="1" customWidth="1"/>
    <col min="1210" max="1210" width="13.85546875" bestFit="1" customWidth="1"/>
    <col min="1211" max="1211" width="17" bestFit="1" customWidth="1"/>
    <col min="1212" max="1212" width="13.85546875" bestFit="1" customWidth="1"/>
    <col min="1213" max="1213" width="17" bestFit="1" customWidth="1"/>
    <col min="1214" max="1214" width="13.85546875" bestFit="1" customWidth="1"/>
    <col min="1215" max="1215" width="17" bestFit="1" customWidth="1"/>
    <col min="1216" max="1216" width="13.85546875" bestFit="1" customWidth="1"/>
    <col min="1217" max="1217" width="17" bestFit="1" customWidth="1"/>
    <col min="1218" max="1218" width="13.85546875" bestFit="1" customWidth="1"/>
    <col min="1219" max="1219" width="17" bestFit="1" customWidth="1"/>
    <col min="1220" max="1220" width="13.85546875" bestFit="1" customWidth="1"/>
    <col min="1221" max="1221" width="17" bestFit="1" customWidth="1"/>
    <col min="1222" max="1222" width="13.85546875" bestFit="1" customWidth="1"/>
    <col min="1223" max="1223" width="17" bestFit="1" customWidth="1"/>
    <col min="1224" max="1224" width="13.85546875" bestFit="1" customWidth="1"/>
    <col min="1225" max="1225" width="17" bestFit="1" customWidth="1"/>
    <col min="1226" max="1226" width="13.85546875" bestFit="1" customWidth="1"/>
    <col min="1227" max="1227" width="17" bestFit="1" customWidth="1"/>
    <col min="1228" max="1228" width="13.85546875" bestFit="1" customWidth="1"/>
    <col min="1229" max="1229" width="17" bestFit="1" customWidth="1"/>
    <col min="1230" max="1230" width="13.85546875" bestFit="1" customWidth="1"/>
    <col min="1231" max="1231" width="17" bestFit="1" customWidth="1"/>
    <col min="1232" max="1232" width="13.85546875" bestFit="1" customWidth="1"/>
    <col min="1233" max="1233" width="17" bestFit="1" customWidth="1"/>
    <col min="1234" max="1234" width="13.85546875" bestFit="1" customWidth="1"/>
    <col min="1235" max="1235" width="17" bestFit="1" customWidth="1"/>
    <col min="1236" max="1236" width="13.85546875" bestFit="1" customWidth="1"/>
    <col min="1237" max="1237" width="17" bestFit="1" customWidth="1"/>
    <col min="1238" max="1238" width="13.42578125" bestFit="1" customWidth="1"/>
    <col min="1239" max="1239" width="16.5703125" bestFit="1" customWidth="1"/>
    <col min="1240" max="1240" width="13.42578125" bestFit="1" customWidth="1"/>
    <col min="1241" max="1241" width="16.5703125" bestFit="1" customWidth="1"/>
    <col min="1242" max="1242" width="13.42578125" bestFit="1" customWidth="1"/>
    <col min="1243" max="1243" width="16.5703125" bestFit="1" customWidth="1"/>
    <col min="1244" max="1244" width="13.42578125" bestFit="1" customWidth="1"/>
    <col min="1245" max="1245" width="16.5703125" bestFit="1" customWidth="1"/>
    <col min="1246" max="1246" width="13.42578125" bestFit="1" customWidth="1"/>
    <col min="1247" max="1247" width="16.5703125" bestFit="1" customWidth="1"/>
    <col min="1248" max="1248" width="13.42578125" bestFit="1" customWidth="1"/>
    <col min="1249" max="1249" width="16.5703125" bestFit="1" customWidth="1"/>
    <col min="1250" max="1250" width="13.42578125" bestFit="1" customWidth="1"/>
    <col min="1251" max="1251" width="16.5703125" bestFit="1" customWidth="1"/>
    <col min="1252" max="1252" width="13.42578125" bestFit="1" customWidth="1"/>
    <col min="1253" max="1253" width="16.5703125" bestFit="1" customWidth="1"/>
    <col min="1254" max="1254" width="13.42578125" bestFit="1" customWidth="1"/>
    <col min="1255" max="1255" width="16.5703125" bestFit="1" customWidth="1"/>
    <col min="1256" max="1256" width="13.42578125" bestFit="1" customWidth="1"/>
    <col min="1257" max="1257" width="16.5703125" bestFit="1" customWidth="1"/>
    <col min="1258" max="1258" width="13.42578125" bestFit="1" customWidth="1"/>
    <col min="1259" max="1259" width="16.5703125" bestFit="1" customWidth="1"/>
    <col min="1260" max="1260" width="13.42578125" bestFit="1" customWidth="1"/>
    <col min="1261" max="1261" width="16.5703125" bestFit="1" customWidth="1"/>
    <col min="1262" max="1262" width="13.42578125" bestFit="1" customWidth="1"/>
    <col min="1263" max="1263" width="16.5703125" bestFit="1" customWidth="1"/>
    <col min="1264" max="1264" width="13.42578125" bestFit="1" customWidth="1"/>
    <col min="1265" max="1265" width="16.5703125" bestFit="1" customWidth="1"/>
    <col min="1266" max="1266" width="14.140625" bestFit="1" customWidth="1"/>
    <col min="1267" max="1267" width="17.42578125" bestFit="1" customWidth="1"/>
    <col min="1268" max="1268" width="14.140625" bestFit="1" customWidth="1"/>
    <col min="1269" max="1269" width="17.42578125" bestFit="1" customWidth="1"/>
    <col min="1270" max="1270" width="14.140625" bestFit="1" customWidth="1"/>
    <col min="1271" max="1271" width="17.42578125" bestFit="1" customWidth="1"/>
    <col min="1272" max="1272" width="14.140625" bestFit="1" customWidth="1"/>
    <col min="1273" max="1273" width="17.42578125" bestFit="1" customWidth="1"/>
    <col min="1274" max="1274" width="14.140625" bestFit="1" customWidth="1"/>
    <col min="1275" max="1275" width="17.42578125" bestFit="1" customWidth="1"/>
    <col min="1276" max="1276" width="14.140625" bestFit="1" customWidth="1"/>
    <col min="1277" max="1277" width="17.42578125" bestFit="1" customWidth="1"/>
    <col min="1278" max="1278" width="14.140625" bestFit="1" customWidth="1"/>
    <col min="1279" max="1279" width="17.42578125" bestFit="1" customWidth="1"/>
    <col min="1280" max="1280" width="14.140625" bestFit="1" customWidth="1"/>
    <col min="1281" max="1281" width="17.42578125" bestFit="1" customWidth="1"/>
    <col min="1282" max="1282" width="14.140625" bestFit="1" customWidth="1"/>
    <col min="1283" max="1283" width="17.42578125" bestFit="1" customWidth="1"/>
    <col min="1284" max="1284" width="14.140625" bestFit="1" customWidth="1"/>
    <col min="1285" max="1285" width="17.42578125" bestFit="1" customWidth="1"/>
    <col min="1286" max="1286" width="14.140625" bestFit="1" customWidth="1"/>
    <col min="1287" max="1287" width="17.42578125" bestFit="1" customWidth="1"/>
    <col min="1288" max="1288" width="14.140625" bestFit="1" customWidth="1"/>
    <col min="1289" max="1289" width="17.42578125" bestFit="1" customWidth="1"/>
    <col min="1290" max="1290" width="14.140625" bestFit="1" customWidth="1"/>
    <col min="1291" max="1291" width="17.42578125" bestFit="1" customWidth="1"/>
    <col min="1292" max="1292" width="14.140625" bestFit="1" customWidth="1"/>
    <col min="1293" max="1293" width="17.42578125" bestFit="1" customWidth="1"/>
    <col min="1294" max="1294" width="14.140625" bestFit="1" customWidth="1"/>
    <col min="1295" max="1295" width="17.42578125" bestFit="1" customWidth="1"/>
    <col min="1296" max="1296" width="14.140625" bestFit="1" customWidth="1"/>
    <col min="1297" max="1297" width="17.42578125" bestFit="1" customWidth="1"/>
    <col min="1298" max="1298" width="14.140625" bestFit="1" customWidth="1"/>
    <col min="1299" max="1299" width="17.42578125" bestFit="1" customWidth="1"/>
    <col min="1300" max="1300" width="14.140625" bestFit="1" customWidth="1"/>
    <col min="1301" max="1301" width="17.42578125" bestFit="1" customWidth="1"/>
    <col min="1302" max="1302" width="13.28515625" bestFit="1" customWidth="1"/>
    <col min="1303" max="1303" width="16.42578125" bestFit="1" customWidth="1"/>
    <col min="1304" max="1304" width="13.28515625" bestFit="1" customWidth="1"/>
    <col min="1305" max="1305" width="16.42578125" bestFit="1" customWidth="1"/>
    <col min="1306" max="1306" width="13.28515625" bestFit="1" customWidth="1"/>
    <col min="1307" max="1307" width="16.42578125" bestFit="1" customWidth="1"/>
    <col min="1308" max="1308" width="13.28515625" bestFit="1" customWidth="1"/>
    <col min="1309" max="1309" width="16.42578125" bestFit="1" customWidth="1"/>
    <col min="1310" max="1310" width="13.28515625" bestFit="1" customWidth="1"/>
    <col min="1311" max="1311" width="16.42578125" bestFit="1" customWidth="1"/>
    <col min="1312" max="1312" width="13.28515625" bestFit="1" customWidth="1"/>
    <col min="1313" max="1313" width="16.42578125" bestFit="1" customWidth="1"/>
    <col min="1314" max="1314" width="13.28515625" bestFit="1" customWidth="1"/>
    <col min="1315" max="1315" width="16.42578125" bestFit="1" customWidth="1"/>
    <col min="1316" max="1316" width="13.28515625" bestFit="1" customWidth="1"/>
    <col min="1317" max="1317" width="16.42578125" bestFit="1" customWidth="1"/>
    <col min="1318" max="1318" width="13.28515625" bestFit="1" customWidth="1"/>
    <col min="1319" max="1319" width="16.42578125" bestFit="1" customWidth="1"/>
    <col min="1320" max="1320" width="13.28515625" bestFit="1" customWidth="1"/>
    <col min="1321" max="1321" width="16.42578125" bestFit="1" customWidth="1"/>
    <col min="1322" max="1322" width="13.28515625" bestFit="1" customWidth="1"/>
    <col min="1323" max="1323" width="16.42578125" bestFit="1" customWidth="1"/>
    <col min="1324" max="1324" width="13.28515625" bestFit="1" customWidth="1"/>
    <col min="1325" max="1325" width="16.42578125" bestFit="1" customWidth="1"/>
    <col min="1326" max="1326" width="13.28515625" bestFit="1" customWidth="1"/>
    <col min="1327" max="1327" width="16.42578125" bestFit="1" customWidth="1"/>
    <col min="1328" max="1328" width="13.28515625" bestFit="1" customWidth="1"/>
    <col min="1329" max="1329" width="16.42578125" bestFit="1" customWidth="1"/>
    <col min="1330" max="1330" width="13.28515625" bestFit="1" customWidth="1"/>
    <col min="1331" max="1331" width="16.42578125" bestFit="1" customWidth="1"/>
    <col min="1332" max="1332" width="13.28515625" bestFit="1" customWidth="1"/>
    <col min="1333" max="1333" width="16.42578125" bestFit="1" customWidth="1"/>
    <col min="1334" max="1334" width="12.7109375" bestFit="1" customWidth="1"/>
    <col min="1335" max="1335" width="15.85546875" bestFit="1" customWidth="1"/>
    <col min="1336" max="1336" width="12.7109375" bestFit="1" customWidth="1"/>
    <col min="1337" max="1337" width="15.85546875" bestFit="1" customWidth="1"/>
    <col min="1338" max="1338" width="12.7109375" bestFit="1" customWidth="1"/>
    <col min="1339" max="1339" width="15.85546875" bestFit="1" customWidth="1"/>
    <col min="1340" max="1340" width="12.7109375" bestFit="1" customWidth="1"/>
    <col min="1341" max="1341" width="15.85546875" bestFit="1" customWidth="1"/>
    <col min="1342" max="1342" width="12.7109375" bestFit="1" customWidth="1"/>
    <col min="1343" max="1343" width="15.85546875" bestFit="1" customWidth="1"/>
    <col min="1344" max="1344" width="12.7109375" bestFit="1" customWidth="1"/>
    <col min="1345" max="1345" width="15.85546875" bestFit="1" customWidth="1"/>
    <col min="1346" max="1346" width="12.7109375" bestFit="1" customWidth="1"/>
    <col min="1347" max="1347" width="15.85546875" bestFit="1" customWidth="1"/>
    <col min="1348" max="1348" width="12.7109375" bestFit="1" customWidth="1"/>
    <col min="1349" max="1349" width="15.85546875" bestFit="1" customWidth="1"/>
    <col min="1350" max="1350" width="12.7109375" bestFit="1" customWidth="1"/>
    <col min="1351" max="1351" width="15.85546875" bestFit="1" customWidth="1"/>
    <col min="1352" max="1352" width="12.7109375" bestFit="1" customWidth="1"/>
    <col min="1353" max="1353" width="15.85546875" bestFit="1" customWidth="1"/>
    <col min="1354" max="1354" width="12.7109375" bestFit="1" customWidth="1"/>
    <col min="1355" max="1355" width="15.85546875" bestFit="1" customWidth="1"/>
    <col min="1356" max="1356" width="12.7109375" bestFit="1" customWidth="1"/>
    <col min="1357" max="1357" width="15.85546875" bestFit="1" customWidth="1"/>
    <col min="1358" max="1358" width="12.7109375" bestFit="1" customWidth="1"/>
    <col min="1359" max="1359" width="15.85546875" bestFit="1" customWidth="1"/>
    <col min="1360" max="1360" width="12.7109375" bestFit="1" customWidth="1"/>
    <col min="1361" max="1361" width="15.85546875" bestFit="1" customWidth="1"/>
    <col min="1362" max="1362" width="12.7109375" bestFit="1" customWidth="1"/>
    <col min="1363" max="1363" width="15.85546875" bestFit="1" customWidth="1"/>
    <col min="1364" max="1364" width="12.7109375" bestFit="1" customWidth="1"/>
    <col min="1365" max="1365" width="15.85546875" bestFit="1" customWidth="1"/>
    <col min="1366" max="1366" width="13.7109375" bestFit="1" customWidth="1"/>
    <col min="1367" max="1367" width="16.85546875" bestFit="1" customWidth="1"/>
    <col min="1368" max="1368" width="13.7109375" bestFit="1" customWidth="1"/>
    <col min="1369" max="1369" width="16.85546875" bestFit="1" customWidth="1"/>
    <col min="1370" max="1370" width="13.7109375" bestFit="1" customWidth="1"/>
    <col min="1371" max="1371" width="16.85546875" bestFit="1" customWidth="1"/>
    <col min="1372" max="1372" width="13.7109375" bestFit="1" customWidth="1"/>
    <col min="1373" max="1373" width="16.85546875" bestFit="1" customWidth="1"/>
    <col min="1374" max="1374" width="13.7109375" bestFit="1" customWidth="1"/>
    <col min="1375" max="1375" width="16.85546875" bestFit="1" customWidth="1"/>
    <col min="1376" max="1376" width="13.7109375" bestFit="1" customWidth="1"/>
    <col min="1377" max="1377" width="16.85546875" bestFit="1" customWidth="1"/>
    <col min="1378" max="1378" width="13.7109375" bestFit="1" customWidth="1"/>
    <col min="1379" max="1379" width="16.85546875" bestFit="1" customWidth="1"/>
    <col min="1380" max="1380" width="11.28515625" bestFit="1" customWidth="1"/>
  </cols>
  <sheetData>
    <row r="3" spans="1:6" x14ac:dyDescent="0.25">
      <c r="A3" s="6" t="s">
        <v>6214</v>
      </c>
      <c r="C3" s="6" t="s">
        <v>6196</v>
      </c>
    </row>
    <row r="4" spans="1:6" x14ac:dyDescent="0.25">
      <c r="A4" s="6" t="s">
        <v>6215</v>
      </c>
      <c r="B4" s="6" t="s">
        <v>6216</v>
      </c>
      <c r="C4" t="s">
        <v>6217</v>
      </c>
      <c r="D4" t="s">
        <v>6218</v>
      </c>
      <c r="E4" t="s">
        <v>6219</v>
      </c>
      <c r="F4" t="s">
        <v>6220</v>
      </c>
    </row>
    <row r="5" spans="1:6" x14ac:dyDescent="0.25">
      <c r="A5" t="s">
        <v>6198</v>
      </c>
      <c r="B5" t="s">
        <v>6199</v>
      </c>
      <c r="C5" s="7">
        <v>186.85499999999999</v>
      </c>
      <c r="D5" s="7">
        <v>305.97000000000003</v>
      </c>
      <c r="E5" s="7">
        <v>213.15999999999997</v>
      </c>
      <c r="F5" s="7">
        <v>123</v>
      </c>
    </row>
    <row r="6" spans="1:6" x14ac:dyDescent="0.25">
      <c r="B6" t="s">
        <v>6200</v>
      </c>
      <c r="C6" s="7">
        <v>251.96499999999997</v>
      </c>
      <c r="D6" s="7">
        <v>129.46</v>
      </c>
      <c r="E6" s="7">
        <v>434.03999999999996</v>
      </c>
      <c r="F6" s="7">
        <v>171.93999999999997</v>
      </c>
    </row>
    <row r="7" spans="1:6" x14ac:dyDescent="0.25">
      <c r="B7" t="s">
        <v>6201</v>
      </c>
      <c r="C7" s="7">
        <v>224.94499999999999</v>
      </c>
      <c r="D7" s="7">
        <v>349.12</v>
      </c>
      <c r="E7" s="7">
        <v>321.04000000000002</v>
      </c>
      <c r="F7" s="7">
        <v>126.035</v>
      </c>
    </row>
    <row r="8" spans="1:6" x14ac:dyDescent="0.25">
      <c r="B8" t="s">
        <v>6202</v>
      </c>
      <c r="C8" s="7">
        <v>307.12</v>
      </c>
      <c r="D8" s="7">
        <v>681.07499999999993</v>
      </c>
      <c r="E8" s="7">
        <v>533.70499999999993</v>
      </c>
      <c r="F8" s="7">
        <v>158.85</v>
      </c>
    </row>
    <row r="9" spans="1:6" x14ac:dyDescent="0.25">
      <c r="B9" t="s">
        <v>6203</v>
      </c>
      <c r="C9" s="7">
        <v>53.664999999999992</v>
      </c>
      <c r="D9" s="7">
        <v>83.025000000000006</v>
      </c>
      <c r="E9" s="7">
        <v>193.83499999999998</v>
      </c>
      <c r="F9" s="7">
        <v>68.039999999999992</v>
      </c>
    </row>
    <row r="10" spans="1:6" x14ac:dyDescent="0.25">
      <c r="B10" t="s">
        <v>6204</v>
      </c>
      <c r="C10" s="7">
        <v>163.01999999999998</v>
      </c>
      <c r="D10" s="7">
        <v>678.3599999999999</v>
      </c>
      <c r="E10" s="7">
        <v>171.04500000000002</v>
      </c>
      <c r="F10" s="7">
        <v>372.255</v>
      </c>
    </row>
    <row r="11" spans="1:6" x14ac:dyDescent="0.25">
      <c r="B11" t="s">
        <v>6205</v>
      </c>
      <c r="C11" s="7">
        <v>345.02</v>
      </c>
      <c r="D11" s="7">
        <v>273.86999999999995</v>
      </c>
      <c r="E11" s="7">
        <v>184.12999999999997</v>
      </c>
      <c r="F11" s="7">
        <v>201.11499999999998</v>
      </c>
    </row>
    <row r="12" spans="1:6" x14ac:dyDescent="0.25">
      <c r="B12" t="s">
        <v>6206</v>
      </c>
      <c r="C12" s="7">
        <v>334.89</v>
      </c>
      <c r="D12" s="7">
        <v>70.95</v>
      </c>
      <c r="E12" s="7">
        <v>134.23000000000002</v>
      </c>
      <c r="F12" s="7">
        <v>166.27499999999998</v>
      </c>
    </row>
    <row r="13" spans="1:6" x14ac:dyDescent="0.25">
      <c r="B13" t="s">
        <v>6207</v>
      </c>
      <c r="C13" s="7">
        <v>178.70999999999998</v>
      </c>
      <c r="D13" s="7">
        <v>166.1</v>
      </c>
      <c r="E13" s="7">
        <v>439.30999999999995</v>
      </c>
      <c r="F13" s="7">
        <v>492.9</v>
      </c>
    </row>
    <row r="14" spans="1:6" x14ac:dyDescent="0.25">
      <c r="B14" t="s">
        <v>6208</v>
      </c>
      <c r="C14" s="7">
        <v>301.98500000000001</v>
      </c>
      <c r="D14" s="7">
        <v>153.76499999999999</v>
      </c>
      <c r="E14" s="7">
        <v>215.55499999999998</v>
      </c>
      <c r="F14" s="7">
        <v>213.66499999999999</v>
      </c>
    </row>
    <row r="15" spans="1:6" x14ac:dyDescent="0.25">
      <c r="B15" t="s">
        <v>6209</v>
      </c>
      <c r="C15" s="7">
        <v>312.83499999999998</v>
      </c>
      <c r="D15" s="7">
        <v>63.249999999999993</v>
      </c>
      <c r="E15" s="7">
        <v>350.89500000000004</v>
      </c>
      <c r="F15" s="7">
        <v>96.405000000000001</v>
      </c>
    </row>
    <row r="16" spans="1:6" x14ac:dyDescent="0.25">
      <c r="B16" t="s">
        <v>6210</v>
      </c>
      <c r="C16" s="7">
        <v>265.62</v>
      </c>
      <c r="D16" s="7">
        <v>526.51499999999987</v>
      </c>
      <c r="E16" s="7">
        <v>187.06</v>
      </c>
      <c r="F16" s="7">
        <v>210.58999999999997</v>
      </c>
    </row>
    <row r="17" spans="1:6" x14ac:dyDescent="0.25">
      <c r="A17" t="s">
        <v>6211</v>
      </c>
      <c r="B17" t="s">
        <v>6199</v>
      </c>
      <c r="C17" s="7">
        <v>47.25</v>
      </c>
      <c r="D17" s="7">
        <v>65.805000000000007</v>
      </c>
      <c r="E17" s="7">
        <v>274.67500000000001</v>
      </c>
      <c r="F17" s="7">
        <v>179.22</v>
      </c>
    </row>
    <row r="18" spans="1:6" x14ac:dyDescent="0.25">
      <c r="B18" t="s">
        <v>6200</v>
      </c>
      <c r="C18" s="7">
        <v>745.44999999999993</v>
      </c>
      <c r="D18" s="7">
        <v>428.88499999999999</v>
      </c>
      <c r="E18" s="7">
        <v>194.17499999999998</v>
      </c>
      <c r="F18" s="7">
        <v>429.82999999999993</v>
      </c>
    </row>
    <row r="19" spans="1:6" x14ac:dyDescent="0.25">
      <c r="B19" t="s">
        <v>6201</v>
      </c>
      <c r="C19" s="7">
        <v>130.47</v>
      </c>
      <c r="D19" s="7">
        <v>271.48500000000001</v>
      </c>
      <c r="E19" s="7">
        <v>281.20499999999998</v>
      </c>
      <c r="F19" s="7">
        <v>231.63000000000002</v>
      </c>
    </row>
    <row r="20" spans="1:6" x14ac:dyDescent="0.25">
      <c r="B20" t="s">
        <v>6202</v>
      </c>
      <c r="C20" s="7">
        <v>27</v>
      </c>
      <c r="D20" s="7">
        <v>347.26</v>
      </c>
      <c r="E20" s="7">
        <v>147.51</v>
      </c>
      <c r="F20" s="7">
        <v>240.04</v>
      </c>
    </row>
    <row r="21" spans="1:6" x14ac:dyDescent="0.25">
      <c r="B21" t="s">
        <v>6203</v>
      </c>
      <c r="C21" s="7">
        <v>255.11499999999995</v>
      </c>
      <c r="D21" s="7">
        <v>541.73</v>
      </c>
      <c r="E21" s="7">
        <v>83.43</v>
      </c>
      <c r="F21" s="7">
        <v>59.079999999999991</v>
      </c>
    </row>
    <row r="22" spans="1:6" x14ac:dyDescent="0.25">
      <c r="B22" t="s">
        <v>6204</v>
      </c>
      <c r="C22" s="7">
        <v>584.78999999999985</v>
      </c>
      <c r="D22" s="7">
        <v>357.42999999999995</v>
      </c>
      <c r="E22" s="7">
        <v>355.34</v>
      </c>
      <c r="F22" s="7">
        <v>140.88</v>
      </c>
    </row>
    <row r="23" spans="1:6" x14ac:dyDescent="0.25">
      <c r="B23" t="s">
        <v>6205</v>
      </c>
      <c r="C23" s="7">
        <v>430.62</v>
      </c>
      <c r="D23" s="7">
        <v>227.42500000000001</v>
      </c>
      <c r="E23" s="7">
        <v>236.315</v>
      </c>
      <c r="F23" s="7">
        <v>414.58499999999992</v>
      </c>
    </row>
    <row r="24" spans="1:6" x14ac:dyDescent="0.25">
      <c r="B24" t="s">
        <v>6206</v>
      </c>
      <c r="C24" s="7">
        <v>22.5</v>
      </c>
      <c r="D24" s="7">
        <v>77.72</v>
      </c>
      <c r="E24" s="7">
        <v>60.5</v>
      </c>
      <c r="F24" s="7">
        <v>139.67999999999998</v>
      </c>
    </row>
    <row r="25" spans="1:6" x14ac:dyDescent="0.25">
      <c r="B25" t="s">
        <v>6207</v>
      </c>
      <c r="C25" s="7">
        <v>126.14999999999999</v>
      </c>
      <c r="D25" s="7">
        <v>195.11</v>
      </c>
      <c r="E25" s="7">
        <v>89.13</v>
      </c>
      <c r="F25" s="7">
        <v>302.65999999999997</v>
      </c>
    </row>
    <row r="26" spans="1:6" x14ac:dyDescent="0.25">
      <c r="B26" t="s">
        <v>6208</v>
      </c>
      <c r="C26" s="7">
        <v>376.03</v>
      </c>
      <c r="D26" s="7">
        <v>523.24</v>
      </c>
      <c r="E26" s="7">
        <v>440.96499999999997</v>
      </c>
      <c r="F26" s="7">
        <v>174.46999999999997</v>
      </c>
    </row>
    <row r="27" spans="1:6" x14ac:dyDescent="0.25">
      <c r="B27" t="s">
        <v>6209</v>
      </c>
      <c r="C27" s="7">
        <v>515.17999999999995</v>
      </c>
      <c r="D27" s="7">
        <v>142.56</v>
      </c>
      <c r="E27" s="7">
        <v>347.03999999999996</v>
      </c>
      <c r="F27" s="7">
        <v>104.08499999999999</v>
      </c>
    </row>
    <row r="28" spans="1:6" x14ac:dyDescent="0.25">
      <c r="B28" t="s">
        <v>6210</v>
      </c>
      <c r="C28" s="7">
        <v>95.859999999999985</v>
      </c>
      <c r="D28" s="7">
        <v>484.76</v>
      </c>
      <c r="E28" s="7">
        <v>94.17</v>
      </c>
      <c r="F28" s="7">
        <v>77.10499999999999</v>
      </c>
    </row>
    <row r="29" spans="1:6" x14ac:dyDescent="0.25">
      <c r="A29" t="s">
        <v>6212</v>
      </c>
      <c r="B29" t="s">
        <v>6199</v>
      </c>
      <c r="C29" s="7">
        <v>258.34500000000003</v>
      </c>
      <c r="D29" s="7">
        <v>139.625</v>
      </c>
      <c r="E29" s="7">
        <v>279.52000000000004</v>
      </c>
      <c r="F29" s="7">
        <v>160.19499999999999</v>
      </c>
    </row>
    <row r="30" spans="1:6" x14ac:dyDescent="0.25">
      <c r="B30" t="s">
        <v>6200</v>
      </c>
      <c r="C30" s="7">
        <v>342.2</v>
      </c>
      <c r="D30" s="7">
        <v>284.24999999999994</v>
      </c>
      <c r="E30" s="7">
        <v>251.83</v>
      </c>
      <c r="F30" s="7">
        <v>80.550000000000011</v>
      </c>
    </row>
    <row r="31" spans="1:6" x14ac:dyDescent="0.25">
      <c r="B31" t="s">
        <v>6201</v>
      </c>
      <c r="C31" s="7">
        <v>418.30499999999989</v>
      </c>
      <c r="D31" s="7">
        <v>468.125</v>
      </c>
      <c r="E31" s="7">
        <v>405.05500000000006</v>
      </c>
      <c r="F31" s="7">
        <v>253.15499999999997</v>
      </c>
    </row>
    <row r="32" spans="1:6" x14ac:dyDescent="0.25">
      <c r="B32" t="s">
        <v>6202</v>
      </c>
      <c r="C32" s="7">
        <v>102.32999999999998</v>
      </c>
      <c r="D32" s="7">
        <v>242.14000000000001</v>
      </c>
      <c r="E32" s="7">
        <v>554.875</v>
      </c>
      <c r="F32" s="7">
        <v>106.23999999999998</v>
      </c>
    </row>
    <row r="33" spans="1:6" x14ac:dyDescent="0.25">
      <c r="B33" t="s">
        <v>6203</v>
      </c>
      <c r="C33" s="7">
        <v>234.71999999999997</v>
      </c>
      <c r="D33" s="7">
        <v>133.08000000000001</v>
      </c>
      <c r="E33" s="7">
        <v>267.2</v>
      </c>
      <c r="F33" s="7">
        <v>272.68999999999994</v>
      </c>
    </row>
    <row r="34" spans="1:6" x14ac:dyDescent="0.25">
      <c r="B34" t="s">
        <v>6204</v>
      </c>
      <c r="C34" s="7">
        <v>430.39</v>
      </c>
      <c r="D34" s="7">
        <v>136.20500000000001</v>
      </c>
      <c r="E34" s="7">
        <v>209.6</v>
      </c>
      <c r="F34" s="7">
        <v>88.334999999999994</v>
      </c>
    </row>
    <row r="35" spans="1:6" x14ac:dyDescent="0.25">
      <c r="B35" t="s">
        <v>6205</v>
      </c>
      <c r="C35" s="7">
        <v>109.005</v>
      </c>
      <c r="D35" s="7">
        <v>393.57499999999999</v>
      </c>
      <c r="E35" s="7">
        <v>61.034999999999997</v>
      </c>
      <c r="F35" s="7">
        <v>199.48999999999998</v>
      </c>
    </row>
    <row r="36" spans="1:6" x14ac:dyDescent="0.25">
      <c r="B36" t="s">
        <v>6206</v>
      </c>
      <c r="C36" s="7">
        <v>287.52499999999998</v>
      </c>
      <c r="D36" s="7">
        <v>288.67</v>
      </c>
      <c r="E36" s="7">
        <v>125.58</v>
      </c>
      <c r="F36" s="7">
        <v>374.13499999999999</v>
      </c>
    </row>
    <row r="37" spans="1:6" x14ac:dyDescent="0.25">
      <c r="B37" t="s">
        <v>6207</v>
      </c>
      <c r="C37" s="7">
        <v>840.92999999999984</v>
      </c>
      <c r="D37" s="7">
        <v>409.875</v>
      </c>
      <c r="E37" s="7">
        <v>171.32999999999998</v>
      </c>
      <c r="F37" s="7">
        <v>221.43999999999997</v>
      </c>
    </row>
    <row r="38" spans="1:6" x14ac:dyDescent="0.25">
      <c r="B38" t="s">
        <v>6208</v>
      </c>
      <c r="C38" s="7">
        <v>299.07</v>
      </c>
      <c r="D38" s="7">
        <v>260.32499999999999</v>
      </c>
      <c r="E38" s="7">
        <v>584.64</v>
      </c>
      <c r="F38" s="7">
        <v>256.36500000000001</v>
      </c>
    </row>
    <row r="39" spans="1:6" x14ac:dyDescent="0.25">
      <c r="B39" t="s">
        <v>6209</v>
      </c>
      <c r="C39" s="7">
        <v>323.32499999999999</v>
      </c>
      <c r="D39" s="7">
        <v>565.57000000000005</v>
      </c>
      <c r="E39" s="7">
        <v>537.80999999999995</v>
      </c>
      <c r="F39" s="7">
        <v>189.47499999999999</v>
      </c>
    </row>
    <row r="40" spans="1:6" x14ac:dyDescent="0.25">
      <c r="B40" t="s">
        <v>6210</v>
      </c>
      <c r="C40" s="7">
        <v>399.48499999999996</v>
      </c>
      <c r="D40" s="7">
        <v>148.19999999999999</v>
      </c>
      <c r="E40" s="7">
        <v>388.21999999999997</v>
      </c>
      <c r="F40" s="7">
        <v>212.07499999999999</v>
      </c>
    </row>
    <row r="41" spans="1:6" x14ac:dyDescent="0.25">
      <c r="A41" t="s">
        <v>6213</v>
      </c>
      <c r="B41" t="s">
        <v>6199</v>
      </c>
      <c r="C41" s="7">
        <v>112.69499999999999</v>
      </c>
      <c r="D41" s="7">
        <v>166.32</v>
      </c>
      <c r="E41" s="7">
        <v>843.71499999999992</v>
      </c>
      <c r="F41" s="7">
        <v>146.685</v>
      </c>
    </row>
    <row r="42" spans="1:6" x14ac:dyDescent="0.25">
      <c r="B42" t="s">
        <v>6200</v>
      </c>
      <c r="C42" s="7">
        <v>114.87999999999998</v>
      </c>
      <c r="D42" s="7">
        <v>133.815</v>
      </c>
      <c r="E42" s="7">
        <v>91.175000000000011</v>
      </c>
      <c r="F42" s="7">
        <v>53.759999999999991</v>
      </c>
    </row>
    <row r="43" spans="1:6" x14ac:dyDescent="0.25">
      <c r="B43" t="s">
        <v>6201</v>
      </c>
      <c r="C43" s="7">
        <v>277.76</v>
      </c>
      <c r="D43" s="7">
        <v>175.41</v>
      </c>
      <c r="E43" s="7">
        <v>462.50999999999993</v>
      </c>
      <c r="F43" s="7">
        <v>399.52499999999998</v>
      </c>
    </row>
    <row r="44" spans="1:6" x14ac:dyDescent="0.25">
      <c r="B44" t="s">
        <v>6202</v>
      </c>
      <c r="C44" s="7">
        <v>197.89499999999998</v>
      </c>
      <c r="D44" s="7">
        <v>289.755</v>
      </c>
      <c r="E44" s="7">
        <v>88.545000000000002</v>
      </c>
      <c r="F44" s="7">
        <v>200.25499999999997</v>
      </c>
    </row>
    <row r="45" spans="1:6" x14ac:dyDescent="0.25">
      <c r="B45" t="s">
        <v>6203</v>
      </c>
      <c r="C45" s="7">
        <v>193.11499999999998</v>
      </c>
      <c r="D45" s="7">
        <v>212.49499999999998</v>
      </c>
      <c r="E45" s="7">
        <v>292.29000000000002</v>
      </c>
      <c r="F45" s="7">
        <v>304.46999999999997</v>
      </c>
    </row>
    <row r="46" spans="1:6" x14ac:dyDescent="0.25">
      <c r="B46" t="s">
        <v>6204</v>
      </c>
      <c r="C46" s="7">
        <v>179.79</v>
      </c>
      <c r="D46" s="7">
        <v>426.2</v>
      </c>
      <c r="E46" s="7">
        <v>170.08999999999997</v>
      </c>
      <c r="F46" s="7">
        <v>379.31</v>
      </c>
    </row>
    <row r="47" spans="1:6" x14ac:dyDescent="0.25">
      <c r="B47" t="s">
        <v>6205</v>
      </c>
      <c r="C47" s="7">
        <v>247.28999999999996</v>
      </c>
      <c r="D47" s="7">
        <v>246.685</v>
      </c>
      <c r="E47" s="7">
        <v>271.05499999999995</v>
      </c>
      <c r="F47" s="7">
        <v>141.69999999999999</v>
      </c>
    </row>
    <row r="48" spans="1:6" x14ac:dyDescent="0.25">
      <c r="B48" t="s">
        <v>6206</v>
      </c>
      <c r="C48" s="7">
        <v>116.39499999999998</v>
      </c>
      <c r="D48" s="7">
        <v>41.25</v>
      </c>
      <c r="E48" s="7">
        <v>15.54</v>
      </c>
      <c r="F48" s="7">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3D079-DC8B-46EB-91B3-D4C3C9226F2B}">
  <dimension ref="A3:B6"/>
  <sheetViews>
    <sheetView workbookViewId="0">
      <selection activeCell="B5" sqref="B5"/>
    </sheetView>
  </sheetViews>
  <sheetFormatPr defaultRowHeight="15" x14ac:dyDescent="0.25"/>
  <cols>
    <col min="1" max="1" width="15.42578125" bestFit="1" customWidth="1"/>
    <col min="2" max="3" width="12.140625" bestFit="1" customWidth="1"/>
    <col min="4" max="4" width="7.42578125" bestFit="1" customWidth="1"/>
    <col min="5" max="5" width="7.85546875" bestFit="1" customWidth="1"/>
    <col min="6" max="6" width="8.140625" bestFit="1" customWidth="1"/>
    <col min="7" max="7" width="8" bestFit="1" customWidth="1"/>
    <col min="8" max="8" width="9" bestFit="1" customWidth="1"/>
    <col min="9" max="9" width="7" bestFit="1" customWidth="1"/>
    <col min="10" max="11" width="9" bestFit="1" customWidth="1"/>
    <col min="12" max="13" width="8" bestFit="1" customWidth="1"/>
    <col min="14" max="14" width="11.28515625" bestFit="1" customWidth="1"/>
    <col min="15" max="15" width="16.28515625" bestFit="1" customWidth="1"/>
    <col min="16" max="16" width="13.140625" bestFit="1" customWidth="1"/>
    <col min="17" max="17" width="16.28515625" bestFit="1" customWidth="1"/>
    <col min="18" max="18" width="13.140625" bestFit="1" customWidth="1"/>
    <col min="19" max="19" width="16.28515625" bestFit="1" customWidth="1"/>
    <col min="20" max="20" width="13.140625" bestFit="1" customWidth="1"/>
    <col min="21" max="21" width="16.28515625" bestFit="1" customWidth="1"/>
    <col min="22" max="22" width="13.140625" bestFit="1" customWidth="1"/>
    <col min="23" max="23" width="16.28515625" bestFit="1" customWidth="1"/>
    <col min="24" max="24" width="13.5703125" bestFit="1" customWidth="1"/>
    <col min="25" max="25" width="16.7109375" bestFit="1" customWidth="1"/>
    <col min="26" max="26" width="13.5703125" bestFit="1" customWidth="1"/>
    <col min="27" max="27" width="16.7109375" bestFit="1" customWidth="1"/>
    <col min="28" max="28" width="13.5703125" bestFit="1" customWidth="1"/>
    <col min="29" max="29" width="16.7109375" bestFit="1" customWidth="1"/>
    <col min="30" max="30" width="13.5703125" bestFit="1" customWidth="1"/>
    <col min="31" max="31" width="16.7109375" bestFit="1" customWidth="1"/>
    <col min="32" max="32" width="13.5703125" bestFit="1" customWidth="1"/>
    <col min="33" max="33" width="16.7109375" bestFit="1" customWidth="1"/>
    <col min="34" max="34" width="13.5703125" bestFit="1" customWidth="1"/>
    <col min="35" max="35" width="16.7109375" bestFit="1" customWidth="1"/>
    <col min="36" max="36" width="13.5703125" bestFit="1" customWidth="1"/>
    <col min="37" max="37" width="16.7109375" bestFit="1" customWidth="1"/>
    <col min="38" max="38" width="13.5703125" bestFit="1" customWidth="1"/>
    <col min="39" max="39" width="16.7109375" bestFit="1" customWidth="1"/>
    <col min="40" max="40" width="13.5703125" bestFit="1" customWidth="1"/>
    <col min="41" max="41" width="16.7109375" bestFit="1" customWidth="1"/>
    <col min="42" max="42" width="13.5703125" bestFit="1" customWidth="1"/>
    <col min="43" max="43" width="16.7109375" bestFit="1" customWidth="1"/>
    <col min="44" max="44" width="13.5703125" bestFit="1" customWidth="1"/>
    <col min="45" max="45" width="16.7109375" bestFit="1" customWidth="1"/>
    <col min="46" max="46" width="13.5703125" bestFit="1" customWidth="1"/>
    <col min="47" max="47" width="16.7109375" bestFit="1" customWidth="1"/>
    <col min="48" max="48" width="13.5703125" bestFit="1" customWidth="1"/>
    <col min="49" max="49" width="16.7109375" bestFit="1" customWidth="1"/>
    <col min="50" max="50" width="13.5703125" bestFit="1" customWidth="1"/>
    <col min="51" max="51" width="16.7109375" bestFit="1" customWidth="1"/>
    <col min="52" max="52" width="13.5703125" bestFit="1" customWidth="1"/>
    <col min="53" max="53" width="16.7109375" bestFit="1" customWidth="1"/>
    <col min="54" max="54" width="13.5703125" bestFit="1" customWidth="1"/>
    <col min="55" max="55" width="16.7109375" bestFit="1" customWidth="1"/>
    <col min="56" max="56" width="13.5703125" bestFit="1" customWidth="1"/>
    <col min="57" max="57" width="16.7109375" bestFit="1" customWidth="1"/>
    <col min="58" max="58" width="13.85546875" bestFit="1" customWidth="1"/>
    <col min="59" max="59" width="17" bestFit="1" customWidth="1"/>
    <col min="60" max="60" width="13.85546875" bestFit="1" customWidth="1"/>
    <col min="61" max="61" width="17" bestFit="1" customWidth="1"/>
    <col min="62" max="62" width="13.85546875" bestFit="1" customWidth="1"/>
    <col min="63" max="63" width="17" bestFit="1" customWidth="1"/>
    <col min="64" max="64" width="13.85546875" bestFit="1" customWidth="1"/>
    <col min="65" max="65" width="17" bestFit="1" customWidth="1"/>
    <col min="66" max="66" width="13.85546875" bestFit="1" customWidth="1"/>
    <col min="67" max="67" width="17" bestFit="1" customWidth="1"/>
    <col min="68" max="68" width="13.85546875" bestFit="1" customWidth="1"/>
    <col min="69" max="69" width="17" bestFit="1" customWidth="1"/>
    <col min="70" max="70" width="13.85546875" bestFit="1" customWidth="1"/>
    <col min="71" max="71" width="17" bestFit="1" customWidth="1"/>
    <col min="72" max="72" width="13.85546875" bestFit="1" customWidth="1"/>
    <col min="73" max="73" width="17" bestFit="1" customWidth="1"/>
    <col min="74" max="74" width="13.85546875" bestFit="1" customWidth="1"/>
    <col min="75" max="75" width="17" bestFit="1" customWidth="1"/>
    <col min="76" max="76" width="13.85546875" bestFit="1" customWidth="1"/>
    <col min="77" max="77" width="17" bestFit="1" customWidth="1"/>
    <col min="78" max="78" width="13.85546875" bestFit="1" customWidth="1"/>
    <col min="79" max="79" width="17" bestFit="1" customWidth="1"/>
    <col min="80" max="80" width="13.85546875" bestFit="1" customWidth="1"/>
    <col min="81" max="81" width="17" bestFit="1" customWidth="1"/>
    <col min="82" max="82" width="13.85546875" bestFit="1" customWidth="1"/>
    <col min="83" max="83" width="17" bestFit="1" customWidth="1"/>
    <col min="84" max="84" width="13.85546875" bestFit="1" customWidth="1"/>
    <col min="85" max="85" width="17" bestFit="1" customWidth="1"/>
    <col min="86" max="86" width="13.85546875" bestFit="1" customWidth="1"/>
    <col min="87" max="87" width="17" bestFit="1" customWidth="1"/>
    <col min="88" max="88" width="13.42578125" bestFit="1" customWidth="1"/>
    <col min="89" max="89" width="16.5703125" bestFit="1" customWidth="1"/>
    <col min="90" max="90" width="13.42578125" bestFit="1" customWidth="1"/>
    <col min="91" max="91" width="16.5703125" bestFit="1" customWidth="1"/>
    <col min="92" max="92" width="13.42578125" bestFit="1" customWidth="1"/>
    <col min="93" max="93" width="16.5703125" bestFit="1" customWidth="1"/>
    <col min="94" max="94" width="13.42578125" bestFit="1" customWidth="1"/>
    <col min="95" max="95" width="16.5703125" bestFit="1" customWidth="1"/>
    <col min="96" max="96" width="13.42578125" bestFit="1" customWidth="1"/>
    <col min="97" max="97" width="16.5703125" bestFit="1" customWidth="1"/>
    <col min="98" max="98" width="13.42578125" bestFit="1" customWidth="1"/>
    <col min="99" max="99" width="16.5703125" bestFit="1" customWidth="1"/>
    <col min="100" max="100" width="13.42578125" bestFit="1" customWidth="1"/>
    <col min="101" max="101" width="16.5703125" bestFit="1" customWidth="1"/>
    <col min="102" max="102" width="13.42578125" bestFit="1" customWidth="1"/>
    <col min="103" max="103" width="16.5703125" bestFit="1" customWidth="1"/>
    <col min="104" max="104" width="13.42578125" bestFit="1" customWidth="1"/>
    <col min="105" max="105" width="16.5703125" bestFit="1" customWidth="1"/>
    <col min="106" max="106" width="13.42578125" bestFit="1" customWidth="1"/>
    <col min="107" max="107" width="16.5703125" bestFit="1" customWidth="1"/>
    <col min="108" max="108" width="13.42578125" bestFit="1" customWidth="1"/>
    <col min="109" max="109" width="16.5703125" bestFit="1" customWidth="1"/>
    <col min="110" max="110" width="13.42578125" bestFit="1" customWidth="1"/>
    <col min="111" max="111" width="16.5703125" bestFit="1" customWidth="1"/>
    <col min="112" max="112" width="13.42578125" bestFit="1" customWidth="1"/>
    <col min="113" max="113" width="16.5703125" bestFit="1" customWidth="1"/>
    <col min="114" max="114" width="13.42578125" bestFit="1" customWidth="1"/>
    <col min="115" max="115" width="16.5703125" bestFit="1" customWidth="1"/>
    <col min="116" max="116" width="13.42578125" bestFit="1" customWidth="1"/>
    <col min="117" max="117" width="16.5703125" bestFit="1" customWidth="1"/>
    <col min="118" max="118" width="13.42578125" bestFit="1" customWidth="1"/>
    <col min="119" max="119" width="16.5703125" bestFit="1" customWidth="1"/>
    <col min="120" max="120" width="14.140625" bestFit="1" customWidth="1"/>
    <col min="121" max="121" width="17.42578125" bestFit="1" customWidth="1"/>
    <col min="122" max="122" width="14.140625" bestFit="1" customWidth="1"/>
    <col min="123" max="123" width="17.42578125" bestFit="1" customWidth="1"/>
    <col min="124" max="124" width="14.140625" bestFit="1" customWidth="1"/>
    <col min="125" max="125" width="17.42578125" bestFit="1" customWidth="1"/>
    <col min="126" max="126" width="14.140625" bestFit="1" customWidth="1"/>
    <col min="127" max="127" width="17.42578125" bestFit="1" customWidth="1"/>
    <col min="128" max="128" width="14.140625" bestFit="1" customWidth="1"/>
    <col min="129" max="129" width="17.42578125" bestFit="1" customWidth="1"/>
    <col min="130" max="130" width="14.140625" bestFit="1" customWidth="1"/>
    <col min="131" max="131" width="17.42578125" bestFit="1" customWidth="1"/>
    <col min="132" max="132" width="14.140625" bestFit="1" customWidth="1"/>
    <col min="133" max="133" width="17.42578125" bestFit="1" customWidth="1"/>
    <col min="134" max="134" width="14.140625" bestFit="1" customWidth="1"/>
    <col min="135" max="135" width="17.42578125" bestFit="1" customWidth="1"/>
    <col min="136" max="136" width="14.140625" bestFit="1" customWidth="1"/>
    <col min="137" max="137" width="17.42578125" bestFit="1" customWidth="1"/>
    <col min="138" max="138" width="14.140625" bestFit="1" customWidth="1"/>
    <col min="139" max="139" width="17.42578125" bestFit="1" customWidth="1"/>
    <col min="140" max="140" width="14.140625" bestFit="1" customWidth="1"/>
    <col min="141" max="141" width="17.42578125" bestFit="1" customWidth="1"/>
    <col min="142" max="142" width="14.140625" bestFit="1" customWidth="1"/>
    <col min="143" max="143" width="17.42578125" bestFit="1" customWidth="1"/>
    <col min="144" max="144" width="14.140625" bestFit="1" customWidth="1"/>
    <col min="145" max="145" width="17.42578125" bestFit="1" customWidth="1"/>
    <col min="146" max="146" width="13.28515625" bestFit="1" customWidth="1"/>
    <col min="147" max="147" width="16.42578125" bestFit="1" customWidth="1"/>
    <col min="148" max="148" width="13.28515625" bestFit="1" customWidth="1"/>
    <col min="149" max="149" width="16.42578125" bestFit="1" customWidth="1"/>
    <col min="150" max="150" width="13.28515625" bestFit="1" customWidth="1"/>
    <col min="151" max="151" width="16.42578125" bestFit="1" customWidth="1"/>
    <col min="152" max="152" width="13.28515625" bestFit="1" customWidth="1"/>
    <col min="153" max="153" width="16.42578125" bestFit="1" customWidth="1"/>
    <col min="154" max="154" width="13.28515625" bestFit="1" customWidth="1"/>
    <col min="155" max="155" width="16.42578125" bestFit="1" customWidth="1"/>
    <col min="156" max="156" width="13.28515625" bestFit="1" customWidth="1"/>
    <col min="157" max="157" width="16.42578125" bestFit="1" customWidth="1"/>
    <col min="158" max="158" width="13.28515625" bestFit="1" customWidth="1"/>
    <col min="159" max="159" width="16.42578125" bestFit="1" customWidth="1"/>
    <col min="160" max="160" width="13.28515625" bestFit="1" customWidth="1"/>
    <col min="161" max="161" width="16.42578125" bestFit="1" customWidth="1"/>
    <col min="162" max="162" width="13.28515625" bestFit="1" customWidth="1"/>
    <col min="163" max="163" width="16.42578125" bestFit="1" customWidth="1"/>
    <col min="164" max="164" width="13.28515625" bestFit="1" customWidth="1"/>
    <col min="165" max="165" width="16.42578125" bestFit="1" customWidth="1"/>
    <col min="166" max="166" width="13.28515625" bestFit="1" customWidth="1"/>
    <col min="167" max="167" width="16.42578125" bestFit="1" customWidth="1"/>
    <col min="168" max="168" width="13.28515625" bestFit="1" customWidth="1"/>
    <col min="169" max="169" width="16.42578125" bestFit="1" customWidth="1"/>
    <col min="170" max="170" width="13.28515625" bestFit="1" customWidth="1"/>
    <col min="171" max="171" width="16.42578125" bestFit="1" customWidth="1"/>
    <col min="172" max="172" width="13.28515625" bestFit="1" customWidth="1"/>
    <col min="173" max="173" width="16.42578125" bestFit="1" customWidth="1"/>
    <col min="174" max="174" width="13.28515625" bestFit="1" customWidth="1"/>
    <col min="175" max="175" width="16.42578125" bestFit="1" customWidth="1"/>
    <col min="176" max="176" width="13.28515625" bestFit="1" customWidth="1"/>
    <col min="177" max="177" width="16.42578125" bestFit="1" customWidth="1"/>
    <col min="178" max="178" width="13.28515625" bestFit="1" customWidth="1"/>
    <col min="179" max="179" width="16.42578125" bestFit="1" customWidth="1"/>
    <col min="180" max="180" width="13.28515625" bestFit="1" customWidth="1"/>
    <col min="181" max="181" width="16.42578125" bestFit="1" customWidth="1"/>
    <col min="182" max="182" width="12.7109375" bestFit="1" customWidth="1"/>
    <col min="183" max="183" width="15.85546875" bestFit="1" customWidth="1"/>
    <col min="184" max="184" width="12.7109375" bestFit="1" customWidth="1"/>
    <col min="185" max="185" width="15.85546875" bestFit="1" customWidth="1"/>
    <col min="186" max="186" width="12.7109375" bestFit="1" customWidth="1"/>
    <col min="187" max="187" width="15.85546875" bestFit="1" customWidth="1"/>
    <col min="188" max="188" width="12.7109375" bestFit="1" customWidth="1"/>
    <col min="189" max="189" width="15.85546875" bestFit="1" customWidth="1"/>
    <col min="190" max="190" width="12.7109375" bestFit="1" customWidth="1"/>
    <col min="191" max="191" width="15.85546875" bestFit="1" customWidth="1"/>
    <col min="192" max="192" width="12.7109375" bestFit="1" customWidth="1"/>
    <col min="193" max="193" width="15.85546875" bestFit="1" customWidth="1"/>
    <col min="194" max="194" width="12.7109375" bestFit="1" customWidth="1"/>
    <col min="195" max="195" width="15.85546875" bestFit="1" customWidth="1"/>
    <col min="196" max="196" width="12.7109375" bestFit="1" customWidth="1"/>
    <col min="197" max="197" width="15.85546875" bestFit="1" customWidth="1"/>
    <col min="198" max="198" width="12.7109375" bestFit="1" customWidth="1"/>
    <col min="199" max="199" width="15.85546875" bestFit="1" customWidth="1"/>
    <col min="200" max="200" width="12.7109375" bestFit="1" customWidth="1"/>
    <col min="201" max="201" width="15.85546875" bestFit="1" customWidth="1"/>
    <col min="202" max="202" width="12.7109375" bestFit="1" customWidth="1"/>
    <col min="203" max="203" width="15.85546875" bestFit="1" customWidth="1"/>
    <col min="204" max="204" width="12.7109375" bestFit="1" customWidth="1"/>
    <col min="205" max="205" width="15.85546875" bestFit="1" customWidth="1"/>
    <col min="206" max="206" width="12.7109375" bestFit="1" customWidth="1"/>
    <col min="207" max="207" width="15.85546875" bestFit="1" customWidth="1"/>
    <col min="208" max="208" width="12.7109375" bestFit="1" customWidth="1"/>
    <col min="209" max="209" width="15.85546875" bestFit="1" customWidth="1"/>
    <col min="210" max="210" width="12.7109375" bestFit="1" customWidth="1"/>
    <col min="211" max="211" width="15.85546875" bestFit="1" customWidth="1"/>
    <col min="212" max="212" width="12.7109375" bestFit="1" customWidth="1"/>
    <col min="213" max="213" width="15.85546875" bestFit="1" customWidth="1"/>
    <col min="214" max="214" width="13.7109375" bestFit="1" customWidth="1"/>
    <col min="215" max="215" width="16.85546875" bestFit="1" customWidth="1"/>
    <col min="216" max="216" width="13.7109375" bestFit="1" customWidth="1"/>
    <col min="217" max="217" width="16.85546875" bestFit="1" customWidth="1"/>
    <col min="218" max="218" width="13.7109375" bestFit="1" customWidth="1"/>
    <col min="219" max="219" width="16.85546875" bestFit="1" customWidth="1"/>
    <col min="220" max="220" width="13.7109375" bestFit="1" customWidth="1"/>
    <col min="221" max="221" width="16.85546875" bestFit="1" customWidth="1"/>
    <col min="222" max="222" width="13.7109375" bestFit="1" customWidth="1"/>
    <col min="223" max="223" width="16.85546875" bestFit="1" customWidth="1"/>
    <col min="224" max="224" width="13.7109375" bestFit="1" customWidth="1"/>
    <col min="225" max="225" width="16.85546875" bestFit="1" customWidth="1"/>
    <col min="226" max="226" width="13.7109375" bestFit="1" customWidth="1"/>
    <col min="227" max="227" width="16.85546875" bestFit="1" customWidth="1"/>
    <col min="228" max="228" width="13.7109375" bestFit="1" customWidth="1"/>
    <col min="229" max="229" width="16.85546875" bestFit="1" customWidth="1"/>
    <col min="230" max="230" width="13.7109375" bestFit="1" customWidth="1"/>
    <col min="231" max="231" width="16.85546875" bestFit="1" customWidth="1"/>
    <col min="232" max="232" width="13.7109375" bestFit="1" customWidth="1"/>
    <col min="233" max="233" width="16.85546875" bestFit="1" customWidth="1"/>
    <col min="234" max="234" width="13.7109375" bestFit="1" customWidth="1"/>
    <col min="235" max="235" width="16.85546875" bestFit="1" customWidth="1"/>
    <col min="236" max="236" width="13.7109375" bestFit="1" customWidth="1"/>
    <col min="237" max="237" width="16.85546875" bestFit="1" customWidth="1"/>
    <col min="238" max="238" width="13.7109375" bestFit="1" customWidth="1"/>
    <col min="239" max="239" width="16.85546875" bestFit="1" customWidth="1"/>
    <col min="240" max="240" width="13.5703125" bestFit="1" customWidth="1"/>
    <col min="241" max="241" width="16.7109375" bestFit="1" customWidth="1"/>
    <col min="242" max="242" width="13.5703125" bestFit="1" customWidth="1"/>
    <col min="243" max="243" width="16.7109375" bestFit="1" customWidth="1"/>
    <col min="244" max="244" width="13.5703125" bestFit="1" customWidth="1"/>
    <col min="245" max="245" width="16.7109375" bestFit="1" customWidth="1"/>
    <col min="246" max="246" width="13.5703125" bestFit="1" customWidth="1"/>
    <col min="247" max="247" width="16.7109375" bestFit="1" customWidth="1"/>
    <col min="248" max="248" width="13.5703125" bestFit="1" customWidth="1"/>
    <col min="249" max="249" width="16.7109375" bestFit="1" customWidth="1"/>
    <col min="250" max="250" width="13.5703125" bestFit="1" customWidth="1"/>
    <col min="251" max="251" width="16.7109375" bestFit="1" customWidth="1"/>
    <col min="252" max="252" width="13.5703125" bestFit="1" customWidth="1"/>
    <col min="253" max="253" width="16.7109375" bestFit="1" customWidth="1"/>
    <col min="254" max="254" width="13.5703125" bestFit="1" customWidth="1"/>
    <col min="255" max="255" width="16.7109375" bestFit="1" customWidth="1"/>
    <col min="256" max="256" width="13.5703125" bestFit="1" customWidth="1"/>
    <col min="257" max="257" width="16.7109375" bestFit="1" customWidth="1"/>
    <col min="258" max="258" width="13.5703125" bestFit="1" customWidth="1"/>
    <col min="259" max="259" width="16.7109375" bestFit="1" customWidth="1"/>
    <col min="260" max="260" width="13.5703125" bestFit="1" customWidth="1"/>
    <col min="261" max="261" width="16.7109375" bestFit="1" customWidth="1"/>
    <col min="262" max="262" width="13.5703125" bestFit="1" customWidth="1"/>
    <col min="263" max="263" width="16.7109375" bestFit="1" customWidth="1"/>
    <col min="264" max="264" width="13.5703125" bestFit="1" customWidth="1"/>
    <col min="265" max="265" width="16.7109375" bestFit="1" customWidth="1"/>
    <col min="266" max="266" width="13.5703125" bestFit="1" customWidth="1"/>
    <col min="267" max="267" width="16.7109375" bestFit="1" customWidth="1"/>
    <col min="268" max="268" width="13.5703125" bestFit="1" customWidth="1"/>
    <col min="269" max="269" width="16.7109375" bestFit="1" customWidth="1"/>
    <col min="270" max="270" width="13.5703125" bestFit="1" customWidth="1"/>
    <col min="271" max="271" width="16.7109375" bestFit="1" customWidth="1"/>
    <col min="272" max="272" width="13.5703125" bestFit="1" customWidth="1"/>
    <col min="273" max="273" width="16.7109375" bestFit="1" customWidth="1"/>
    <col min="274" max="274" width="13.28515625" bestFit="1" customWidth="1"/>
    <col min="275" max="275" width="16.42578125" bestFit="1" customWidth="1"/>
    <col min="276" max="276" width="13.28515625" bestFit="1" customWidth="1"/>
    <col min="277" max="277" width="16.42578125" bestFit="1" customWidth="1"/>
    <col min="278" max="278" width="13.28515625" bestFit="1" customWidth="1"/>
    <col min="279" max="279" width="16.42578125" bestFit="1" customWidth="1"/>
    <col min="280" max="280" width="13.28515625" bestFit="1" customWidth="1"/>
    <col min="281" max="281" width="16.42578125" bestFit="1" customWidth="1"/>
    <col min="282" max="282" width="13.28515625" bestFit="1" customWidth="1"/>
    <col min="283" max="283" width="16.42578125" bestFit="1" customWidth="1"/>
    <col min="284" max="284" width="13.28515625" bestFit="1" customWidth="1"/>
    <col min="285" max="285" width="16.42578125" bestFit="1" customWidth="1"/>
    <col min="286" max="286" width="13.28515625" bestFit="1" customWidth="1"/>
    <col min="287" max="287" width="16.42578125" bestFit="1" customWidth="1"/>
    <col min="288" max="288" width="13.28515625" bestFit="1" customWidth="1"/>
    <col min="289" max="289" width="16.42578125" bestFit="1" customWidth="1"/>
    <col min="290" max="290" width="13.28515625" bestFit="1" customWidth="1"/>
    <col min="291" max="291" width="16.42578125" bestFit="1" customWidth="1"/>
    <col min="292" max="292" width="13.28515625" bestFit="1" customWidth="1"/>
    <col min="293" max="293" width="16.42578125" bestFit="1" customWidth="1"/>
    <col min="294" max="294" width="13.28515625" bestFit="1" customWidth="1"/>
    <col min="295" max="295" width="16.42578125" bestFit="1" customWidth="1"/>
    <col min="296" max="296" width="13.28515625" bestFit="1" customWidth="1"/>
    <col min="297" max="297" width="16.42578125" bestFit="1" customWidth="1"/>
    <col min="298" max="298" width="13.28515625" bestFit="1" customWidth="1"/>
    <col min="299" max="299" width="16.42578125" bestFit="1" customWidth="1"/>
    <col min="300" max="300" width="13.28515625" bestFit="1" customWidth="1"/>
    <col min="301" max="301" width="16.42578125" bestFit="1" customWidth="1"/>
    <col min="302" max="302" width="13.28515625" bestFit="1" customWidth="1"/>
    <col min="303" max="303" width="16.42578125" bestFit="1" customWidth="1"/>
    <col min="304" max="304" width="13.28515625" bestFit="1" customWidth="1"/>
    <col min="305" max="305" width="16.42578125" bestFit="1" customWidth="1"/>
    <col min="306" max="306" width="13.28515625" bestFit="1" customWidth="1"/>
    <col min="307" max="307" width="16.42578125" bestFit="1" customWidth="1"/>
    <col min="308" max="308" width="13.28515625" bestFit="1" customWidth="1"/>
    <col min="309" max="309" width="16.42578125" bestFit="1" customWidth="1"/>
    <col min="310" max="310" width="13.28515625" bestFit="1" customWidth="1"/>
    <col min="311" max="311" width="16.42578125" bestFit="1" customWidth="1"/>
    <col min="312" max="312" width="13.85546875" bestFit="1" customWidth="1"/>
    <col min="313" max="313" width="17" bestFit="1" customWidth="1"/>
    <col min="314" max="314" width="13.85546875" bestFit="1" customWidth="1"/>
    <col min="315" max="315" width="17" bestFit="1" customWidth="1"/>
    <col min="316" max="316" width="13.85546875" bestFit="1" customWidth="1"/>
    <col min="317" max="317" width="17" bestFit="1" customWidth="1"/>
    <col min="318" max="318" width="13.85546875" bestFit="1" customWidth="1"/>
    <col min="319" max="319" width="17" bestFit="1" customWidth="1"/>
    <col min="320" max="320" width="13.85546875" bestFit="1" customWidth="1"/>
    <col min="321" max="321" width="17" bestFit="1" customWidth="1"/>
    <col min="322" max="322" width="13.85546875" bestFit="1" customWidth="1"/>
    <col min="323" max="323" width="17" bestFit="1" customWidth="1"/>
    <col min="324" max="324" width="13.85546875" bestFit="1" customWidth="1"/>
    <col min="325" max="325" width="17" bestFit="1" customWidth="1"/>
    <col min="326" max="326" width="13.85546875" bestFit="1" customWidth="1"/>
    <col min="327" max="327" width="17" bestFit="1" customWidth="1"/>
    <col min="328" max="328" width="13.85546875" bestFit="1" customWidth="1"/>
    <col min="329" max="329" width="17" bestFit="1" customWidth="1"/>
    <col min="330" max="330" width="13.85546875" bestFit="1" customWidth="1"/>
    <col min="331" max="331" width="17" bestFit="1" customWidth="1"/>
    <col min="332" max="332" width="13.85546875" bestFit="1" customWidth="1"/>
    <col min="333" max="333" width="17" bestFit="1" customWidth="1"/>
    <col min="334" max="334" width="13.85546875" bestFit="1" customWidth="1"/>
    <col min="335" max="335" width="17" bestFit="1" customWidth="1"/>
    <col min="336" max="336" width="13.85546875" bestFit="1" customWidth="1"/>
    <col min="337" max="337" width="17" bestFit="1" customWidth="1"/>
    <col min="338" max="338" width="13.85546875" bestFit="1" customWidth="1"/>
    <col min="339" max="339" width="17" bestFit="1" customWidth="1"/>
    <col min="340" max="340" width="13.5703125" bestFit="1" customWidth="1"/>
    <col min="341" max="341" width="16.7109375" bestFit="1" customWidth="1"/>
    <col min="342" max="342" width="13.5703125" bestFit="1" customWidth="1"/>
    <col min="343" max="343" width="16.7109375" bestFit="1" customWidth="1"/>
    <col min="344" max="344" width="13.5703125" bestFit="1" customWidth="1"/>
    <col min="345" max="345" width="16.7109375" bestFit="1" customWidth="1"/>
    <col min="346" max="346" width="13.5703125" bestFit="1" customWidth="1"/>
    <col min="347" max="347" width="16.7109375" bestFit="1" customWidth="1"/>
    <col min="348" max="348" width="13.5703125" bestFit="1" customWidth="1"/>
    <col min="349" max="349" width="16.7109375" bestFit="1" customWidth="1"/>
    <col min="350" max="350" width="13.5703125" bestFit="1" customWidth="1"/>
    <col min="351" max="351" width="16.7109375" bestFit="1" customWidth="1"/>
    <col min="352" max="352" width="13.5703125" bestFit="1" customWidth="1"/>
    <col min="353" max="353" width="16.7109375" bestFit="1" customWidth="1"/>
    <col min="354" max="354" width="13.5703125" bestFit="1" customWidth="1"/>
    <col min="355" max="355" width="16.7109375" bestFit="1" customWidth="1"/>
    <col min="356" max="356" width="13.5703125" bestFit="1" customWidth="1"/>
    <col min="357" max="357" width="16.7109375" bestFit="1" customWidth="1"/>
    <col min="358" max="358" width="13.5703125" bestFit="1" customWidth="1"/>
    <col min="359" max="359" width="16.7109375" bestFit="1" customWidth="1"/>
    <col min="360" max="360" width="13.5703125" bestFit="1" customWidth="1"/>
    <col min="361" max="361" width="16.7109375" bestFit="1" customWidth="1"/>
    <col min="362" max="362" width="13.5703125" bestFit="1" customWidth="1"/>
    <col min="363" max="363" width="16.7109375" bestFit="1" customWidth="1"/>
    <col min="364" max="364" width="13.5703125" bestFit="1" customWidth="1"/>
    <col min="365" max="365" width="16.7109375" bestFit="1" customWidth="1"/>
    <col min="366" max="366" width="13.5703125" bestFit="1" customWidth="1"/>
    <col min="367" max="367" width="16.7109375" bestFit="1" customWidth="1"/>
    <col min="368" max="368" width="13.5703125" bestFit="1" customWidth="1"/>
    <col min="369" max="369" width="16.7109375" bestFit="1" customWidth="1"/>
    <col min="370" max="370" width="13.5703125" bestFit="1" customWidth="1"/>
    <col min="371" max="371" width="16.7109375" bestFit="1" customWidth="1"/>
    <col min="372" max="372" width="13.5703125" bestFit="1" customWidth="1"/>
    <col min="373" max="373" width="16.7109375" bestFit="1" customWidth="1"/>
    <col min="374" max="374" width="13.140625" bestFit="1" customWidth="1"/>
    <col min="375" max="375" width="16.28515625" bestFit="1" customWidth="1"/>
    <col min="376" max="376" width="13.140625" bestFit="1" customWidth="1"/>
    <col min="377" max="377" width="16.28515625" bestFit="1" customWidth="1"/>
    <col min="378" max="378" width="13.140625" bestFit="1" customWidth="1"/>
    <col min="379" max="379" width="16.28515625" bestFit="1" customWidth="1"/>
    <col min="380" max="380" width="13.140625" bestFit="1" customWidth="1"/>
    <col min="381" max="381" width="16.28515625" bestFit="1" customWidth="1"/>
    <col min="382" max="382" width="13.140625" bestFit="1" customWidth="1"/>
    <col min="383" max="383" width="16.28515625" bestFit="1" customWidth="1"/>
    <col min="384" max="384" width="13.140625" bestFit="1" customWidth="1"/>
    <col min="385" max="385" width="16.28515625" bestFit="1" customWidth="1"/>
    <col min="386" max="386" width="13.140625" bestFit="1" customWidth="1"/>
    <col min="387" max="387" width="16.28515625" bestFit="1" customWidth="1"/>
    <col min="388" max="388" width="13.140625" bestFit="1" customWidth="1"/>
    <col min="389" max="389" width="16.28515625" bestFit="1" customWidth="1"/>
    <col min="390" max="390" width="13.140625" bestFit="1" customWidth="1"/>
    <col min="391" max="391" width="16.28515625" bestFit="1" customWidth="1"/>
    <col min="392" max="392" width="13.140625" bestFit="1" customWidth="1"/>
    <col min="393" max="393" width="16.28515625" bestFit="1" customWidth="1"/>
    <col min="394" max="394" width="13.140625" bestFit="1" customWidth="1"/>
    <col min="395" max="395" width="16.28515625" bestFit="1" customWidth="1"/>
    <col min="396" max="396" width="13.140625" bestFit="1" customWidth="1"/>
    <col min="397" max="397" width="16.28515625" bestFit="1" customWidth="1"/>
    <col min="398" max="398" width="13.140625" bestFit="1" customWidth="1"/>
    <col min="399" max="399" width="16.28515625" bestFit="1" customWidth="1"/>
    <col min="400" max="400" width="13.140625" bestFit="1" customWidth="1"/>
    <col min="401" max="401" width="16.28515625" bestFit="1" customWidth="1"/>
    <col min="402" max="402" width="13.140625" bestFit="1" customWidth="1"/>
    <col min="403" max="403" width="16.28515625" bestFit="1" customWidth="1"/>
    <col min="404" max="404" width="13.5703125" bestFit="1" customWidth="1"/>
    <col min="405" max="405" width="16.7109375" bestFit="1" customWidth="1"/>
    <col min="406" max="406" width="13.5703125" bestFit="1" customWidth="1"/>
    <col min="407" max="407" width="16.7109375" bestFit="1" customWidth="1"/>
    <col min="408" max="408" width="13.5703125" bestFit="1" customWidth="1"/>
    <col min="409" max="409" width="16.7109375" bestFit="1" customWidth="1"/>
    <col min="410" max="410" width="13.5703125" bestFit="1" customWidth="1"/>
    <col min="411" max="411" width="16.7109375" bestFit="1" customWidth="1"/>
    <col min="412" max="412" width="13.5703125" bestFit="1" customWidth="1"/>
    <col min="413" max="413" width="16.7109375" bestFit="1" customWidth="1"/>
    <col min="414" max="414" width="13.5703125" bestFit="1" customWidth="1"/>
    <col min="415" max="415" width="16.7109375" bestFit="1" customWidth="1"/>
    <col min="416" max="416" width="13.5703125" bestFit="1" customWidth="1"/>
    <col min="417" max="417" width="16.7109375" bestFit="1" customWidth="1"/>
    <col min="418" max="418" width="13.5703125" bestFit="1" customWidth="1"/>
    <col min="419" max="419" width="16.7109375" bestFit="1" customWidth="1"/>
    <col min="420" max="420" width="13.5703125" bestFit="1" customWidth="1"/>
    <col min="421" max="421" width="16.7109375" bestFit="1" customWidth="1"/>
    <col min="422" max="422" width="13.5703125" bestFit="1" customWidth="1"/>
    <col min="423" max="423" width="16.7109375" bestFit="1" customWidth="1"/>
    <col min="424" max="424" width="13.5703125" bestFit="1" customWidth="1"/>
    <col min="425" max="425" width="16.7109375" bestFit="1" customWidth="1"/>
    <col min="426" max="426" width="13.5703125" bestFit="1" customWidth="1"/>
    <col min="427" max="427" width="16.7109375" bestFit="1" customWidth="1"/>
    <col min="428" max="428" width="13.5703125" bestFit="1" customWidth="1"/>
    <col min="429" max="429" width="16.7109375" bestFit="1" customWidth="1"/>
    <col min="430" max="430" width="13.5703125" bestFit="1" customWidth="1"/>
    <col min="431" max="431" width="16.7109375" bestFit="1" customWidth="1"/>
    <col min="432" max="432" width="13.5703125" bestFit="1" customWidth="1"/>
    <col min="433" max="433" width="16.7109375" bestFit="1" customWidth="1"/>
    <col min="434" max="434" width="13.5703125" bestFit="1" customWidth="1"/>
    <col min="435" max="435" width="16.7109375" bestFit="1" customWidth="1"/>
    <col min="436" max="436" width="13.5703125" bestFit="1" customWidth="1"/>
    <col min="437" max="437" width="16.7109375" bestFit="1" customWidth="1"/>
    <col min="438" max="438" width="13.5703125" bestFit="1" customWidth="1"/>
    <col min="439" max="439" width="16.7109375" bestFit="1" customWidth="1"/>
    <col min="440" max="440" width="13.5703125" bestFit="1" customWidth="1"/>
    <col min="441" max="441" width="16.7109375" bestFit="1" customWidth="1"/>
    <col min="442" max="442" width="13.5703125" bestFit="1" customWidth="1"/>
    <col min="443" max="443" width="16.7109375" bestFit="1" customWidth="1"/>
    <col min="444" max="444" width="13.5703125" bestFit="1" customWidth="1"/>
    <col min="445" max="445" width="16.7109375" bestFit="1" customWidth="1"/>
    <col min="446" max="446" width="13.85546875" bestFit="1" customWidth="1"/>
    <col min="447" max="447" width="17" bestFit="1" customWidth="1"/>
    <col min="448" max="448" width="13.85546875" bestFit="1" customWidth="1"/>
    <col min="449" max="449" width="17" bestFit="1" customWidth="1"/>
    <col min="450" max="450" width="13.85546875" bestFit="1" customWidth="1"/>
    <col min="451" max="451" width="17" bestFit="1" customWidth="1"/>
    <col min="452" max="452" width="13.85546875" bestFit="1" customWidth="1"/>
    <col min="453" max="453" width="17" bestFit="1" customWidth="1"/>
    <col min="454" max="454" width="13.85546875" bestFit="1" customWidth="1"/>
    <col min="455" max="455" width="17" bestFit="1" customWidth="1"/>
    <col min="456" max="456" width="13.85546875" bestFit="1" customWidth="1"/>
    <col min="457" max="457" width="17" bestFit="1" customWidth="1"/>
    <col min="458" max="458" width="13.85546875" bestFit="1" customWidth="1"/>
    <col min="459" max="459" width="17" bestFit="1" customWidth="1"/>
    <col min="460" max="460" width="13.85546875" bestFit="1" customWidth="1"/>
    <col min="461" max="461" width="17" bestFit="1" customWidth="1"/>
    <col min="462" max="462" width="13.85546875" bestFit="1" customWidth="1"/>
    <col min="463" max="463" width="17" bestFit="1" customWidth="1"/>
    <col min="464" max="464" width="13.85546875" bestFit="1" customWidth="1"/>
    <col min="465" max="465" width="17" bestFit="1" customWidth="1"/>
    <col min="466" max="466" width="13.85546875" bestFit="1" customWidth="1"/>
    <col min="467" max="467" width="17" bestFit="1" customWidth="1"/>
    <col min="468" max="468" width="13.85546875" bestFit="1" customWidth="1"/>
    <col min="469" max="469" width="17" bestFit="1" customWidth="1"/>
    <col min="470" max="470" width="13.85546875" bestFit="1" customWidth="1"/>
    <col min="471" max="471" width="17" bestFit="1" customWidth="1"/>
    <col min="472" max="472" width="13.85546875" bestFit="1" customWidth="1"/>
    <col min="473" max="473" width="17" bestFit="1" customWidth="1"/>
    <col min="474" max="474" width="13.85546875" bestFit="1" customWidth="1"/>
    <col min="475" max="475" width="17" bestFit="1" customWidth="1"/>
    <col min="476" max="476" width="13.85546875" bestFit="1" customWidth="1"/>
    <col min="477" max="477" width="17" bestFit="1" customWidth="1"/>
    <col min="478" max="478" width="13.85546875" bestFit="1" customWidth="1"/>
    <col min="479" max="479" width="17" bestFit="1" customWidth="1"/>
    <col min="480" max="480" width="13.85546875" bestFit="1" customWidth="1"/>
    <col min="481" max="481" width="17" bestFit="1" customWidth="1"/>
    <col min="482" max="482" width="13.85546875" bestFit="1" customWidth="1"/>
    <col min="483" max="483" width="17" bestFit="1" customWidth="1"/>
    <col min="484" max="484" width="13.42578125" bestFit="1" customWidth="1"/>
    <col min="485" max="485" width="16.5703125" bestFit="1" customWidth="1"/>
    <col min="486" max="486" width="13.42578125" bestFit="1" customWidth="1"/>
    <col min="487" max="487" width="16.5703125" bestFit="1" customWidth="1"/>
    <col min="488" max="488" width="13.42578125" bestFit="1" customWidth="1"/>
    <col min="489" max="489" width="16.5703125" bestFit="1" customWidth="1"/>
    <col min="490" max="490" width="13.42578125" bestFit="1" customWidth="1"/>
    <col min="491" max="491" width="16.5703125" bestFit="1" customWidth="1"/>
    <col min="492" max="492" width="13.42578125" bestFit="1" customWidth="1"/>
    <col min="493" max="493" width="16.5703125" bestFit="1" customWidth="1"/>
    <col min="494" max="494" width="13.42578125" bestFit="1" customWidth="1"/>
    <col min="495" max="495" width="16.5703125" bestFit="1" customWidth="1"/>
    <col min="496" max="496" width="13.42578125" bestFit="1" customWidth="1"/>
    <col min="497" max="497" width="16.5703125" bestFit="1" customWidth="1"/>
    <col min="498" max="498" width="13.42578125" bestFit="1" customWidth="1"/>
    <col min="499" max="499" width="16.5703125" bestFit="1" customWidth="1"/>
    <col min="500" max="500" width="13.42578125" bestFit="1" customWidth="1"/>
    <col min="501" max="501" width="16.5703125" bestFit="1" customWidth="1"/>
    <col min="502" max="502" width="13.42578125" bestFit="1" customWidth="1"/>
    <col min="503" max="503" width="16.5703125" bestFit="1" customWidth="1"/>
    <col min="504" max="504" width="14.140625" bestFit="1" customWidth="1"/>
    <col min="505" max="505" width="17.42578125" bestFit="1" customWidth="1"/>
    <col min="506" max="506" width="14.140625" bestFit="1" customWidth="1"/>
    <col min="507" max="507" width="17.42578125" bestFit="1" customWidth="1"/>
    <col min="508" max="508" width="14.140625" bestFit="1" customWidth="1"/>
    <col min="509" max="509" width="17.42578125" bestFit="1" customWidth="1"/>
    <col min="510" max="510" width="14.140625" bestFit="1" customWidth="1"/>
    <col min="511" max="511" width="17.42578125" bestFit="1" customWidth="1"/>
    <col min="512" max="512" width="14.140625" bestFit="1" customWidth="1"/>
    <col min="513" max="513" width="17.42578125" bestFit="1" customWidth="1"/>
    <col min="514" max="514" width="14.140625" bestFit="1" customWidth="1"/>
    <col min="515" max="515" width="17.42578125" bestFit="1" customWidth="1"/>
    <col min="516" max="516" width="14.140625" bestFit="1" customWidth="1"/>
    <col min="517" max="517" width="17.42578125" bestFit="1" customWidth="1"/>
    <col min="518" max="518" width="14.140625" bestFit="1" customWidth="1"/>
    <col min="519" max="519" width="17.42578125" bestFit="1" customWidth="1"/>
    <col min="520" max="520" width="14.140625" bestFit="1" customWidth="1"/>
    <col min="521" max="521" width="17.42578125" bestFit="1" customWidth="1"/>
    <col min="522" max="522" width="14.140625" bestFit="1" customWidth="1"/>
    <col min="523" max="523" width="17.42578125" bestFit="1" customWidth="1"/>
    <col min="524" max="524" width="14.140625" bestFit="1" customWidth="1"/>
    <col min="525" max="525" width="17.42578125" bestFit="1" customWidth="1"/>
    <col min="526" max="526" width="13.28515625" bestFit="1" customWidth="1"/>
    <col min="527" max="527" width="16.42578125" bestFit="1" customWidth="1"/>
    <col min="528" max="528" width="13.28515625" bestFit="1" customWidth="1"/>
    <col min="529" max="529" width="16.42578125" bestFit="1" customWidth="1"/>
    <col min="530" max="530" width="13.28515625" bestFit="1" customWidth="1"/>
    <col min="531" max="531" width="16.42578125" bestFit="1" customWidth="1"/>
    <col min="532" max="532" width="13.28515625" bestFit="1" customWidth="1"/>
    <col min="533" max="533" width="16.42578125" bestFit="1" customWidth="1"/>
    <col min="534" max="534" width="13.28515625" bestFit="1" customWidth="1"/>
    <col min="535" max="535" width="16.42578125" bestFit="1" customWidth="1"/>
    <col min="536" max="536" width="13.28515625" bestFit="1" customWidth="1"/>
    <col min="537" max="537" width="16.42578125" bestFit="1" customWidth="1"/>
    <col min="538" max="538" width="13.28515625" bestFit="1" customWidth="1"/>
    <col min="539" max="539" width="16.42578125" bestFit="1" customWidth="1"/>
    <col min="540" max="540" width="13.28515625" bestFit="1" customWidth="1"/>
    <col min="541" max="541" width="16.42578125" bestFit="1" customWidth="1"/>
    <col min="542" max="542" width="13.28515625" bestFit="1" customWidth="1"/>
    <col min="543" max="543" width="16.42578125" bestFit="1" customWidth="1"/>
    <col min="544" max="544" width="13.28515625" bestFit="1" customWidth="1"/>
    <col min="545" max="545" width="16.42578125" bestFit="1" customWidth="1"/>
    <col min="546" max="546" width="13.28515625" bestFit="1" customWidth="1"/>
    <col min="547" max="547" width="16.42578125" bestFit="1" customWidth="1"/>
    <col min="548" max="548" width="13.28515625" bestFit="1" customWidth="1"/>
    <col min="549" max="549" width="16.42578125" bestFit="1" customWidth="1"/>
    <col min="550" max="550" width="13.28515625" bestFit="1" customWidth="1"/>
    <col min="551" max="551" width="16.42578125" bestFit="1" customWidth="1"/>
    <col min="552" max="552" width="13.28515625" bestFit="1" customWidth="1"/>
    <col min="553" max="553" width="16.42578125" bestFit="1" customWidth="1"/>
    <col min="554" max="554" width="13.28515625" bestFit="1" customWidth="1"/>
    <col min="555" max="555" width="16.42578125" bestFit="1" customWidth="1"/>
    <col min="556" max="556" width="12.7109375" bestFit="1" customWidth="1"/>
    <col min="557" max="557" width="15.85546875" bestFit="1" customWidth="1"/>
    <col min="558" max="558" width="12.7109375" bestFit="1" customWidth="1"/>
    <col min="559" max="559" width="15.85546875" bestFit="1" customWidth="1"/>
    <col min="560" max="560" width="12.7109375" bestFit="1" customWidth="1"/>
    <col min="561" max="561" width="15.85546875" bestFit="1" customWidth="1"/>
    <col min="562" max="562" width="12.7109375" bestFit="1" customWidth="1"/>
    <col min="563" max="563" width="15.85546875" bestFit="1" customWidth="1"/>
    <col min="564" max="564" width="12.7109375" bestFit="1" customWidth="1"/>
    <col min="565" max="565" width="15.85546875" bestFit="1" customWidth="1"/>
    <col min="566" max="566" width="12.7109375" bestFit="1" customWidth="1"/>
    <col min="567" max="567" width="15.85546875" bestFit="1" customWidth="1"/>
    <col min="568" max="568" width="12.7109375" bestFit="1" customWidth="1"/>
    <col min="569" max="569" width="15.85546875" bestFit="1" customWidth="1"/>
    <col min="570" max="570" width="12.7109375" bestFit="1" customWidth="1"/>
    <col min="571" max="571" width="15.85546875" bestFit="1" customWidth="1"/>
    <col min="572" max="572" width="12.7109375" bestFit="1" customWidth="1"/>
    <col min="573" max="573" width="15.85546875" bestFit="1" customWidth="1"/>
    <col min="574" max="574" width="12.7109375" bestFit="1" customWidth="1"/>
    <col min="575" max="575" width="15.85546875" bestFit="1" customWidth="1"/>
    <col min="576" max="576" width="12.7109375" bestFit="1" customWidth="1"/>
    <col min="577" max="577" width="15.85546875" bestFit="1" customWidth="1"/>
    <col min="578" max="578" width="12.7109375" bestFit="1" customWidth="1"/>
    <col min="579" max="579" width="15.85546875" bestFit="1" customWidth="1"/>
    <col min="580" max="580" width="12.7109375" bestFit="1" customWidth="1"/>
    <col min="581" max="581" width="15.85546875" bestFit="1" customWidth="1"/>
    <col min="582" max="582" width="12.7109375" bestFit="1" customWidth="1"/>
    <col min="583" max="583" width="15.85546875" bestFit="1" customWidth="1"/>
    <col min="584" max="584" width="12.7109375" bestFit="1" customWidth="1"/>
    <col min="585" max="585" width="15.85546875" bestFit="1" customWidth="1"/>
    <col min="586" max="586" width="12.7109375" bestFit="1" customWidth="1"/>
    <col min="587" max="587" width="15.85546875" bestFit="1" customWidth="1"/>
    <col min="588" max="588" width="12.7109375" bestFit="1" customWidth="1"/>
    <col min="589" max="589" width="15.85546875" bestFit="1" customWidth="1"/>
    <col min="590" max="590" width="12.7109375" bestFit="1" customWidth="1"/>
    <col min="591" max="591" width="15.85546875" bestFit="1" customWidth="1"/>
    <col min="592" max="592" width="12.7109375" bestFit="1" customWidth="1"/>
    <col min="593" max="593" width="15.85546875" bestFit="1" customWidth="1"/>
    <col min="594" max="594" width="13.7109375" bestFit="1" customWidth="1"/>
    <col min="595" max="595" width="16.85546875" bestFit="1" customWidth="1"/>
    <col min="596" max="596" width="13.7109375" bestFit="1" customWidth="1"/>
    <col min="597" max="597" width="16.85546875" bestFit="1" customWidth="1"/>
    <col min="598" max="598" width="13.7109375" bestFit="1" customWidth="1"/>
    <col min="599" max="599" width="16.85546875" bestFit="1" customWidth="1"/>
    <col min="600" max="600" width="13.7109375" bestFit="1" customWidth="1"/>
    <col min="601" max="601" width="16.85546875" bestFit="1" customWidth="1"/>
    <col min="602" max="602" width="13.7109375" bestFit="1" customWidth="1"/>
    <col min="603" max="603" width="16.85546875" bestFit="1" customWidth="1"/>
    <col min="604" max="604" width="13.7109375" bestFit="1" customWidth="1"/>
    <col min="605" max="605" width="16.85546875" bestFit="1" customWidth="1"/>
    <col min="606" max="606" width="13.7109375" bestFit="1" customWidth="1"/>
    <col min="607" max="607" width="16.85546875" bestFit="1" customWidth="1"/>
    <col min="608" max="608" width="13.7109375" bestFit="1" customWidth="1"/>
    <col min="609" max="609" width="16.85546875" bestFit="1" customWidth="1"/>
    <col min="610" max="610" width="13.5703125" bestFit="1" customWidth="1"/>
    <col min="611" max="611" width="16.7109375" bestFit="1" customWidth="1"/>
    <col min="612" max="612" width="13.5703125" bestFit="1" customWidth="1"/>
    <col min="613" max="613" width="16.7109375" bestFit="1" customWidth="1"/>
    <col min="614" max="614" width="13.5703125" bestFit="1" customWidth="1"/>
    <col min="615" max="615" width="16.7109375" bestFit="1" customWidth="1"/>
    <col min="616" max="616" width="13.5703125" bestFit="1" customWidth="1"/>
    <col min="617" max="617" width="16.7109375" bestFit="1" customWidth="1"/>
    <col min="618" max="618" width="13.5703125" bestFit="1" customWidth="1"/>
    <col min="619" max="619" width="16.7109375" bestFit="1" customWidth="1"/>
    <col min="620" max="620" width="13.5703125" bestFit="1" customWidth="1"/>
    <col min="621" max="621" width="16.7109375" bestFit="1" customWidth="1"/>
    <col min="622" max="622" width="13.5703125" bestFit="1" customWidth="1"/>
    <col min="623" max="623" width="16.7109375" bestFit="1" customWidth="1"/>
    <col min="624" max="624" width="13.5703125" bestFit="1" customWidth="1"/>
    <col min="625" max="625" width="16.7109375" bestFit="1" customWidth="1"/>
    <col min="626" max="626" width="13.5703125" bestFit="1" customWidth="1"/>
    <col min="627" max="627" width="16.7109375" bestFit="1" customWidth="1"/>
    <col min="628" max="628" width="13.5703125" bestFit="1" customWidth="1"/>
    <col min="629" max="629" width="16.7109375" bestFit="1" customWidth="1"/>
    <col min="630" max="630" width="13.5703125" bestFit="1" customWidth="1"/>
    <col min="631" max="631" width="16.7109375" bestFit="1" customWidth="1"/>
    <col min="632" max="632" width="13.5703125" bestFit="1" customWidth="1"/>
    <col min="633" max="633" width="16.7109375" bestFit="1" customWidth="1"/>
    <col min="634" max="634" width="13.5703125" bestFit="1" customWidth="1"/>
    <col min="635" max="635" width="16.7109375" bestFit="1" customWidth="1"/>
    <col min="636" max="636" width="13.28515625" bestFit="1" customWidth="1"/>
    <col min="637" max="637" width="16.42578125" bestFit="1" customWidth="1"/>
    <col min="638" max="638" width="13.28515625" bestFit="1" customWidth="1"/>
    <col min="639" max="639" width="16.42578125" bestFit="1" customWidth="1"/>
    <col min="640" max="640" width="13.28515625" bestFit="1" customWidth="1"/>
    <col min="641" max="641" width="16.42578125" bestFit="1" customWidth="1"/>
    <col min="642" max="642" width="13.28515625" bestFit="1" customWidth="1"/>
    <col min="643" max="643" width="16.42578125" bestFit="1" customWidth="1"/>
    <col min="644" max="644" width="13.28515625" bestFit="1" customWidth="1"/>
    <col min="645" max="645" width="16.42578125" bestFit="1" customWidth="1"/>
    <col min="646" max="646" width="13.28515625" bestFit="1" customWidth="1"/>
    <col min="647" max="647" width="16.42578125" bestFit="1" customWidth="1"/>
    <col min="648" max="648" width="13.28515625" bestFit="1" customWidth="1"/>
    <col min="649" max="649" width="16.42578125" bestFit="1" customWidth="1"/>
    <col min="650" max="650" width="13.28515625" bestFit="1" customWidth="1"/>
    <col min="651" max="651" width="16.42578125" bestFit="1" customWidth="1"/>
    <col min="652" max="652" width="13.28515625" bestFit="1" customWidth="1"/>
    <col min="653" max="653" width="16.42578125" bestFit="1" customWidth="1"/>
    <col min="654" max="654" width="13.28515625" bestFit="1" customWidth="1"/>
    <col min="655" max="655" width="16.42578125" bestFit="1" customWidth="1"/>
    <col min="656" max="656" width="13.28515625" bestFit="1" customWidth="1"/>
    <col min="657" max="657" width="16.42578125" bestFit="1" customWidth="1"/>
    <col min="658" max="658" width="13.28515625" bestFit="1" customWidth="1"/>
    <col min="659" max="659" width="16.42578125" bestFit="1" customWidth="1"/>
    <col min="660" max="660" width="13.28515625" bestFit="1" customWidth="1"/>
    <col min="661" max="661" width="16.42578125" bestFit="1" customWidth="1"/>
    <col min="662" max="662" width="13.28515625" bestFit="1" customWidth="1"/>
    <col min="663" max="663" width="16.42578125" bestFit="1" customWidth="1"/>
    <col min="664" max="664" width="13.28515625" bestFit="1" customWidth="1"/>
    <col min="665" max="665" width="16.42578125" bestFit="1" customWidth="1"/>
    <col min="666" max="666" width="13.28515625" bestFit="1" customWidth="1"/>
    <col min="667" max="667" width="16.42578125" bestFit="1" customWidth="1"/>
    <col min="668" max="668" width="13.28515625" bestFit="1" customWidth="1"/>
    <col min="669" max="669" width="16.42578125" bestFit="1" customWidth="1"/>
    <col min="670" max="670" width="13.28515625" bestFit="1" customWidth="1"/>
    <col min="671" max="671" width="16.42578125" bestFit="1" customWidth="1"/>
    <col min="672" max="672" width="13.28515625" bestFit="1" customWidth="1"/>
    <col min="673" max="673" width="16.42578125" bestFit="1" customWidth="1"/>
    <col min="674" max="674" width="13.28515625" bestFit="1" customWidth="1"/>
    <col min="675" max="675" width="16.42578125" bestFit="1" customWidth="1"/>
    <col min="676" max="676" width="13.28515625" bestFit="1" customWidth="1"/>
    <col min="677" max="677" width="16.42578125" bestFit="1" customWidth="1"/>
    <col min="678" max="678" width="13.85546875" bestFit="1" customWidth="1"/>
    <col min="679" max="679" width="17" bestFit="1" customWidth="1"/>
    <col min="680" max="680" width="13.85546875" bestFit="1" customWidth="1"/>
    <col min="681" max="681" width="17" bestFit="1" customWidth="1"/>
    <col min="682" max="682" width="13.85546875" bestFit="1" customWidth="1"/>
    <col min="683" max="683" width="17" bestFit="1" customWidth="1"/>
    <col min="684" max="684" width="13.85546875" bestFit="1" customWidth="1"/>
    <col min="685" max="685" width="17" bestFit="1" customWidth="1"/>
    <col min="686" max="686" width="13.85546875" bestFit="1" customWidth="1"/>
    <col min="687" max="687" width="17" bestFit="1" customWidth="1"/>
    <col min="688" max="688" width="13.85546875" bestFit="1" customWidth="1"/>
    <col min="689" max="689" width="17" bestFit="1" customWidth="1"/>
    <col min="690" max="690" width="13.85546875" bestFit="1" customWidth="1"/>
    <col min="691" max="691" width="17" bestFit="1" customWidth="1"/>
    <col min="692" max="692" width="13.85546875" bestFit="1" customWidth="1"/>
    <col min="693" max="693" width="17" bestFit="1" customWidth="1"/>
    <col min="694" max="694" width="13.85546875" bestFit="1" customWidth="1"/>
    <col min="695" max="695" width="17" bestFit="1" customWidth="1"/>
    <col min="696" max="696" width="13.85546875" bestFit="1" customWidth="1"/>
    <col min="697" max="697" width="17" bestFit="1" customWidth="1"/>
    <col min="698" max="698" width="13.85546875" bestFit="1" customWidth="1"/>
    <col min="699" max="699" width="17" bestFit="1" customWidth="1"/>
    <col min="700" max="700" width="13.85546875" bestFit="1" customWidth="1"/>
    <col min="701" max="701" width="17" bestFit="1" customWidth="1"/>
    <col min="702" max="702" width="13.85546875" bestFit="1" customWidth="1"/>
    <col min="703" max="703" width="17" bestFit="1" customWidth="1"/>
    <col min="704" max="704" width="13.85546875" bestFit="1" customWidth="1"/>
    <col min="705" max="705" width="17" bestFit="1" customWidth="1"/>
    <col min="706" max="706" width="13.85546875" bestFit="1" customWidth="1"/>
    <col min="707" max="707" width="17" bestFit="1" customWidth="1"/>
    <col min="708" max="708" width="13.85546875" bestFit="1" customWidth="1"/>
    <col min="709" max="709" width="17" bestFit="1" customWidth="1"/>
    <col min="710" max="710" width="13.5703125" bestFit="1" customWidth="1"/>
    <col min="711" max="711" width="16.7109375" bestFit="1" customWidth="1"/>
    <col min="712" max="712" width="13.5703125" bestFit="1" customWidth="1"/>
    <col min="713" max="713" width="16.7109375" bestFit="1" customWidth="1"/>
    <col min="714" max="714" width="13.5703125" bestFit="1" customWidth="1"/>
    <col min="715" max="715" width="16.7109375" bestFit="1" customWidth="1"/>
    <col min="716" max="716" width="13.5703125" bestFit="1" customWidth="1"/>
    <col min="717" max="717" width="16.7109375" bestFit="1" customWidth="1"/>
    <col min="718" max="718" width="13.5703125" bestFit="1" customWidth="1"/>
    <col min="719" max="719" width="16.7109375" bestFit="1" customWidth="1"/>
    <col min="720" max="720" width="13.5703125" bestFit="1" customWidth="1"/>
    <col min="721" max="721" width="16.7109375" bestFit="1" customWidth="1"/>
    <col min="722" max="722" width="13.5703125" bestFit="1" customWidth="1"/>
    <col min="723" max="723" width="16.7109375" bestFit="1" customWidth="1"/>
    <col min="724" max="724" width="13.5703125" bestFit="1" customWidth="1"/>
    <col min="725" max="725" width="16.7109375" bestFit="1" customWidth="1"/>
    <col min="726" max="726" width="13.5703125" bestFit="1" customWidth="1"/>
    <col min="727" max="727" width="16.7109375" bestFit="1" customWidth="1"/>
    <col min="728" max="728" width="13.5703125" bestFit="1" customWidth="1"/>
    <col min="729" max="729" width="16.7109375" bestFit="1" customWidth="1"/>
    <col min="730" max="730" width="13.5703125" bestFit="1" customWidth="1"/>
    <col min="731" max="731" width="16.7109375" bestFit="1" customWidth="1"/>
    <col min="732" max="732" width="13.5703125" bestFit="1" customWidth="1"/>
    <col min="733" max="733" width="16.7109375" bestFit="1" customWidth="1"/>
    <col min="734" max="734" width="13.5703125" bestFit="1" customWidth="1"/>
    <col min="735" max="735" width="16.7109375" bestFit="1" customWidth="1"/>
    <col min="736" max="736" width="13.5703125" bestFit="1" customWidth="1"/>
    <col min="737" max="737" width="16.7109375" bestFit="1" customWidth="1"/>
    <col min="738" max="738" width="13.5703125" bestFit="1" customWidth="1"/>
    <col min="739" max="739" width="16.7109375" bestFit="1" customWidth="1"/>
    <col min="740" max="740" width="13.5703125" bestFit="1" customWidth="1"/>
    <col min="741" max="741" width="16.7109375" bestFit="1" customWidth="1"/>
    <col min="742" max="742" width="13.5703125" bestFit="1" customWidth="1"/>
    <col min="743" max="743" width="16.7109375" bestFit="1" customWidth="1"/>
    <col min="744" max="744" width="13.140625" bestFit="1" customWidth="1"/>
    <col min="745" max="745" width="16.28515625" bestFit="1" customWidth="1"/>
    <col min="746" max="746" width="13.140625" bestFit="1" customWidth="1"/>
    <col min="747" max="747" width="16.28515625" bestFit="1" customWidth="1"/>
    <col min="748" max="748" width="13.140625" bestFit="1" customWidth="1"/>
    <col min="749" max="749" width="16.28515625" bestFit="1" customWidth="1"/>
    <col min="750" max="750" width="13.140625" bestFit="1" customWidth="1"/>
    <col min="751" max="751" width="16.28515625" bestFit="1" customWidth="1"/>
    <col min="752" max="752" width="13.140625" bestFit="1" customWidth="1"/>
    <col min="753" max="753" width="16.28515625" bestFit="1" customWidth="1"/>
    <col min="754" max="754" width="13.140625" bestFit="1" customWidth="1"/>
    <col min="755" max="755" width="16.28515625" bestFit="1" customWidth="1"/>
    <col min="756" max="756" width="13.140625" bestFit="1" customWidth="1"/>
    <col min="757" max="757" width="16.28515625" bestFit="1" customWidth="1"/>
    <col min="758" max="758" width="13.140625" bestFit="1" customWidth="1"/>
    <col min="759" max="759" width="16.28515625" bestFit="1" customWidth="1"/>
    <col min="760" max="760" width="13.140625" bestFit="1" customWidth="1"/>
    <col min="761" max="761" width="16.28515625" bestFit="1" customWidth="1"/>
    <col min="762" max="762" width="13.140625" bestFit="1" customWidth="1"/>
    <col min="763" max="763" width="16.28515625" bestFit="1" customWidth="1"/>
    <col min="764" max="764" width="13.140625" bestFit="1" customWidth="1"/>
    <col min="765" max="765" width="16.28515625" bestFit="1" customWidth="1"/>
    <col min="766" max="766" width="13.140625" bestFit="1" customWidth="1"/>
    <col min="767" max="767" width="16.28515625" bestFit="1" customWidth="1"/>
    <col min="768" max="768" width="13.140625" bestFit="1" customWidth="1"/>
    <col min="769" max="769" width="16.28515625" bestFit="1" customWidth="1"/>
    <col min="770" max="770" width="13.140625" bestFit="1" customWidth="1"/>
    <col min="771" max="771" width="16.28515625" bestFit="1" customWidth="1"/>
    <col min="772" max="772" width="13.140625" bestFit="1" customWidth="1"/>
    <col min="773" max="773" width="16.28515625" bestFit="1" customWidth="1"/>
    <col min="774" max="774" width="13.140625" bestFit="1" customWidth="1"/>
    <col min="775" max="775" width="16.28515625" bestFit="1" customWidth="1"/>
    <col min="776" max="776" width="13.140625" bestFit="1" customWidth="1"/>
    <col min="777" max="777" width="16.28515625" bestFit="1" customWidth="1"/>
    <col min="778" max="778" width="13.5703125" bestFit="1" customWidth="1"/>
    <col min="779" max="779" width="16.7109375" bestFit="1" customWidth="1"/>
    <col min="780" max="780" width="13.5703125" bestFit="1" customWidth="1"/>
    <col min="781" max="781" width="16.7109375" bestFit="1" customWidth="1"/>
    <col min="782" max="782" width="13.5703125" bestFit="1" customWidth="1"/>
    <col min="783" max="783" width="16.7109375" bestFit="1" customWidth="1"/>
    <col min="784" max="784" width="13.5703125" bestFit="1" customWidth="1"/>
    <col min="785" max="785" width="16.7109375" bestFit="1" customWidth="1"/>
    <col min="786" max="786" width="13.5703125" bestFit="1" customWidth="1"/>
    <col min="787" max="787" width="16.7109375" bestFit="1" customWidth="1"/>
    <col min="788" max="788" width="13.5703125" bestFit="1" customWidth="1"/>
    <col min="789" max="789" width="16.7109375" bestFit="1" customWidth="1"/>
    <col min="790" max="790" width="13.5703125" bestFit="1" customWidth="1"/>
    <col min="791" max="791" width="16.7109375" bestFit="1" customWidth="1"/>
    <col min="792" max="792" width="13.5703125" bestFit="1" customWidth="1"/>
    <col min="793" max="793" width="16.7109375" bestFit="1" customWidth="1"/>
    <col min="794" max="794" width="13.5703125" bestFit="1" customWidth="1"/>
    <col min="795" max="795" width="16.7109375" bestFit="1" customWidth="1"/>
    <col min="796" max="796" width="13.5703125" bestFit="1" customWidth="1"/>
    <col min="797" max="797" width="16.7109375" bestFit="1" customWidth="1"/>
    <col min="798" max="798" width="13.5703125" bestFit="1" customWidth="1"/>
    <col min="799" max="799" width="16.7109375" bestFit="1" customWidth="1"/>
    <col min="800" max="800" width="13.5703125" bestFit="1" customWidth="1"/>
    <col min="801" max="801" width="16.7109375" bestFit="1" customWidth="1"/>
    <col min="802" max="802" width="13.5703125" bestFit="1" customWidth="1"/>
    <col min="803" max="803" width="16.7109375" bestFit="1" customWidth="1"/>
    <col min="804" max="804" width="13.5703125" bestFit="1" customWidth="1"/>
    <col min="805" max="805" width="16.7109375" bestFit="1" customWidth="1"/>
    <col min="806" max="806" width="13.5703125" bestFit="1" customWidth="1"/>
    <col min="807" max="807" width="16.7109375" bestFit="1" customWidth="1"/>
    <col min="808" max="808" width="13.5703125" bestFit="1" customWidth="1"/>
    <col min="809" max="809" width="16.7109375" bestFit="1" customWidth="1"/>
    <col min="810" max="810" width="13.5703125" bestFit="1" customWidth="1"/>
    <col min="811" max="811" width="16.7109375" bestFit="1" customWidth="1"/>
    <col min="812" max="812" width="13.5703125" bestFit="1" customWidth="1"/>
    <col min="813" max="813" width="16.7109375" bestFit="1" customWidth="1"/>
    <col min="814" max="814" width="13.5703125" bestFit="1" customWidth="1"/>
    <col min="815" max="815" width="16.7109375" bestFit="1" customWidth="1"/>
    <col min="816" max="816" width="13.85546875" bestFit="1" customWidth="1"/>
    <col min="817" max="817" width="17" bestFit="1" customWidth="1"/>
    <col min="818" max="818" width="13.85546875" bestFit="1" customWidth="1"/>
    <col min="819" max="819" width="17" bestFit="1" customWidth="1"/>
    <col min="820" max="820" width="13.85546875" bestFit="1" customWidth="1"/>
    <col min="821" max="821" width="17" bestFit="1" customWidth="1"/>
    <col min="822" max="822" width="13.85546875" bestFit="1" customWidth="1"/>
    <col min="823" max="823" width="17" bestFit="1" customWidth="1"/>
    <col min="824" max="824" width="13.85546875" bestFit="1" customWidth="1"/>
    <col min="825" max="825" width="17" bestFit="1" customWidth="1"/>
    <col min="826" max="826" width="13.85546875" bestFit="1" customWidth="1"/>
    <col min="827" max="827" width="17" bestFit="1" customWidth="1"/>
    <col min="828" max="828" width="13.85546875" bestFit="1" customWidth="1"/>
    <col min="829" max="829" width="17" bestFit="1" customWidth="1"/>
    <col min="830" max="830" width="13.85546875" bestFit="1" customWidth="1"/>
    <col min="831" max="831" width="17" bestFit="1" customWidth="1"/>
    <col min="832" max="832" width="13.85546875" bestFit="1" customWidth="1"/>
    <col min="833" max="833" width="17" bestFit="1" customWidth="1"/>
    <col min="834" max="834" width="13.85546875" bestFit="1" customWidth="1"/>
    <col min="835" max="835" width="17" bestFit="1" customWidth="1"/>
    <col min="836" max="836" width="13.85546875" bestFit="1" customWidth="1"/>
    <col min="837" max="837" width="17" bestFit="1" customWidth="1"/>
    <col min="838" max="838" width="13.85546875" bestFit="1" customWidth="1"/>
    <col min="839" max="839" width="17" bestFit="1" customWidth="1"/>
    <col min="840" max="840" width="13.85546875" bestFit="1" customWidth="1"/>
    <col min="841" max="841" width="17" bestFit="1" customWidth="1"/>
    <col min="842" max="842" width="13.85546875" bestFit="1" customWidth="1"/>
    <col min="843" max="843" width="17" bestFit="1" customWidth="1"/>
    <col min="844" max="844" width="13.85546875" bestFit="1" customWidth="1"/>
    <col min="845" max="845" width="17" bestFit="1" customWidth="1"/>
    <col min="846" max="846" width="13.85546875" bestFit="1" customWidth="1"/>
    <col min="847" max="847" width="17" bestFit="1" customWidth="1"/>
    <col min="848" max="848" width="13.85546875" bestFit="1" customWidth="1"/>
    <col min="849" max="849" width="17" bestFit="1" customWidth="1"/>
    <col min="850" max="850" width="13.85546875" bestFit="1" customWidth="1"/>
    <col min="851" max="851" width="17" bestFit="1" customWidth="1"/>
    <col min="852" max="852" width="13.85546875" bestFit="1" customWidth="1"/>
    <col min="853" max="853" width="17" bestFit="1" customWidth="1"/>
    <col min="854" max="854" width="13.85546875" bestFit="1" customWidth="1"/>
    <col min="855" max="855" width="17" bestFit="1" customWidth="1"/>
    <col min="856" max="856" width="13.85546875" bestFit="1" customWidth="1"/>
    <col min="857" max="857" width="17" bestFit="1" customWidth="1"/>
    <col min="858" max="858" width="13.85546875" bestFit="1" customWidth="1"/>
    <col min="859" max="859" width="17" bestFit="1" customWidth="1"/>
    <col min="860" max="860" width="13.42578125" bestFit="1" customWidth="1"/>
    <col min="861" max="861" width="16.5703125" bestFit="1" customWidth="1"/>
    <col min="862" max="862" width="13.42578125" bestFit="1" customWidth="1"/>
    <col min="863" max="863" width="16.5703125" bestFit="1" customWidth="1"/>
    <col min="864" max="864" width="13.42578125" bestFit="1" customWidth="1"/>
    <col min="865" max="865" width="16.5703125" bestFit="1" customWidth="1"/>
    <col min="866" max="866" width="13.42578125" bestFit="1" customWidth="1"/>
    <col min="867" max="867" width="16.5703125" bestFit="1" customWidth="1"/>
    <col min="868" max="868" width="13.42578125" bestFit="1" customWidth="1"/>
    <col min="869" max="869" width="16.5703125" bestFit="1" customWidth="1"/>
    <col min="870" max="870" width="13.42578125" bestFit="1" customWidth="1"/>
    <col min="871" max="871" width="16.5703125" bestFit="1" customWidth="1"/>
    <col min="872" max="872" width="13.42578125" bestFit="1" customWidth="1"/>
    <col min="873" max="873" width="16.5703125" bestFit="1" customWidth="1"/>
    <col min="874" max="874" width="13.42578125" bestFit="1" customWidth="1"/>
    <col min="875" max="875" width="16.5703125" bestFit="1" customWidth="1"/>
    <col min="876" max="876" width="13.42578125" bestFit="1" customWidth="1"/>
    <col min="877" max="877" width="16.5703125" bestFit="1" customWidth="1"/>
    <col min="878" max="878" width="13.42578125" bestFit="1" customWidth="1"/>
    <col min="879" max="879" width="16.5703125" bestFit="1" customWidth="1"/>
    <col min="880" max="880" width="13.42578125" bestFit="1" customWidth="1"/>
    <col min="881" max="881" width="16.5703125" bestFit="1" customWidth="1"/>
    <col min="882" max="882" width="13.42578125" bestFit="1" customWidth="1"/>
    <col min="883" max="883" width="16.5703125" bestFit="1" customWidth="1"/>
    <col min="884" max="884" width="13.42578125" bestFit="1" customWidth="1"/>
    <col min="885" max="885" width="16.5703125" bestFit="1" customWidth="1"/>
    <col min="886" max="886" width="14.140625" bestFit="1" customWidth="1"/>
    <col min="887" max="887" width="17.42578125" bestFit="1" customWidth="1"/>
    <col min="888" max="888" width="14.140625" bestFit="1" customWidth="1"/>
    <col min="889" max="889" width="17.42578125" bestFit="1" customWidth="1"/>
    <col min="890" max="890" width="14.140625" bestFit="1" customWidth="1"/>
    <col min="891" max="891" width="17.42578125" bestFit="1" customWidth="1"/>
    <col min="892" max="892" width="14.140625" bestFit="1" customWidth="1"/>
    <col min="893" max="893" width="17.42578125" bestFit="1" customWidth="1"/>
    <col min="894" max="894" width="14.140625" bestFit="1" customWidth="1"/>
    <col min="895" max="895" width="17.42578125" bestFit="1" customWidth="1"/>
    <col min="896" max="896" width="14.140625" bestFit="1" customWidth="1"/>
    <col min="897" max="897" width="17.42578125" bestFit="1" customWidth="1"/>
    <col min="898" max="898" width="14.140625" bestFit="1" customWidth="1"/>
    <col min="899" max="899" width="17.42578125" bestFit="1" customWidth="1"/>
    <col min="900" max="900" width="14.140625" bestFit="1" customWidth="1"/>
    <col min="901" max="901" width="17.42578125" bestFit="1" customWidth="1"/>
    <col min="902" max="902" width="14.140625" bestFit="1" customWidth="1"/>
    <col min="903" max="903" width="17.42578125" bestFit="1" customWidth="1"/>
    <col min="904" max="904" width="14.140625" bestFit="1" customWidth="1"/>
    <col min="905" max="905" width="17.42578125" bestFit="1" customWidth="1"/>
    <col min="906" max="906" width="14.140625" bestFit="1" customWidth="1"/>
    <col min="907" max="907" width="17.42578125" bestFit="1" customWidth="1"/>
    <col min="908" max="908" width="14.140625" bestFit="1" customWidth="1"/>
    <col min="909" max="909" width="17.42578125" bestFit="1" customWidth="1"/>
    <col min="910" max="910" width="14.140625" bestFit="1" customWidth="1"/>
    <col min="911" max="911" width="17.42578125" bestFit="1" customWidth="1"/>
    <col min="912" max="912" width="14.140625" bestFit="1" customWidth="1"/>
    <col min="913" max="913" width="17.42578125" bestFit="1" customWidth="1"/>
    <col min="914" max="914" width="14.140625" bestFit="1" customWidth="1"/>
    <col min="915" max="915" width="17.42578125" bestFit="1" customWidth="1"/>
    <col min="916" max="916" width="14.140625" bestFit="1" customWidth="1"/>
    <col min="917" max="917" width="17.42578125" bestFit="1" customWidth="1"/>
    <col min="918" max="918" width="14.140625" bestFit="1" customWidth="1"/>
    <col min="919" max="919" width="17.42578125" bestFit="1" customWidth="1"/>
    <col min="920" max="920" width="13.28515625" bestFit="1" customWidth="1"/>
    <col min="921" max="921" width="16.42578125" bestFit="1" customWidth="1"/>
    <col min="922" max="922" width="13.28515625" bestFit="1" customWidth="1"/>
    <col min="923" max="923" width="16.42578125" bestFit="1" customWidth="1"/>
    <col min="924" max="924" width="13.28515625" bestFit="1" customWidth="1"/>
    <col min="925" max="925" width="16.42578125" bestFit="1" customWidth="1"/>
    <col min="926" max="926" width="13.28515625" bestFit="1" customWidth="1"/>
    <col min="927" max="927" width="16.42578125" bestFit="1" customWidth="1"/>
    <col min="928" max="928" width="13.28515625" bestFit="1" customWidth="1"/>
    <col min="929" max="929" width="16.42578125" bestFit="1" customWidth="1"/>
    <col min="930" max="930" width="13.28515625" bestFit="1" customWidth="1"/>
    <col min="931" max="931" width="16.42578125" bestFit="1" customWidth="1"/>
    <col min="932" max="932" width="13.28515625" bestFit="1" customWidth="1"/>
    <col min="933" max="933" width="16.42578125" bestFit="1" customWidth="1"/>
    <col min="934" max="934" width="13.28515625" bestFit="1" customWidth="1"/>
    <col min="935" max="935" width="16.42578125" bestFit="1" customWidth="1"/>
    <col min="936" max="936" width="13.28515625" bestFit="1" customWidth="1"/>
    <col min="937" max="937" width="16.42578125" bestFit="1" customWidth="1"/>
    <col min="938" max="938" width="13.28515625" bestFit="1" customWidth="1"/>
    <col min="939" max="939" width="16.42578125" bestFit="1" customWidth="1"/>
    <col min="940" max="940" width="13.28515625" bestFit="1" customWidth="1"/>
    <col min="941" max="941" width="16.42578125" bestFit="1" customWidth="1"/>
    <col min="942" max="942" width="13.28515625" bestFit="1" customWidth="1"/>
    <col min="943" max="943" width="16.42578125" bestFit="1" customWidth="1"/>
    <col min="944" max="944" width="13.28515625" bestFit="1" customWidth="1"/>
    <col min="945" max="945" width="16.42578125" bestFit="1" customWidth="1"/>
    <col min="946" max="946" width="13.28515625" bestFit="1" customWidth="1"/>
    <col min="947" max="947" width="16.42578125" bestFit="1" customWidth="1"/>
    <col min="948" max="948" width="12.7109375" bestFit="1" customWidth="1"/>
    <col min="949" max="949" width="15.85546875" bestFit="1" customWidth="1"/>
    <col min="950" max="950" width="12.7109375" bestFit="1" customWidth="1"/>
    <col min="951" max="951" width="15.85546875" bestFit="1" customWidth="1"/>
    <col min="952" max="952" width="12.7109375" bestFit="1" customWidth="1"/>
    <col min="953" max="953" width="15.85546875" bestFit="1" customWidth="1"/>
    <col min="954" max="954" width="12.7109375" bestFit="1" customWidth="1"/>
    <col min="955" max="955" width="15.85546875" bestFit="1" customWidth="1"/>
    <col min="956" max="956" width="12.7109375" bestFit="1" customWidth="1"/>
    <col min="957" max="957" width="15.85546875" bestFit="1" customWidth="1"/>
    <col min="958" max="958" width="12.7109375" bestFit="1" customWidth="1"/>
    <col min="959" max="959" width="15.85546875" bestFit="1" customWidth="1"/>
    <col min="960" max="960" width="12.7109375" bestFit="1" customWidth="1"/>
    <col min="961" max="961" width="15.85546875" bestFit="1" customWidth="1"/>
    <col min="962" max="962" width="12.7109375" bestFit="1" customWidth="1"/>
    <col min="963" max="963" width="15.85546875" bestFit="1" customWidth="1"/>
    <col min="964" max="964" width="12.7109375" bestFit="1" customWidth="1"/>
    <col min="965" max="965" width="15.85546875" bestFit="1" customWidth="1"/>
    <col min="966" max="966" width="12.7109375" bestFit="1" customWidth="1"/>
    <col min="967" max="967" width="15.85546875" bestFit="1" customWidth="1"/>
    <col min="968" max="968" width="12.7109375" bestFit="1" customWidth="1"/>
    <col min="969" max="969" width="15.85546875" bestFit="1" customWidth="1"/>
    <col min="970" max="970" width="12.7109375" bestFit="1" customWidth="1"/>
    <col min="971" max="971" width="15.85546875" bestFit="1" customWidth="1"/>
    <col min="972" max="972" width="12.7109375" bestFit="1" customWidth="1"/>
    <col min="973" max="973" width="15.85546875" bestFit="1" customWidth="1"/>
    <col min="974" max="974" width="12.7109375" bestFit="1" customWidth="1"/>
    <col min="975" max="975" width="15.85546875" bestFit="1" customWidth="1"/>
    <col min="976" max="976" width="13.7109375" bestFit="1" customWidth="1"/>
    <col min="977" max="977" width="16.85546875" bestFit="1" customWidth="1"/>
    <col min="978" max="978" width="13.7109375" bestFit="1" customWidth="1"/>
    <col min="979" max="979" width="16.85546875" bestFit="1" customWidth="1"/>
    <col min="980" max="980" width="13.7109375" bestFit="1" customWidth="1"/>
    <col min="981" max="981" width="16.85546875" bestFit="1" customWidth="1"/>
    <col min="982" max="982" width="13.7109375" bestFit="1" customWidth="1"/>
    <col min="983" max="983" width="16.85546875" bestFit="1" customWidth="1"/>
    <col min="984" max="984" width="13.7109375" bestFit="1" customWidth="1"/>
    <col min="985" max="985" width="16.85546875" bestFit="1" customWidth="1"/>
    <col min="986" max="986" width="13.7109375" bestFit="1" customWidth="1"/>
    <col min="987" max="987" width="16.85546875" bestFit="1" customWidth="1"/>
    <col min="988" max="988" width="13.7109375" bestFit="1" customWidth="1"/>
    <col min="989" max="989" width="16.85546875" bestFit="1" customWidth="1"/>
    <col min="990" max="990" width="13.7109375" bestFit="1" customWidth="1"/>
    <col min="991" max="991" width="16.85546875" bestFit="1" customWidth="1"/>
    <col min="992" max="992" width="13.7109375" bestFit="1" customWidth="1"/>
    <col min="993" max="993" width="16.85546875" bestFit="1" customWidth="1"/>
    <col min="994" max="994" width="13.7109375" bestFit="1" customWidth="1"/>
    <col min="995" max="995" width="16.85546875" bestFit="1" customWidth="1"/>
    <col min="996" max="996" width="13.7109375" bestFit="1" customWidth="1"/>
    <col min="997" max="997" width="16.85546875" bestFit="1" customWidth="1"/>
    <col min="998" max="998" width="13.7109375" bestFit="1" customWidth="1"/>
    <col min="999" max="999" width="16.85546875" bestFit="1" customWidth="1"/>
    <col min="1000" max="1000" width="13.7109375" bestFit="1" customWidth="1"/>
    <col min="1001" max="1001" width="16.85546875" bestFit="1" customWidth="1"/>
    <col min="1002" max="1002" width="13.7109375" bestFit="1" customWidth="1"/>
    <col min="1003" max="1003" width="16.85546875" bestFit="1" customWidth="1"/>
    <col min="1004" max="1004" width="13.7109375" bestFit="1" customWidth="1"/>
    <col min="1005" max="1005" width="16.85546875" bestFit="1" customWidth="1"/>
    <col min="1006" max="1006" width="13.7109375" bestFit="1" customWidth="1"/>
    <col min="1007" max="1007" width="16.85546875" bestFit="1" customWidth="1"/>
    <col min="1008" max="1008" width="13.7109375" bestFit="1" customWidth="1"/>
    <col min="1009" max="1009" width="16.85546875" bestFit="1" customWidth="1"/>
    <col min="1010" max="1010" width="13.5703125" bestFit="1" customWidth="1"/>
    <col min="1011" max="1011" width="16.7109375" bestFit="1" customWidth="1"/>
    <col min="1012" max="1012" width="13.5703125" bestFit="1" customWidth="1"/>
    <col min="1013" max="1013" width="16.7109375" bestFit="1" customWidth="1"/>
    <col min="1014" max="1014" width="13.5703125" bestFit="1" customWidth="1"/>
    <col min="1015" max="1015" width="16.7109375" bestFit="1" customWidth="1"/>
    <col min="1016" max="1016" width="13.5703125" bestFit="1" customWidth="1"/>
    <col min="1017" max="1017" width="16.7109375" bestFit="1" customWidth="1"/>
    <col min="1018" max="1018" width="13.5703125" bestFit="1" customWidth="1"/>
    <col min="1019" max="1019" width="16.7109375" bestFit="1" customWidth="1"/>
    <col min="1020" max="1020" width="13.5703125" bestFit="1" customWidth="1"/>
    <col min="1021" max="1021" width="16.7109375" bestFit="1" customWidth="1"/>
    <col min="1022" max="1022" width="13.5703125" bestFit="1" customWidth="1"/>
    <col min="1023" max="1023" width="16.7109375" bestFit="1" customWidth="1"/>
    <col min="1024" max="1024" width="13.5703125" bestFit="1" customWidth="1"/>
    <col min="1025" max="1025" width="16.7109375" bestFit="1" customWidth="1"/>
    <col min="1026" max="1026" width="13.5703125" bestFit="1" customWidth="1"/>
    <col min="1027" max="1027" width="16.7109375" bestFit="1" customWidth="1"/>
    <col min="1028" max="1028" width="13.5703125" bestFit="1" customWidth="1"/>
    <col min="1029" max="1029" width="16.7109375" bestFit="1" customWidth="1"/>
    <col min="1030" max="1030" width="13.5703125" bestFit="1" customWidth="1"/>
    <col min="1031" max="1031" width="16.7109375" bestFit="1" customWidth="1"/>
    <col min="1032" max="1032" width="13.5703125" bestFit="1" customWidth="1"/>
    <col min="1033" max="1033" width="16.7109375" bestFit="1" customWidth="1"/>
    <col min="1034" max="1034" width="13.5703125" bestFit="1" customWidth="1"/>
    <col min="1035" max="1035" width="16.7109375" bestFit="1" customWidth="1"/>
    <col min="1036" max="1036" width="13.5703125" bestFit="1" customWidth="1"/>
    <col min="1037" max="1037" width="16.7109375" bestFit="1" customWidth="1"/>
    <col min="1038" max="1038" width="13.5703125" bestFit="1" customWidth="1"/>
    <col min="1039" max="1039" width="16.7109375" bestFit="1" customWidth="1"/>
    <col min="1040" max="1040" width="13.5703125" bestFit="1" customWidth="1"/>
    <col min="1041" max="1041" width="16.7109375" bestFit="1" customWidth="1"/>
    <col min="1042" max="1042" width="13.5703125" bestFit="1" customWidth="1"/>
    <col min="1043" max="1043" width="16.7109375" bestFit="1" customWidth="1"/>
    <col min="1044" max="1044" width="13.28515625" bestFit="1" customWidth="1"/>
    <col min="1045" max="1045" width="16.42578125" bestFit="1" customWidth="1"/>
    <col min="1046" max="1046" width="13.28515625" bestFit="1" customWidth="1"/>
    <col min="1047" max="1047" width="16.42578125" bestFit="1" customWidth="1"/>
    <col min="1048" max="1048" width="13.28515625" bestFit="1" customWidth="1"/>
    <col min="1049" max="1049" width="16.42578125" bestFit="1" customWidth="1"/>
    <col min="1050" max="1050" width="13.28515625" bestFit="1" customWidth="1"/>
    <col min="1051" max="1051" width="16.42578125" bestFit="1" customWidth="1"/>
    <col min="1052" max="1052" width="13.28515625" bestFit="1" customWidth="1"/>
    <col min="1053" max="1053" width="16.42578125" bestFit="1" customWidth="1"/>
    <col min="1054" max="1054" width="13.28515625" bestFit="1" customWidth="1"/>
    <col min="1055" max="1055" width="16.42578125" bestFit="1" customWidth="1"/>
    <col min="1056" max="1056" width="13.28515625" bestFit="1" customWidth="1"/>
    <col min="1057" max="1057" width="16.42578125" bestFit="1" customWidth="1"/>
    <col min="1058" max="1058" width="13.28515625" bestFit="1" customWidth="1"/>
    <col min="1059" max="1059" width="16.42578125" bestFit="1" customWidth="1"/>
    <col min="1060" max="1060" width="13.28515625" bestFit="1" customWidth="1"/>
    <col min="1061" max="1061" width="16.42578125" bestFit="1" customWidth="1"/>
    <col min="1062" max="1062" width="13.28515625" bestFit="1" customWidth="1"/>
    <col min="1063" max="1063" width="16.42578125" bestFit="1" customWidth="1"/>
    <col min="1064" max="1064" width="13.28515625" bestFit="1" customWidth="1"/>
    <col min="1065" max="1065" width="16.42578125" bestFit="1" customWidth="1"/>
    <col min="1066" max="1066" width="13.28515625" bestFit="1" customWidth="1"/>
    <col min="1067" max="1067" width="16.42578125" bestFit="1" customWidth="1"/>
    <col min="1068" max="1068" width="13.28515625" bestFit="1" customWidth="1"/>
    <col min="1069" max="1069" width="16.42578125" bestFit="1" customWidth="1"/>
    <col min="1070" max="1070" width="13.28515625" bestFit="1" customWidth="1"/>
    <col min="1071" max="1071" width="16.42578125" bestFit="1" customWidth="1"/>
    <col min="1072" max="1072" width="13.28515625" bestFit="1" customWidth="1"/>
    <col min="1073" max="1073" width="16.42578125" bestFit="1" customWidth="1"/>
    <col min="1074" max="1074" width="13.28515625" bestFit="1" customWidth="1"/>
    <col min="1075" max="1075" width="16.42578125" bestFit="1" customWidth="1"/>
    <col min="1076" max="1076" width="13.85546875" bestFit="1" customWidth="1"/>
    <col min="1077" max="1077" width="17" bestFit="1" customWidth="1"/>
    <col min="1078" max="1078" width="13.85546875" bestFit="1" customWidth="1"/>
    <col min="1079" max="1079" width="17" bestFit="1" customWidth="1"/>
    <col min="1080" max="1080" width="13.85546875" bestFit="1" customWidth="1"/>
    <col min="1081" max="1081" width="17" bestFit="1" customWidth="1"/>
    <col min="1082" max="1082" width="13.85546875" bestFit="1" customWidth="1"/>
    <col min="1083" max="1083" width="17" bestFit="1" customWidth="1"/>
    <col min="1084" max="1084" width="13.85546875" bestFit="1" customWidth="1"/>
    <col min="1085" max="1085" width="17" bestFit="1" customWidth="1"/>
    <col min="1086" max="1086" width="13.85546875" bestFit="1" customWidth="1"/>
    <col min="1087" max="1087" width="17" bestFit="1" customWidth="1"/>
    <col min="1088" max="1088" width="13.85546875" bestFit="1" customWidth="1"/>
    <col min="1089" max="1089" width="17" bestFit="1" customWidth="1"/>
    <col min="1090" max="1090" width="13.85546875" bestFit="1" customWidth="1"/>
    <col min="1091" max="1091" width="17" bestFit="1" customWidth="1"/>
    <col min="1092" max="1092" width="13.85546875" bestFit="1" customWidth="1"/>
    <col min="1093" max="1093" width="17" bestFit="1" customWidth="1"/>
    <col min="1094" max="1094" width="13.85546875" bestFit="1" customWidth="1"/>
    <col min="1095" max="1095" width="17" bestFit="1" customWidth="1"/>
    <col min="1096" max="1096" width="13.85546875" bestFit="1" customWidth="1"/>
    <col min="1097" max="1097" width="17" bestFit="1" customWidth="1"/>
    <col min="1098" max="1098" width="13.85546875" bestFit="1" customWidth="1"/>
    <col min="1099" max="1099" width="17" bestFit="1" customWidth="1"/>
    <col min="1100" max="1100" width="13.85546875" bestFit="1" customWidth="1"/>
    <col min="1101" max="1101" width="17" bestFit="1" customWidth="1"/>
    <col min="1102" max="1102" width="13.85546875" bestFit="1" customWidth="1"/>
    <col min="1103" max="1103" width="17" bestFit="1" customWidth="1"/>
    <col min="1104" max="1104" width="13.85546875" bestFit="1" customWidth="1"/>
    <col min="1105" max="1105" width="17" bestFit="1" customWidth="1"/>
    <col min="1106" max="1106" width="13.85546875" bestFit="1" customWidth="1"/>
    <col min="1107" max="1107" width="17" bestFit="1" customWidth="1"/>
    <col min="1108" max="1108" width="13.85546875" bestFit="1" customWidth="1"/>
    <col min="1109" max="1109" width="17" bestFit="1" customWidth="1"/>
    <col min="1110" max="1110" width="13.85546875" bestFit="1" customWidth="1"/>
    <col min="1111" max="1111" width="17" bestFit="1" customWidth="1"/>
    <col min="1112" max="1112" width="13.85546875" bestFit="1" customWidth="1"/>
    <col min="1113" max="1113" width="17" bestFit="1" customWidth="1"/>
    <col min="1114" max="1114" width="13.85546875" bestFit="1" customWidth="1"/>
    <col min="1115" max="1115" width="17" bestFit="1" customWidth="1"/>
    <col min="1116" max="1116" width="13.5703125" bestFit="1" customWidth="1"/>
    <col min="1117" max="1117" width="16.7109375" bestFit="1" customWidth="1"/>
    <col min="1118" max="1118" width="13.5703125" bestFit="1" customWidth="1"/>
    <col min="1119" max="1119" width="16.7109375" bestFit="1" customWidth="1"/>
    <col min="1120" max="1120" width="13.5703125" bestFit="1" customWidth="1"/>
    <col min="1121" max="1121" width="16.7109375" bestFit="1" customWidth="1"/>
    <col min="1122" max="1122" width="13.5703125" bestFit="1" customWidth="1"/>
    <col min="1123" max="1123" width="16.7109375" bestFit="1" customWidth="1"/>
    <col min="1124" max="1124" width="13.5703125" bestFit="1" customWidth="1"/>
    <col min="1125" max="1125" width="16.7109375" bestFit="1" customWidth="1"/>
    <col min="1126" max="1126" width="13.5703125" bestFit="1" customWidth="1"/>
    <col min="1127" max="1127" width="16.7109375" bestFit="1" customWidth="1"/>
    <col min="1128" max="1128" width="13.5703125" bestFit="1" customWidth="1"/>
    <col min="1129" max="1129" width="16.7109375" bestFit="1" customWidth="1"/>
    <col min="1130" max="1130" width="13.5703125" bestFit="1" customWidth="1"/>
    <col min="1131" max="1131" width="16.7109375" bestFit="1" customWidth="1"/>
    <col min="1132" max="1132" width="13.5703125" bestFit="1" customWidth="1"/>
    <col min="1133" max="1133" width="16.7109375" bestFit="1" customWidth="1"/>
    <col min="1134" max="1134" width="13.5703125" bestFit="1" customWidth="1"/>
    <col min="1135" max="1135" width="16.7109375" bestFit="1" customWidth="1"/>
    <col min="1136" max="1136" width="13.5703125" bestFit="1" customWidth="1"/>
    <col min="1137" max="1137" width="16.7109375" bestFit="1" customWidth="1"/>
    <col min="1138" max="1138" width="13.5703125" bestFit="1" customWidth="1"/>
    <col min="1139" max="1139" width="16.7109375" bestFit="1" customWidth="1"/>
    <col min="1140" max="1140" width="13.5703125" bestFit="1" customWidth="1"/>
    <col min="1141" max="1141" width="16.7109375" bestFit="1" customWidth="1"/>
    <col min="1142" max="1142" width="13.5703125" bestFit="1" customWidth="1"/>
    <col min="1143" max="1143" width="16.7109375" bestFit="1" customWidth="1"/>
    <col min="1144" max="1144" width="13.5703125" bestFit="1" customWidth="1"/>
    <col min="1145" max="1145" width="16.7109375" bestFit="1" customWidth="1"/>
    <col min="1146" max="1146" width="13.5703125" bestFit="1" customWidth="1"/>
    <col min="1147" max="1147" width="16.7109375" bestFit="1" customWidth="1"/>
    <col min="1148" max="1148" width="13.140625" bestFit="1" customWidth="1"/>
    <col min="1149" max="1149" width="16.28515625" bestFit="1" customWidth="1"/>
    <col min="1150" max="1150" width="13.140625" bestFit="1" customWidth="1"/>
    <col min="1151" max="1151" width="16.28515625" bestFit="1" customWidth="1"/>
    <col min="1152" max="1152" width="13.140625" bestFit="1" customWidth="1"/>
    <col min="1153" max="1153" width="16.28515625" bestFit="1" customWidth="1"/>
    <col min="1154" max="1154" width="13.140625" bestFit="1" customWidth="1"/>
    <col min="1155" max="1155" width="16.28515625" bestFit="1" customWidth="1"/>
    <col min="1156" max="1156" width="13.140625" bestFit="1" customWidth="1"/>
    <col min="1157" max="1157" width="16.28515625" bestFit="1" customWidth="1"/>
    <col min="1158" max="1158" width="13.140625" bestFit="1" customWidth="1"/>
    <col min="1159" max="1159" width="16.28515625" bestFit="1" customWidth="1"/>
    <col min="1160" max="1160" width="13.140625" bestFit="1" customWidth="1"/>
    <col min="1161" max="1161" width="16.28515625" bestFit="1" customWidth="1"/>
    <col min="1162" max="1162" width="13.140625" bestFit="1" customWidth="1"/>
    <col min="1163" max="1163" width="16.28515625" bestFit="1" customWidth="1"/>
    <col min="1164" max="1164" width="13.140625" bestFit="1" customWidth="1"/>
    <col min="1165" max="1165" width="16.28515625" bestFit="1" customWidth="1"/>
    <col min="1166" max="1166" width="13.140625" bestFit="1" customWidth="1"/>
    <col min="1167" max="1167" width="16.28515625" bestFit="1" customWidth="1"/>
    <col min="1168" max="1168" width="13.140625" bestFit="1" customWidth="1"/>
    <col min="1169" max="1169" width="16.28515625" bestFit="1" customWidth="1"/>
    <col min="1170" max="1170" width="13.140625" bestFit="1" customWidth="1"/>
    <col min="1171" max="1171" width="16.28515625" bestFit="1" customWidth="1"/>
    <col min="1172" max="1172" width="13.140625" bestFit="1" customWidth="1"/>
    <col min="1173" max="1173" width="16.28515625" bestFit="1" customWidth="1"/>
    <col min="1174" max="1174" width="13.140625" bestFit="1" customWidth="1"/>
    <col min="1175" max="1175" width="16.28515625" bestFit="1" customWidth="1"/>
    <col min="1176" max="1176" width="13.140625" bestFit="1" customWidth="1"/>
    <col min="1177" max="1177" width="16.28515625" bestFit="1" customWidth="1"/>
    <col min="1178" max="1178" width="13.140625" bestFit="1" customWidth="1"/>
    <col min="1179" max="1179" width="16.28515625" bestFit="1" customWidth="1"/>
    <col min="1180" max="1180" width="13.140625" bestFit="1" customWidth="1"/>
    <col min="1181" max="1181" width="16.28515625" bestFit="1" customWidth="1"/>
    <col min="1182" max="1182" width="13.5703125" bestFit="1" customWidth="1"/>
    <col min="1183" max="1183" width="16.7109375" bestFit="1" customWidth="1"/>
    <col min="1184" max="1184" width="13.5703125" bestFit="1" customWidth="1"/>
    <col min="1185" max="1185" width="16.7109375" bestFit="1" customWidth="1"/>
    <col min="1186" max="1186" width="13.5703125" bestFit="1" customWidth="1"/>
    <col min="1187" max="1187" width="16.7109375" bestFit="1" customWidth="1"/>
    <col min="1188" max="1188" width="13.5703125" bestFit="1" customWidth="1"/>
    <col min="1189" max="1189" width="16.7109375" bestFit="1" customWidth="1"/>
    <col min="1190" max="1190" width="13.5703125" bestFit="1" customWidth="1"/>
    <col min="1191" max="1191" width="16.7109375" bestFit="1" customWidth="1"/>
    <col min="1192" max="1192" width="13.5703125" bestFit="1" customWidth="1"/>
    <col min="1193" max="1193" width="16.7109375" bestFit="1" customWidth="1"/>
    <col min="1194" max="1194" width="13.5703125" bestFit="1" customWidth="1"/>
    <col min="1195" max="1195" width="16.7109375" bestFit="1" customWidth="1"/>
    <col min="1196" max="1196" width="13.5703125" bestFit="1" customWidth="1"/>
    <col min="1197" max="1197" width="16.7109375" bestFit="1" customWidth="1"/>
    <col min="1198" max="1198" width="13.5703125" bestFit="1" customWidth="1"/>
    <col min="1199" max="1199" width="16.7109375" bestFit="1" customWidth="1"/>
    <col min="1200" max="1200" width="13.5703125" bestFit="1" customWidth="1"/>
    <col min="1201" max="1201" width="16.7109375" bestFit="1" customWidth="1"/>
    <col min="1202" max="1202" width="13.5703125" bestFit="1" customWidth="1"/>
    <col min="1203" max="1203" width="16.7109375" bestFit="1" customWidth="1"/>
    <col min="1204" max="1204" width="13.85546875" bestFit="1" customWidth="1"/>
    <col min="1205" max="1205" width="17" bestFit="1" customWidth="1"/>
    <col min="1206" max="1206" width="13.85546875" bestFit="1" customWidth="1"/>
    <col min="1207" max="1207" width="17" bestFit="1" customWidth="1"/>
    <col min="1208" max="1208" width="13.85546875" bestFit="1" customWidth="1"/>
    <col min="1209" max="1209" width="17" bestFit="1" customWidth="1"/>
    <col min="1210" max="1210" width="13.85546875" bestFit="1" customWidth="1"/>
    <col min="1211" max="1211" width="17" bestFit="1" customWidth="1"/>
    <col min="1212" max="1212" width="13.85546875" bestFit="1" customWidth="1"/>
    <col min="1213" max="1213" width="17" bestFit="1" customWidth="1"/>
    <col min="1214" max="1214" width="13.85546875" bestFit="1" customWidth="1"/>
    <col min="1215" max="1215" width="17" bestFit="1" customWidth="1"/>
    <col min="1216" max="1216" width="13.85546875" bestFit="1" customWidth="1"/>
    <col min="1217" max="1217" width="17" bestFit="1" customWidth="1"/>
    <col min="1218" max="1218" width="13.85546875" bestFit="1" customWidth="1"/>
    <col min="1219" max="1219" width="17" bestFit="1" customWidth="1"/>
    <col min="1220" max="1220" width="13.85546875" bestFit="1" customWidth="1"/>
    <col min="1221" max="1221" width="17" bestFit="1" customWidth="1"/>
    <col min="1222" max="1222" width="13.85546875" bestFit="1" customWidth="1"/>
    <col min="1223" max="1223" width="17" bestFit="1" customWidth="1"/>
    <col min="1224" max="1224" width="13.85546875" bestFit="1" customWidth="1"/>
    <col min="1225" max="1225" width="17" bestFit="1" customWidth="1"/>
    <col min="1226" max="1226" width="13.85546875" bestFit="1" customWidth="1"/>
    <col min="1227" max="1227" width="17" bestFit="1" customWidth="1"/>
    <col min="1228" max="1228" width="13.85546875" bestFit="1" customWidth="1"/>
    <col min="1229" max="1229" width="17" bestFit="1" customWidth="1"/>
    <col min="1230" max="1230" width="13.85546875" bestFit="1" customWidth="1"/>
    <col min="1231" max="1231" width="17" bestFit="1" customWidth="1"/>
    <col min="1232" max="1232" width="13.85546875" bestFit="1" customWidth="1"/>
    <col min="1233" max="1233" width="17" bestFit="1" customWidth="1"/>
    <col min="1234" max="1234" width="13.85546875" bestFit="1" customWidth="1"/>
    <col min="1235" max="1235" width="17" bestFit="1" customWidth="1"/>
    <col min="1236" max="1236" width="13.85546875" bestFit="1" customWidth="1"/>
    <col min="1237" max="1237" width="17" bestFit="1" customWidth="1"/>
    <col min="1238" max="1238" width="13.42578125" bestFit="1" customWidth="1"/>
    <col min="1239" max="1239" width="16.5703125" bestFit="1" customWidth="1"/>
    <col min="1240" max="1240" width="13.42578125" bestFit="1" customWidth="1"/>
    <col min="1241" max="1241" width="16.5703125" bestFit="1" customWidth="1"/>
    <col min="1242" max="1242" width="13.42578125" bestFit="1" customWidth="1"/>
    <col min="1243" max="1243" width="16.5703125" bestFit="1" customWidth="1"/>
    <col min="1244" max="1244" width="13.42578125" bestFit="1" customWidth="1"/>
    <col min="1245" max="1245" width="16.5703125" bestFit="1" customWidth="1"/>
    <col min="1246" max="1246" width="13.42578125" bestFit="1" customWidth="1"/>
    <col min="1247" max="1247" width="16.5703125" bestFit="1" customWidth="1"/>
    <col min="1248" max="1248" width="13.42578125" bestFit="1" customWidth="1"/>
    <col min="1249" max="1249" width="16.5703125" bestFit="1" customWidth="1"/>
    <col min="1250" max="1250" width="13.42578125" bestFit="1" customWidth="1"/>
    <col min="1251" max="1251" width="16.5703125" bestFit="1" customWidth="1"/>
    <col min="1252" max="1252" width="13.42578125" bestFit="1" customWidth="1"/>
    <col min="1253" max="1253" width="16.5703125" bestFit="1" customWidth="1"/>
    <col min="1254" max="1254" width="13.42578125" bestFit="1" customWidth="1"/>
    <col min="1255" max="1255" width="16.5703125" bestFit="1" customWidth="1"/>
    <col min="1256" max="1256" width="13.42578125" bestFit="1" customWidth="1"/>
    <col min="1257" max="1257" width="16.5703125" bestFit="1" customWidth="1"/>
    <col min="1258" max="1258" width="13.42578125" bestFit="1" customWidth="1"/>
    <col min="1259" max="1259" width="16.5703125" bestFit="1" customWidth="1"/>
    <col min="1260" max="1260" width="13.42578125" bestFit="1" customWidth="1"/>
    <col min="1261" max="1261" width="16.5703125" bestFit="1" customWidth="1"/>
    <col min="1262" max="1262" width="13.42578125" bestFit="1" customWidth="1"/>
    <col min="1263" max="1263" width="16.5703125" bestFit="1" customWidth="1"/>
    <col min="1264" max="1264" width="13.42578125" bestFit="1" customWidth="1"/>
    <col min="1265" max="1265" width="16.5703125" bestFit="1" customWidth="1"/>
    <col min="1266" max="1266" width="14.140625" bestFit="1" customWidth="1"/>
    <col min="1267" max="1267" width="17.42578125" bestFit="1" customWidth="1"/>
    <col min="1268" max="1268" width="14.140625" bestFit="1" customWidth="1"/>
    <col min="1269" max="1269" width="17.42578125" bestFit="1" customWidth="1"/>
    <col min="1270" max="1270" width="14.140625" bestFit="1" customWidth="1"/>
    <col min="1271" max="1271" width="17.42578125" bestFit="1" customWidth="1"/>
    <col min="1272" max="1272" width="14.140625" bestFit="1" customWidth="1"/>
    <col min="1273" max="1273" width="17.42578125" bestFit="1" customWidth="1"/>
    <col min="1274" max="1274" width="14.140625" bestFit="1" customWidth="1"/>
    <col min="1275" max="1275" width="17.42578125" bestFit="1" customWidth="1"/>
    <col min="1276" max="1276" width="14.140625" bestFit="1" customWidth="1"/>
    <col min="1277" max="1277" width="17.42578125" bestFit="1" customWidth="1"/>
    <col min="1278" max="1278" width="14.140625" bestFit="1" customWidth="1"/>
    <col min="1279" max="1279" width="17.42578125" bestFit="1" customWidth="1"/>
    <col min="1280" max="1280" width="14.140625" bestFit="1" customWidth="1"/>
    <col min="1281" max="1281" width="17.42578125" bestFit="1" customWidth="1"/>
    <col min="1282" max="1282" width="14.140625" bestFit="1" customWidth="1"/>
    <col min="1283" max="1283" width="17.42578125" bestFit="1" customWidth="1"/>
    <col min="1284" max="1284" width="14.140625" bestFit="1" customWidth="1"/>
    <col min="1285" max="1285" width="17.42578125" bestFit="1" customWidth="1"/>
    <col min="1286" max="1286" width="14.140625" bestFit="1" customWidth="1"/>
    <col min="1287" max="1287" width="17.42578125" bestFit="1" customWidth="1"/>
    <col min="1288" max="1288" width="14.140625" bestFit="1" customWidth="1"/>
    <col min="1289" max="1289" width="17.42578125" bestFit="1" customWidth="1"/>
    <col min="1290" max="1290" width="14.140625" bestFit="1" customWidth="1"/>
    <col min="1291" max="1291" width="17.42578125" bestFit="1" customWidth="1"/>
    <col min="1292" max="1292" width="14.140625" bestFit="1" customWidth="1"/>
    <col min="1293" max="1293" width="17.42578125" bestFit="1" customWidth="1"/>
    <col min="1294" max="1294" width="14.140625" bestFit="1" customWidth="1"/>
    <col min="1295" max="1295" width="17.42578125" bestFit="1" customWidth="1"/>
    <col min="1296" max="1296" width="14.140625" bestFit="1" customWidth="1"/>
    <col min="1297" max="1297" width="17.42578125" bestFit="1" customWidth="1"/>
    <col min="1298" max="1298" width="14.140625" bestFit="1" customWidth="1"/>
    <col min="1299" max="1299" width="17.42578125" bestFit="1" customWidth="1"/>
    <col min="1300" max="1300" width="14.140625" bestFit="1" customWidth="1"/>
    <col min="1301" max="1301" width="17.42578125" bestFit="1" customWidth="1"/>
    <col min="1302" max="1302" width="13.28515625" bestFit="1" customWidth="1"/>
    <col min="1303" max="1303" width="16.42578125" bestFit="1" customWidth="1"/>
    <col min="1304" max="1304" width="13.28515625" bestFit="1" customWidth="1"/>
    <col min="1305" max="1305" width="16.42578125" bestFit="1" customWidth="1"/>
    <col min="1306" max="1306" width="13.28515625" bestFit="1" customWidth="1"/>
    <col min="1307" max="1307" width="16.42578125" bestFit="1" customWidth="1"/>
    <col min="1308" max="1308" width="13.28515625" bestFit="1" customWidth="1"/>
    <col min="1309" max="1309" width="16.42578125" bestFit="1" customWidth="1"/>
    <col min="1310" max="1310" width="13.28515625" bestFit="1" customWidth="1"/>
    <col min="1311" max="1311" width="16.42578125" bestFit="1" customWidth="1"/>
    <col min="1312" max="1312" width="13.28515625" bestFit="1" customWidth="1"/>
    <col min="1313" max="1313" width="16.42578125" bestFit="1" customWidth="1"/>
    <col min="1314" max="1314" width="13.28515625" bestFit="1" customWidth="1"/>
    <col min="1315" max="1315" width="16.42578125" bestFit="1" customWidth="1"/>
    <col min="1316" max="1316" width="13.28515625" bestFit="1" customWidth="1"/>
    <col min="1317" max="1317" width="16.42578125" bestFit="1" customWidth="1"/>
    <col min="1318" max="1318" width="13.28515625" bestFit="1" customWidth="1"/>
    <col min="1319" max="1319" width="16.42578125" bestFit="1" customWidth="1"/>
    <col min="1320" max="1320" width="13.28515625" bestFit="1" customWidth="1"/>
    <col min="1321" max="1321" width="16.42578125" bestFit="1" customWidth="1"/>
    <col min="1322" max="1322" width="13.28515625" bestFit="1" customWidth="1"/>
    <col min="1323" max="1323" width="16.42578125" bestFit="1" customWidth="1"/>
    <col min="1324" max="1324" width="13.28515625" bestFit="1" customWidth="1"/>
    <col min="1325" max="1325" width="16.42578125" bestFit="1" customWidth="1"/>
    <col min="1326" max="1326" width="13.28515625" bestFit="1" customWidth="1"/>
    <col min="1327" max="1327" width="16.42578125" bestFit="1" customWidth="1"/>
    <col min="1328" max="1328" width="13.28515625" bestFit="1" customWidth="1"/>
    <col min="1329" max="1329" width="16.42578125" bestFit="1" customWidth="1"/>
    <col min="1330" max="1330" width="13.28515625" bestFit="1" customWidth="1"/>
    <col min="1331" max="1331" width="16.42578125" bestFit="1" customWidth="1"/>
    <col min="1332" max="1332" width="13.28515625" bestFit="1" customWidth="1"/>
    <col min="1333" max="1333" width="16.42578125" bestFit="1" customWidth="1"/>
    <col min="1334" max="1334" width="12.7109375" bestFit="1" customWidth="1"/>
    <col min="1335" max="1335" width="15.85546875" bestFit="1" customWidth="1"/>
    <col min="1336" max="1336" width="12.7109375" bestFit="1" customWidth="1"/>
    <col min="1337" max="1337" width="15.85546875" bestFit="1" customWidth="1"/>
    <col min="1338" max="1338" width="12.7109375" bestFit="1" customWidth="1"/>
    <col min="1339" max="1339" width="15.85546875" bestFit="1" customWidth="1"/>
    <col min="1340" max="1340" width="12.7109375" bestFit="1" customWidth="1"/>
    <col min="1341" max="1341" width="15.85546875" bestFit="1" customWidth="1"/>
    <col min="1342" max="1342" width="12.7109375" bestFit="1" customWidth="1"/>
    <col min="1343" max="1343" width="15.85546875" bestFit="1" customWidth="1"/>
    <col min="1344" max="1344" width="12.7109375" bestFit="1" customWidth="1"/>
    <col min="1345" max="1345" width="15.85546875" bestFit="1" customWidth="1"/>
    <col min="1346" max="1346" width="12.7109375" bestFit="1" customWidth="1"/>
    <col min="1347" max="1347" width="15.85546875" bestFit="1" customWidth="1"/>
    <col min="1348" max="1348" width="12.7109375" bestFit="1" customWidth="1"/>
    <col min="1349" max="1349" width="15.85546875" bestFit="1" customWidth="1"/>
    <col min="1350" max="1350" width="12.7109375" bestFit="1" customWidth="1"/>
    <col min="1351" max="1351" width="15.85546875" bestFit="1" customWidth="1"/>
    <col min="1352" max="1352" width="12.7109375" bestFit="1" customWidth="1"/>
    <col min="1353" max="1353" width="15.85546875" bestFit="1" customWidth="1"/>
    <col min="1354" max="1354" width="12.7109375" bestFit="1" customWidth="1"/>
    <col min="1355" max="1355" width="15.85546875" bestFit="1" customWidth="1"/>
    <col min="1356" max="1356" width="12.7109375" bestFit="1" customWidth="1"/>
    <col min="1357" max="1357" width="15.85546875" bestFit="1" customWidth="1"/>
    <col min="1358" max="1358" width="12.7109375" bestFit="1" customWidth="1"/>
    <col min="1359" max="1359" width="15.85546875" bestFit="1" customWidth="1"/>
    <col min="1360" max="1360" width="12.7109375" bestFit="1" customWidth="1"/>
    <col min="1361" max="1361" width="15.85546875" bestFit="1" customWidth="1"/>
    <col min="1362" max="1362" width="12.7109375" bestFit="1" customWidth="1"/>
    <col min="1363" max="1363" width="15.85546875" bestFit="1" customWidth="1"/>
    <col min="1364" max="1364" width="12.7109375" bestFit="1" customWidth="1"/>
    <col min="1365" max="1365" width="15.85546875" bestFit="1" customWidth="1"/>
    <col min="1366" max="1366" width="13.7109375" bestFit="1" customWidth="1"/>
    <col min="1367" max="1367" width="16.85546875" bestFit="1" customWidth="1"/>
    <col min="1368" max="1368" width="13.7109375" bestFit="1" customWidth="1"/>
    <col min="1369" max="1369" width="16.85546875" bestFit="1" customWidth="1"/>
    <col min="1370" max="1370" width="13.7109375" bestFit="1" customWidth="1"/>
    <col min="1371" max="1371" width="16.85546875" bestFit="1" customWidth="1"/>
    <col min="1372" max="1372" width="13.7109375" bestFit="1" customWidth="1"/>
    <col min="1373" max="1373" width="16.85546875" bestFit="1" customWidth="1"/>
    <col min="1374" max="1374" width="13.7109375" bestFit="1" customWidth="1"/>
    <col min="1375" max="1375" width="16.85546875" bestFit="1" customWidth="1"/>
    <col min="1376" max="1376" width="13.7109375" bestFit="1" customWidth="1"/>
    <col min="1377" max="1377" width="16.85546875" bestFit="1" customWidth="1"/>
    <col min="1378" max="1378" width="13.7109375" bestFit="1" customWidth="1"/>
    <col min="1379" max="1379" width="16.85546875" bestFit="1" customWidth="1"/>
    <col min="1380" max="1380" width="11.28515625" bestFit="1" customWidth="1"/>
  </cols>
  <sheetData>
    <row r="3" spans="1:2" x14ac:dyDescent="0.25">
      <c r="A3" s="6" t="s">
        <v>7</v>
      </c>
      <c r="B3" t="s">
        <v>6214</v>
      </c>
    </row>
    <row r="4" spans="1:2" x14ac:dyDescent="0.25">
      <c r="A4" t="s">
        <v>28</v>
      </c>
      <c r="B4" s="8">
        <v>2798.5050000000001</v>
      </c>
    </row>
    <row r="5" spans="1:2" x14ac:dyDescent="0.25">
      <c r="A5" t="s">
        <v>318</v>
      </c>
      <c r="B5" s="8">
        <v>6696.8649999999989</v>
      </c>
    </row>
    <row r="6" spans="1:2" x14ac:dyDescent="0.25">
      <c r="A6" t="s">
        <v>19</v>
      </c>
      <c r="B6" s="8">
        <v>35638.88499999998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86F32-F747-47C5-B76F-D5AC4E117952}">
  <dimension ref="A3:B8"/>
  <sheetViews>
    <sheetView workbookViewId="0">
      <selection activeCell="A3" sqref="A3"/>
    </sheetView>
  </sheetViews>
  <sheetFormatPr defaultRowHeight="15" x14ac:dyDescent="0.25"/>
  <cols>
    <col min="1" max="1" width="17.7109375" bestFit="1" customWidth="1"/>
    <col min="2" max="3" width="12.140625" bestFit="1" customWidth="1"/>
    <col min="4" max="4" width="7.42578125" bestFit="1" customWidth="1"/>
    <col min="5" max="5" width="7.85546875" bestFit="1" customWidth="1"/>
    <col min="6" max="6" width="8.140625" bestFit="1" customWidth="1"/>
    <col min="7" max="7" width="8" bestFit="1" customWidth="1"/>
    <col min="8" max="8" width="9" bestFit="1" customWidth="1"/>
    <col min="9" max="9" width="7" bestFit="1" customWidth="1"/>
    <col min="10" max="11" width="9" bestFit="1" customWidth="1"/>
    <col min="12" max="13" width="8" bestFit="1" customWidth="1"/>
    <col min="14" max="14" width="11.28515625" bestFit="1" customWidth="1"/>
    <col min="15" max="15" width="16.28515625" bestFit="1" customWidth="1"/>
    <col min="16" max="16" width="13.140625" bestFit="1" customWidth="1"/>
    <col min="17" max="17" width="16.28515625" bestFit="1" customWidth="1"/>
    <col min="18" max="18" width="13.140625" bestFit="1" customWidth="1"/>
    <col min="19" max="19" width="16.28515625" bestFit="1" customWidth="1"/>
    <col min="20" max="20" width="13.140625" bestFit="1" customWidth="1"/>
    <col min="21" max="21" width="16.28515625" bestFit="1" customWidth="1"/>
    <col min="22" max="22" width="13.140625" bestFit="1" customWidth="1"/>
    <col min="23" max="23" width="16.28515625" bestFit="1" customWidth="1"/>
    <col min="24" max="24" width="13.5703125" bestFit="1" customWidth="1"/>
    <col min="25" max="25" width="16.7109375" bestFit="1" customWidth="1"/>
    <col min="26" max="26" width="13.5703125" bestFit="1" customWidth="1"/>
    <col min="27" max="27" width="16.7109375" bestFit="1" customWidth="1"/>
    <col min="28" max="28" width="13.5703125" bestFit="1" customWidth="1"/>
    <col min="29" max="29" width="16.7109375" bestFit="1" customWidth="1"/>
    <col min="30" max="30" width="13.5703125" bestFit="1" customWidth="1"/>
    <col min="31" max="31" width="16.7109375" bestFit="1" customWidth="1"/>
    <col min="32" max="32" width="13.5703125" bestFit="1" customWidth="1"/>
    <col min="33" max="33" width="16.7109375" bestFit="1" customWidth="1"/>
    <col min="34" max="34" width="13.5703125" bestFit="1" customWidth="1"/>
    <col min="35" max="35" width="16.7109375" bestFit="1" customWidth="1"/>
    <col min="36" max="36" width="13.5703125" bestFit="1" customWidth="1"/>
    <col min="37" max="37" width="16.7109375" bestFit="1" customWidth="1"/>
    <col min="38" max="38" width="13.5703125" bestFit="1" customWidth="1"/>
    <col min="39" max="39" width="16.7109375" bestFit="1" customWidth="1"/>
    <col min="40" max="40" width="13.5703125" bestFit="1" customWidth="1"/>
    <col min="41" max="41" width="16.7109375" bestFit="1" customWidth="1"/>
    <col min="42" max="42" width="13.5703125" bestFit="1" customWidth="1"/>
    <col min="43" max="43" width="16.7109375" bestFit="1" customWidth="1"/>
    <col min="44" max="44" width="13.5703125" bestFit="1" customWidth="1"/>
    <col min="45" max="45" width="16.7109375" bestFit="1" customWidth="1"/>
    <col min="46" max="46" width="13.5703125" bestFit="1" customWidth="1"/>
    <col min="47" max="47" width="16.7109375" bestFit="1" customWidth="1"/>
    <col min="48" max="48" width="13.5703125" bestFit="1" customWidth="1"/>
    <col min="49" max="49" width="16.7109375" bestFit="1" customWidth="1"/>
    <col min="50" max="50" width="13.5703125" bestFit="1" customWidth="1"/>
    <col min="51" max="51" width="16.7109375" bestFit="1" customWidth="1"/>
    <col min="52" max="52" width="13.5703125" bestFit="1" customWidth="1"/>
    <col min="53" max="53" width="16.7109375" bestFit="1" customWidth="1"/>
    <col min="54" max="54" width="13.5703125" bestFit="1" customWidth="1"/>
    <col min="55" max="55" width="16.7109375" bestFit="1" customWidth="1"/>
    <col min="56" max="56" width="13.5703125" bestFit="1" customWidth="1"/>
    <col min="57" max="57" width="16.7109375" bestFit="1" customWidth="1"/>
    <col min="58" max="58" width="13.85546875" bestFit="1" customWidth="1"/>
    <col min="59" max="59" width="17" bestFit="1" customWidth="1"/>
    <col min="60" max="60" width="13.85546875" bestFit="1" customWidth="1"/>
    <col min="61" max="61" width="17" bestFit="1" customWidth="1"/>
    <col min="62" max="62" width="13.85546875" bestFit="1" customWidth="1"/>
    <col min="63" max="63" width="17" bestFit="1" customWidth="1"/>
    <col min="64" max="64" width="13.85546875" bestFit="1" customWidth="1"/>
    <col min="65" max="65" width="17" bestFit="1" customWidth="1"/>
    <col min="66" max="66" width="13.85546875" bestFit="1" customWidth="1"/>
    <col min="67" max="67" width="17" bestFit="1" customWidth="1"/>
    <col min="68" max="68" width="13.85546875" bestFit="1" customWidth="1"/>
    <col min="69" max="69" width="17" bestFit="1" customWidth="1"/>
    <col min="70" max="70" width="13.85546875" bestFit="1" customWidth="1"/>
    <col min="71" max="71" width="17" bestFit="1" customWidth="1"/>
    <col min="72" max="72" width="13.85546875" bestFit="1" customWidth="1"/>
    <col min="73" max="73" width="17" bestFit="1" customWidth="1"/>
    <col min="74" max="74" width="13.85546875" bestFit="1" customWidth="1"/>
    <col min="75" max="75" width="17" bestFit="1" customWidth="1"/>
    <col min="76" max="76" width="13.85546875" bestFit="1" customWidth="1"/>
    <col min="77" max="77" width="17" bestFit="1" customWidth="1"/>
    <col min="78" max="78" width="13.85546875" bestFit="1" customWidth="1"/>
    <col min="79" max="79" width="17" bestFit="1" customWidth="1"/>
    <col min="80" max="80" width="13.85546875" bestFit="1" customWidth="1"/>
    <col min="81" max="81" width="17" bestFit="1" customWidth="1"/>
    <col min="82" max="82" width="13.85546875" bestFit="1" customWidth="1"/>
    <col min="83" max="83" width="17" bestFit="1" customWidth="1"/>
    <col min="84" max="84" width="13.85546875" bestFit="1" customWidth="1"/>
    <col min="85" max="85" width="17" bestFit="1" customWidth="1"/>
    <col min="86" max="86" width="13.85546875" bestFit="1" customWidth="1"/>
    <col min="87" max="87" width="17" bestFit="1" customWidth="1"/>
    <col min="88" max="88" width="13.42578125" bestFit="1" customWidth="1"/>
    <col min="89" max="89" width="16.5703125" bestFit="1" customWidth="1"/>
    <col min="90" max="90" width="13.42578125" bestFit="1" customWidth="1"/>
    <col min="91" max="91" width="16.5703125" bestFit="1" customWidth="1"/>
    <col min="92" max="92" width="13.42578125" bestFit="1" customWidth="1"/>
    <col min="93" max="93" width="16.5703125" bestFit="1" customWidth="1"/>
    <col min="94" max="94" width="13.42578125" bestFit="1" customWidth="1"/>
    <col min="95" max="95" width="16.5703125" bestFit="1" customWidth="1"/>
    <col min="96" max="96" width="13.42578125" bestFit="1" customWidth="1"/>
    <col min="97" max="97" width="16.5703125" bestFit="1" customWidth="1"/>
    <col min="98" max="98" width="13.42578125" bestFit="1" customWidth="1"/>
    <col min="99" max="99" width="16.5703125" bestFit="1" customWidth="1"/>
    <col min="100" max="100" width="13.42578125" bestFit="1" customWidth="1"/>
    <col min="101" max="101" width="16.5703125" bestFit="1" customWidth="1"/>
    <col min="102" max="102" width="13.42578125" bestFit="1" customWidth="1"/>
    <col min="103" max="103" width="16.5703125" bestFit="1" customWidth="1"/>
    <col min="104" max="104" width="13.42578125" bestFit="1" customWidth="1"/>
    <col min="105" max="105" width="16.5703125" bestFit="1" customWidth="1"/>
    <col min="106" max="106" width="13.42578125" bestFit="1" customWidth="1"/>
    <col min="107" max="107" width="16.5703125" bestFit="1" customWidth="1"/>
    <col min="108" max="108" width="13.42578125" bestFit="1" customWidth="1"/>
    <col min="109" max="109" width="16.5703125" bestFit="1" customWidth="1"/>
    <col min="110" max="110" width="13.42578125" bestFit="1" customWidth="1"/>
    <col min="111" max="111" width="16.5703125" bestFit="1" customWidth="1"/>
    <col min="112" max="112" width="13.42578125" bestFit="1" customWidth="1"/>
    <col min="113" max="113" width="16.5703125" bestFit="1" customWidth="1"/>
    <col min="114" max="114" width="13.42578125" bestFit="1" customWidth="1"/>
    <col min="115" max="115" width="16.5703125" bestFit="1" customWidth="1"/>
    <col min="116" max="116" width="13.42578125" bestFit="1" customWidth="1"/>
    <col min="117" max="117" width="16.5703125" bestFit="1" customWidth="1"/>
    <col min="118" max="118" width="13.42578125" bestFit="1" customWidth="1"/>
    <col min="119" max="119" width="16.5703125" bestFit="1" customWidth="1"/>
    <col min="120" max="120" width="14.140625" bestFit="1" customWidth="1"/>
    <col min="121" max="121" width="17.42578125" bestFit="1" customWidth="1"/>
    <col min="122" max="122" width="14.140625" bestFit="1" customWidth="1"/>
    <col min="123" max="123" width="17.42578125" bestFit="1" customWidth="1"/>
    <col min="124" max="124" width="14.140625" bestFit="1" customWidth="1"/>
    <col min="125" max="125" width="17.42578125" bestFit="1" customWidth="1"/>
    <col min="126" max="126" width="14.140625" bestFit="1" customWidth="1"/>
    <col min="127" max="127" width="17.42578125" bestFit="1" customWidth="1"/>
    <col min="128" max="128" width="14.140625" bestFit="1" customWidth="1"/>
    <col min="129" max="129" width="17.42578125" bestFit="1" customWidth="1"/>
    <col min="130" max="130" width="14.140625" bestFit="1" customWidth="1"/>
    <col min="131" max="131" width="17.42578125" bestFit="1" customWidth="1"/>
    <col min="132" max="132" width="14.140625" bestFit="1" customWidth="1"/>
    <col min="133" max="133" width="17.42578125" bestFit="1" customWidth="1"/>
    <col min="134" max="134" width="14.140625" bestFit="1" customWidth="1"/>
    <col min="135" max="135" width="17.42578125" bestFit="1" customWidth="1"/>
    <col min="136" max="136" width="14.140625" bestFit="1" customWidth="1"/>
    <col min="137" max="137" width="17.42578125" bestFit="1" customWidth="1"/>
    <col min="138" max="138" width="14.140625" bestFit="1" customWidth="1"/>
    <col min="139" max="139" width="17.42578125" bestFit="1" customWidth="1"/>
    <col min="140" max="140" width="14.140625" bestFit="1" customWidth="1"/>
    <col min="141" max="141" width="17.42578125" bestFit="1" customWidth="1"/>
    <col min="142" max="142" width="14.140625" bestFit="1" customWidth="1"/>
    <col min="143" max="143" width="17.42578125" bestFit="1" customWidth="1"/>
    <col min="144" max="144" width="14.140625" bestFit="1" customWidth="1"/>
    <col min="145" max="145" width="17.42578125" bestFit="1" customWidth="1"/>
    <col min="146" max="146" width="13.28515625" bestFit="1" customWidth="1"/>
    <col min="147" max="147" width="16.42578125" bestFit="1" customWidth="1"/>
    <col min="148" max="148" width="13.28515625" bestFit="1" customWidth="1"/>
    <col min="149" max="149" width="16.42578125" bestFit="1" customWidth="1"/>
    <col min="150" max="150" width="13.28515625" bestFit="1" customWidth="1"/>
    <col min="151" max="151" width="16.42578125" bestFit="1" customWidth="1"/>
    <col min="152" max="152" width="13.28515625" bestFit="1" customWidth="1"/>
    <col min="153" max="153" width="16.42578125" bestFit="1" customWidth="1"/>
    <col min="154" max="154" width="13.28515625" bestFit="1" customWidth="1"/>
    <col min="155" max="155" width="16.42578125" bestFit="1" customWidth="1"/>
    <col min="156" max="156" width="13.28515625" bestFit="1" customWidth="1"/>
    <col min="157" max="157" width="16.42578125" bestFit="1" customWidth="1"/>
    <col min="158" max="158" width="13.28515625" bestFit="1" customWidth="1"/>
    <col min="159" max="159" width="16.42578125" bestFit="1" customWidth="1"/>
    <col min="160" max="160" width="13.28515625" bestFit="1" customWidth="1"/>
    <col min="161" max="161" width="16.42578125" bestFit="1" customWidth="1"/>
    <col min="162" max="162" width="13.28515625" bestFit="1" customWidth="1"/>
    <col min="163" max="163" width="16.42578125" bestFit="1" customWidth="1"/>
    <col min="164" max="164" width="13.28515625" bestFit="1" customWidth="1"/>
    <col min="165" max="165" width="16.42578125" bestFit="1" customWidth="1"/>
    <col min="166" max="166" width="13.28515625" bestFit="1" customWidth="1"/>
    <col min="167" max="167" width="16.42578125" bestFit="1" customWidth="1"/>
    <col min="168" max="168" width="13.28515625" bestFit="1" customWidth="1"/>
    <col min="169" max="169" width="16.42578125" bestFit="1" customWidth="1"/>
    <col min="170" max="170" width="13.28515625" bestFit="1" customWidth="1"/>
    <col min="171" max="171" width="16.42578125" bestFit="1" customWidth="1"/>
    <col min="172" max="172" width="13.28515625" bestFit="1" customWidth="1"/>
    <col min="173" max="173" width="16.42578125" bestFit="1" customWidth="1"/>
    <col min="174" max="174" width="13.28515625" bestFit="1" customWidth="1"/>
    <col min="175" max="175" width="16.42578125" bestFit="1" customWidth="1"/>
    <col min="176" max="176" width="13.28515625" bestFit="1" customWidth="1"/>
    <col min="177" max="177" width="16.42578125" bestFit="1" customWidth="1"/>
    <col min="178" max="178" width="13.28515625" bestFit="1" customWidth="1"/>
    <col min="179" max="179" width="16.42578125" bestFit="1" customWidth="1"/>
    <col min="180" max="180" width="13.28515625" bestFit="1" customWidth="1"/>
    <col min="181" max="181" width="16.42578125" bestFit="1" customWidth="1"/>
    <col min="182" max="182" width="12.7109375" bestFit="1" customWidth="1"/>
    <col min="183" max="183" width="15.85546875" bestFit="1" customWidth="1"/>
    <col min="184" max="184" width="12.7109375" bestFit="1" customWidth="1"/>
    <col min="185" max="185" width="15.85546875" bestFit="1" customWidth="1"/>
    <col min="186" max="186" width="12.7109375" bestFit="1" customWidth="1"/>
    <col min="187" max="187" width="15.85546875" bestFit="1" customWidth="1"/>
    <col min="188" max="188" width="12.7109375" bestFit="1" customWidth="1"/>
    <col min="189" max="189" width="15.85546875" bestFit="1" customWidth="1"/>
    <col min="190" max="190" width="12.7109375" bestFit="1" customWidth="1"/>
    <col min="191" max="191" width="15.85546875" bestFit="1" customWidth="1"/>
    <col min="192" max="192" width="12.7109375" bestFit="1" customWidth="1"/>
    <col min="193" max="193" width="15.85546875" bestFit="1" customWidth="1"/>
    <col min="194" max="194" width="12.7109375" bestFit="1" customWidth="1"/>
    <col min="195" max="195" width="15.85546875" bestFit="1" customWidth="1"/>
    <col min="196" max="196" width="12.7109375" bestFit="1" customWidth="1"/>
    <col min="197" max="197" width="15.85546875" bestFit="1" customWidth="1"/>
    <col min="198" max="198" width="12.7109375" bestFit="1" customWidth="1"/>
    <col min="199" max="199" width="15.85546875" bestFit="1" customWidth="1"/>
    <col min="200" max="200" width="12.7109375" bestFit="1" customWidth="1"/>
    <col min="201" max="201" width="15.85546875" bestFit="1" customWidth="1"/>
    <col min="202" max="202" width="12.7109375" bestFit="1" customWidth="1"/>
    <col min="203" max="203" width="15.85546875" bestFit="1" customWidth="1"/>
    <col min="204" max="204" width="12.7109375" bestFit="1" customWidth="1"/>
    <col min="205" max="205" width="15.85546875" bestFit="1" customWidth="1"/>
    <col min="206" max="206" width="12.7109375" bestFit="1" customWidth="1"/>
    <col min="207" max="207" width="15.85546875" bestFit="1" customWidth="1"/>
    <col min="208" max="208" width="12.7109375" bestFit="1" customWidth="1"/>
    <col min="209" max="209" width="15.85546875" bestFit="1" customWidth="1"/>
    <col min="210" max="210" width="12.7109375" bestFit="1" customWidth="1"/>
    <col min="211" max="211" width="15.85546875" bestFit="1" customWidth="1"/>
    <col min="212" max="212" width="12.7109375" bestFit="1" customWidth="1"/>
    <col min="213" max="213" width="15.85546875" bestFit="1" customWidth="1"/>
    <col min="214" max="214" width="13.7109375" bestFit="1" customWidth="1"/>
    <col min="215" max="215" width="16.85546875" bestFit="1" customWidth="1"/>
    <col min="216" max="216" width="13.7109375" bestFit="1" customWidth="1"/>
    <col min="217" max="217" width="16.85546875" bestFit="1" customWidth="1"/>
    <col min="218" max="218" width="13.7109375" bestFit="1" customWidth="1"/>
    <col min="219" max="219" width="16.85546875" bestFit="1" customWidth="1"/>
    <col min="220" max="220" width="13.7109375" bestFit="1" customWidth="1"/>
    <col min="221" max="221" width="16.85546875" bestFit="1" customWidth="1"/>
    <col min="222" max="222" width="13.7109375" bestFit="1" customWidth="1"/>
    <col min="223" max="223" width="16.85546875" bestFit="1" customWidth="1"/>
    <col min="224" max="224" width="13.7109375" bestFit="1" customWidth="1"/>
    <col min="225" max="225" width="16.85546875" bestFit="1" customWidth="1"/>
    <col min="226" max="226" width="13.7109375" bestFit="1" customWidth="1"/>
    <col min="227" max="227" width="16.85546875" bestFit="1" customWidth="1"/>
    <col min="228" max="228" width="13.7109375" bestFit="1" customWidth="1"/>
    <col min="229" max="229" width="16.85546875" bestFit="1" customWidth="1"/>
    <col min="230" max="230" width="13.7109375" bestFit="1" customWidth="1"/>
    <col min="231" max="231" width="16.85546875" bestFit="1" customWidth="1"/>
    <col min="232" max="232" width="13.7109375" bestFit="1" customWidth="1"/>
    <col min="233" max="233" width="16.85546875" bestFit="1" customWidth="1"/>
    <col min="234" max="234" width="13.7109375" bestFit="1" customWidth="1"/>
    <col min="235" max="235" width="16.85546875" bestFit="1" customWidth="1"/>
    <col min="236" max="236" width="13.7109375" bestFit="1" customWidth="1"/>
    <col min="237" max="237" width="16.85546875" bestFit="1" customWidth="1"/>
    <col min="238" max="238" width="13.7109375" bestFit="1" customWidth="1"/>
    <col min="239" max="239" width="16.85546875" bestFit="1" customWidth="1"/>
    <col min="240" max="240" width="13.5703125" bestFit="1" customWidth="1"/>
    <col min="241" max="241" width="16.7109375" bestFit="1" customWidth="1"/>
    <col min="242" max="242" width="13.5703125" bestFit="1" customWidth="1"/>
    <col min="243" max="243" width="16.7109375" bestFit="1" customWidth="1"/>
    <col min="244" max="244" width="13.5703125" bestFit="1" customWidth="1"/>
    <col min="245" max="245" width="16.7109375" bestFit="1" customWidth="1"/>
    <col min="246" max="246" width="13.5703125" bestFit="1" customWidth="1"/>
    <col min="247" max="247" width="16.7109375" bestFit="1" customWidth="1"/>
    <col min="248" max="248" width="13.5703125" bestFit="1" customWidth="1"/>
    <col min="249" max="249" width="16.7109375" bestFit="1" customWidth="1"/>
    <col min="250" max="250" width="13.5703125" bestFit="1" customWidth="1"/>
    <col min="251" max="251" width="16.7109375" bestFit="1" customWidth="1"/>
    <col min="252" max="252" width="13.5703125" bestFit="1" customWidth="1"/>
    <col min="253" max="253" width="16.7109375" bestFit="1" customWidth="1"/>
    <col min="254" max="254" width="13.5703125" bestFit="1" customWidth="1"/>
    <col min="255" max="255" width="16.7109375" bestFit="1" customWidth="1"/>
    <col min="256" max="256" width="13.5703125" bestFit="1" customWidth="1"/>
    <col min="257" max="257" width="16.7109375" bestFit="1" customWidth="1"/>
    <col min="258" max="258" width="13.5703125" bestFit="1" customWidth="1"/>
    <col min="259" max="259" width="16.7109375" bestFit="1" customWidth="1"/>
    <col min="260" max="260" width="13.5703125" bestFit="1" customWidth="1"/>
    <col min="261" max="261" width="16.7109375" bestFit="1" customWidth="1"/>
    <col min="262" max="262" width="13.5703125" bestFit="1" customWidth="1"/>
    <col min="263" max="263" width="16.7109375" bestFit="1" customWidth="1"/>
    <col min="264" max="264" width="13.5703125" bestFit="1" customWidth="1"/>
    <col min="265" max="265" width="16.7109375" bestFit="1" customWidth="1"/>
    <col min="266" max="266" width="13.5703125" bestFit="1" customWidth="1"/>
    <col min="267" max="267" width="16.7109375" bestFit="1" customWidth="1"/>
    <col min="268" max="268" width="13.5703125" bestFit="1" customWidth="1"/>
    <col min="269" max="269" width="16.7109375" bestFit="1" customWidth="1"/>
    <col min="270" max="270" width="13.5703125" bestFit="1" customWidth="1"/>
    <col min="271" max="271" width="16.7109375" bestFit="1" customWidth="1"/>
    <col min="272" max="272" width="13.5703125" bestFit="1" customWidth="1"/>
    <col min="273" max="273" width="16.7109375" bestFit="1" customWidth="1"/>
    <col min="274" max="274" width="13.28515625" bestFit="1" customWidth="1"/>
    <col min="275" max="275" width="16.42578125" bestFit="1" customWidth="1"/>
    <col min="276" max="276" width="13.28515625" bestFit="1" customWidth="1"/>
    <col min="277" max="277" width="16.42578125" bestFit="1" customWidth="1"/>
    <col min="278" max="278" width="13.28515625" bestFit="1" customWidth="1"/>
    <col min="279" max="279" width="16.42578125" bestFit="1" customWidth="1"/>
    <col min="280" max="280" width="13.28515625" bestFit="1" customWidth="1"/>
    <col min="281" max="281" width="16.42578125" bestFit="1" customWidth="1"/>
    <col min="282" max="282" width="13.28515625" bestFit="1" customWidth="1"/>
    <col min="283" max="283" width="16.42578125" bestFit="1" customWidth="1"/>
    <col min="284" max="284" width="13.28515625" bestFit="1" customWidth="1"/>
    <col min="285" max="285" width="16.42578125" bestFit="1" customWidth="1"/>
    <col min="286" max="286" width="13.28515625" bestFit="1" customWidth="1"/>
    <col min="287" max="287" width="16.42578125" bestFit="1" customWidth="1"/>
    <col min="288" max="288" width="13.28515625" bestFit="1" customWidth="1"/>
    <col min="289" max="289" width="16.42578125" bestFit="1" customWidth="1"/>
    <col min="290" max="290" width="13.28515625" bestFit="1" customWidth="1"/>
    <col min="291" max="291" width="16.42578125" bestFit="1" customWidth="1"/>
    <col min="292" max="292" width="13.28515625" bestFit="1" customWidth="1"/>
    <col min="293" max="293" width="16.42578125" bestFit="1" customWidth="1"/>
    <col min="294" max="294" width="13.28515625" bestFit="1" customWidth="1"/>
    <col min="295" max="295" width="16.42578125" bestFit="1" customWidth="1"/>
    <col min="296" max="296" width="13.28515625" bestFit="1" customWidth="1"/>
    <col min="297" max="297" width="16.42578125" bestFit="1" customWidth="1"/>
    <col min="298" max="298" width="13.28515625" bestFit="1" customWidth="1"/>
    <col min="299" max="299" width="16.42578125" bestFit="1" customWidth="1"/>
    <col min="300" max="300" width="13.28515625" bestFit="1" customWidth="1"/>
    <col min="301" max="301" width="16.42578125" bestFit="1" customWidth="1"/>
    <col min="302" max="302" width="13.28515625" bestFit="1" customWidth="1"/>
    <col min="303" max="303" width="16.42578125" bestFit="1" customWidth="1"/>
    <col min="304" max="304" width="13.28515625" bestFit="1" customWidth="1"/>
    <col min="305" max="305" width="16.42578125" bestFit="1" customWidth="1"/>
    <col min="306" max="306" width="13.28515625" bestFit="1" customWidth="1"/>
    <col min="307" max="307" width="16.42578125" bestFit="1" customWidth="1"/>
    <col min="308" max="308" width="13.28515625" bestFit="1" customWidth="1"/>
    <col min="309" max="309" width="16.42578125" bestFit="1" customWidth="1"/>
    <col min="310" max="310" width="13.28515625" bestFit="1" customWidth="1"/>
    <col min="311" max="311" width="16.42578125" bestFit="1" customWidth="1"/>
    <col min="312" max="312" width="13.85546875" bestFit="1" customWidth="1"/>
    <col min="313" max="313" width="17" bestFit="1" customWidth="1"/>
    <col min="314" max="314" width="13.85546875" bestFit="1" customWidth="1"/>
    <col min="315" max="315" width="17" bestFit="1" customWidth="1"/>
    <col min="316" max="316" width="13.85546875" bestFit="1" customWidth="1"/>
    <col min="317" max="317" width="17" bestFit="1" customWidth="1"/>
    <col min="318" max="318" width="13.85546875" bestFit="1" customWidth="1"/>
    <col min="319" max="319" width="17" bestFit="1" customWidth="1"/>
    <col min="320" max="320" width="13.85546875" bestFit="1" customWidth="1"/>
    <col min="321" max="321" width="17" bestFit="1" customWidth="1"/>
    <col min="322" max="322" width="13.85546875" bestFit="1" customWidth="1"/>
    <col min="323" max="323" width="17" bestFit="1" customWidth="1"/>
    <col min="324" max="324" width="13.85546875" bestFit="1" customWidth="1"/>
    <col min="325" max="325" width="17" bestFit="1" customWidth="1"/>
    <col min="326" max="326" width="13.85546875" bestFit="1" customWidth="1"/>
    <col min="327" max="327" width="17" bestFit="1" customWidth="1"/>
    <col min="328" max="328" width="13.85546875" bestFit="1" customWidth="1"/>
    <col min="329" max="329" width="17" bestFit="1" customWidth="1"/>
    <col min="330" max="330" width="13.85546875" bestFit="1" customWidth="1"/>
    <col min="331" max="331" width="17" bestFit="1" customWidth="1"/>
    <col min="332" max="332" width="13.85546875" bestFit="1" customWidth="1"/>
    <col min="333" max="333" width="17" bestFit="1" customWidth="1"/>
    <col min="334" max="334" width="13.85546875" bestFit="1" customWidth="1"/>
    <col min="335" max="335" width="17" bestFit="1" customWidth="1"/>
    <col min="336" max="336" width="13.85546875" bestFit="1" customWidth="1"/>
    <col min="337" max="337" width="17" bestFit="1" customWidth="1"/>
    <col min="338" max="338" width="13.85546875" bestFit="1" customWidth="1"/>
    <col min="339" max="339" width="17" bestFit="1" customWidth="1"/>
    <col min="340" max="340" width="13.5703125" bestFit="1" customWidth="1"/>
    <col min="341" max="341" width="16.7109375" bestFit="1" customWidth="1"/>
    <col min="342" max="342" width="13.5703125" bestFit="1" customWidth="1"/>
    <col min="343" max="343" width="16.7109375" bestFit="1" customWidth="1"/>
    <col min="344" max="344" width="13.5703125" bestFit="1" customWidth="1"/>
    <col min="345" max="345" width="16.7109375" bestFit="1" customWidth="1"/>
    <col min="346" max="346" width="13.5703125" bestFit="1" customWidth="1"/>
    <col min="347" max="347" width="16.7109375" bestFit="1" customWidth="1"/>
    <col min="348" max="348" width="13.5703125" bestFit="1" customWidth="1"/>
    <col min="349" max="349" width="16.7109375" bestFit="1" customWidth="1"/>
    <col min="350" max="350" width="13.5703125" bestFit="1" customWidth="1"/>
    <col min="351" max="351" width="16.7109375" bestFit="1" customWidth="1"/>
    <col min="352" max="352" width="13.5703125" bestFit="1" customWidth="1"/>
    <col min="353" max="353" width="16.7109375" bestFit="1" customWidth="1"/>
    <col min="354" max="354" width="13.5703125" bestFit="1" customWidth="1"/>
    <col min="355" max="355" width="16.7109375" bestFit="1" customWidth="1"/>
    <col min="356" max="356" width="13.5703125" bestFit="1" customWidth="1"/>
    <col min="357" max="357" width="16.7109375" bestFit="1" customWidth="1"/>
    <col min="358" max="358" width="13.5703125" bestFit="1" customWidth="1"/>
    <col min="359" max="359" width="16.7109375" bestFit="1" customWidth="1"/>
    <col min="360" max="360" width="13.5703125" bestFit="1" customWidth="1"/>
    <col min="361" max="361" width="16.7109375" bestFit="1" customWidth="1"/>
    <col min="362" max="362" width="13.5703125" bestFit="1" customWidth="1"/>
    <col min="363" max="363" width="16.7109375" bestFit="1" customWidth="1"/>
    <col min="364" max="364" width="13.5703125" bestFit="1" customWidth="1"/>
    <col min="365" max="365" width="16.7109375" bestFit="1" customWidth="1"/>
    <col min="366" max="366" width="13.5703125" bestFit="1" customWidth="1"/>
    <col min="367" max="367" width="16.7109375" bestFit="1" customWidth="1"/>
    <col min="368" max="368" width="13.5703125" bestFit="1" customWidth="1"/>
    <col min="369" max="369" width="16.7109375" bestFit="1" customWidth="1"/>
    <col min="370" max="370" width="13.5703125" bestFit="1" customWidth="1"/>
    <col min="371" max="371" width="16.7109375" bestFit="1" customWidth="1"/>
    <col min="372" max="372" width="13.5703125" bestFit="1" customWidth="1"/>
    <col min="373" max="373" width="16.7109375" bestFit="1" customWidth="1"/>
    <col min="374" max="374" width="13.140625" bestFit="1" customWidth="1"/>
    <col min="375" max="375" width="16.28515625" bestFit="1" customWidth="1"/>
    <col min="376" max="376" width="13.140625" bestFit="1" customWidth="1"/>
    <col min="377" max="377" width="16.28515625" bestFit="1" customWidth="1"/>
    <col min="378" max="378" width="13.140625" bestFit="1" customWidth="1"/>
    <col min="379" max="379" width="16.28515625" bestFit="1" customWidth="1"/>
    <col min="380" max="380" width="13.140625" bestFit="1" customWidth="1"/>
    <col min="381" max="381" width="16.28515625" bestFit="1" customWidth="1"/>
    <col min="382" max="382" width="13.140625" bestFit="1" customWidth="1"/>
    <col min="383" max="383" width="16.28515625" bestFit="1" customWidth="1"/>
    <col min="384" max="384" width="13.140625" bestFit="1" customWidth="1"/>
    <col min="385" max="385" width="16.28515625" bestFit="1" customWidth="1"/>
    <col min="386" max="386" width="13.140625" bestFit="1" customWidth="1"/>
    <col min="387" max="387" width="16.28515625" bestFit="1" customWidth="1"/>
    <col min="388" max="388" width="13.140625" bestFit="1" customWidth="1"/>
    <col min="389" max="389" width="16.28515625" bestFit="1" customWidth="1"/>
    <col min="390" max="390" width="13.140625" bestFit="1" customWidth="1"/>
    <col min="391" max="391" width="16.28515625" bestFit="1" customWidth="1"/>
    <col min="392" max="392" width="13.140625" bestFit="1" customWidth="1"/>
    <col min="393" max="393" width="16.28515625" bestFit="1" customWidth="1"/>
    <col min="394" max="394" width="13.140625" bestFit="1" customWidth="1"/>
    <col min="395" max="395" width="16.28515625" bestFit="1" customWidth="1"/>
    <col min="396" max="396" width="13.140625" bestFit="1" customWidth="1"/>
    <col min="397" max="397" width="16.28515625" bestFit="1" customWidth="1"/>
    <col min="398" max="398" width="13.140625" bestFit="1" customWidth="1"/>
    <col min="399" max="399" width="16.28515625" bestFit="1" customWidth="1"/>
    <col min="400" max="400" width="13.140625" bestFit="1" customWidth="1"/>
    <col min="401" max="401" width="16.28515625" bestFit="1" customWidth="1"/>
    <col min="402" max="402" width="13.140625" bestFit="1" customWidth="1"/>
    <col min="403" max="403" width="16.28515625" bestFit="1" customWidth="1"/>
    <col min="404" max="404" width="13.5703125" bestFit="1" customWidth="1"/>
    <col min="405" max="405" width="16.7109375" bestFit="1" customWidth="1"/>
    <col min="406" max="406" width="13.5703125" bestFit="1" customWidth="1"/>
    <col min="407" max="407" width="16.7109375" bestFit="1" customWidth="1"/>
    <col min="408" max="408" width="13.5703125" bestFit="1" customWidth="1"/>
    <col min="409" max="409" width="16.7109375" bestFit="1" customWidth="1"/>
    <col min="410" max="410" width="13.5703125" bestFit="1" customWidth="1"/>
    <col min="411" max="411" width="16.7109375" bestFit="1" customWidth="1"/>
    <col min="412" max="412" width="13.5703125" bestFit="1" customWidth="1"/>
    <col min="413" max="413" width="16.7109375" bestFit="1" customWidth="1"/>
    <col min="414" max="414" width="13.5703125" bestFit="1" customWidth="1"/>
    <col min="415" max="415" width="16.7109375" bestFit="1" customWidth="1"/>
    <col min="416" max="416" width="13.5703125" bestFit="1" customWidth="1"/>
    <col min="417" max="417" width="16.7109375" bestFit="1" customWidth="1"/>
    <col min="418" max="418" width="13.5703125" bestFit="1" customWidth="1"/>
    <col min="419" max="419" width="16.7109375" bestFit="1" customWidth="1"/>
    <col min="420" max="420" width="13.5703125" bestFit="1" customWidth="1"/>
    <col min="421" max="421" width="16.7109375" bestFit="1" customWidth="1"/>
    <col min="422" max="422" width="13.5703125" bestFit="1" customWidth="1"/>
    <col min="423" max="423" width="16.7109375" bestFit="1" customWidth="1"/>
    <col min="424" max="424" width="13.5703125" bestFit="1" customWidth="1"/>
    <col min="425" max="425" width="16.7109375" bestFit="1" customWidth="1"/>
    <col min="426" max="426" width="13.5703125" bestFit="1" customWidth="1"/>
    <col min="427" max="427" width="16.7109375" bestFit="1" customWidth="1"/>
    <col min="428" max="428" width="13.5703125" bestFit="1" customWidth="1"/>
    <col min="429" max="429" width="16.7109375" bestFit="1" customWidth="1"/>
    <col min="430" max="430" width="13.5703125" bestFit="1" customWidth="1"/>
    <col min="431" max="431" width="16.7109375" bestFit="1" customWidth="1"/>
    <col min="432" max="432" width="13.5703125" bestFit="1" customWidth="1"/>
    <col min="433" max="433" width="16.7109375" bestFit="1" customWidth="1"/>
    <col min="434" max="434" width="13.5703125" bestFit="1" customWidth="1"/>
    <col min="435" max="435" width="16.7109375" bestFit="1" customWidth="1"/>
    <col min="436" max="436" width="13.5703125" bestFit="1" customWidth="1"/>
    <col min="437" max="437" width="16.7109375" bestFit="1" customWidth="1"/>
    <col min="438" max="438" width="13.5703125" bestFit="1" customWidth="1"/>
    <col min="439" max="439" width="16.7109375" bestFit="1" customWidth="1"/>
    <col min="440" max="440" width="13.5703125" bestFit="1" customWidth="1"/>
    <col min="441" max="441" width="16.7109375" bestFit="1" customWidth="1"/>
    <col min="442" max="442" width="13.5703125" bestFit="1" customWidth="1"/>
    <col min="443" max="443" width="16.7109375" bestFit="1" customWidth="1"/>
    <col min="444" max="444" width="13.5703125" bestFit="1" customWidth="1"/>
    <col min="445" max="445" width="16.7109375" bestFit="1" customWidth="1"/>
    <col min="446" max="446" width="13.85546875" bestFit="1" customWidth="1"/>
    <col min="447" max="447" width="17" bestFit="1" customWidth="1"/>
    <col min="448" max="448" width="13.85546875" bestFit="1" customWidth="1"/>
    <col min="449" max="449" width="17" bestFit="1" customWidth="1"/>
    <col min="450" max="450" width="13.85546875" bestFit="1" customWidth="1"/>
    <col min="451" max="451" width="17" bestFit="1" customWidth="1"/>
    <col min="452" max="452" width="13.85546875" bestFit="1" customWidth="1"/>
    <col min="453" max="453" width="17" bestFit="1" customWidth="1"/>
    <col min="454" max="454" width="13.85546875" bestFit="1" customWidth="1"/>
    <col min="455" max="455" width="17" bestFit="1" customWidth="1"/>
    <col min="456" max="456" width="13.85546875" bestFit="1" customWidth="1"/>
    <col min="457" max="457" width="17" bestFit="1" customWidth="1"/>
    <col min="458" max="458" width="13.85546875" bestFit="1" customWidth="1"/>
    <col min="459" max="459" width="17" bestFit="1" customWidth="1"/>
    <col min="460" max="460" width="13.85546875" bestFit="1" customWidth="1"/>
    <col min="461" max="461" width="17" bestFit="1" customWidth="1"/>
    <col min="462" max="462" width="13.85546875" bestFit="1" customWidth="1"/>
    <col min="463" max="463" width="17" bestFit="1" customWidth="1"/>
    <col min="464" max="464" width="13.85546875" bestFit="1" customWidth="1"/>
    <col min="465" max="465" width="17" bestFit="1" customWidth="1"/>
    <col min="466" max="466" width="13.85546875" bestFit="1" customWidth="1"/>
    <col min="467" max="467" width="17" bestFit="1" customWidth="1"/>
    <col min="468" max="468" width="13.85546875" bestFit="1" customWidth="1"/>
    <col min="469" max="469" width="17" bestFit="1" customWidth="1"/>
    <col min="470" max="470" width="13.85546875" bestFit="1" customWidth="1"/>
    <col min="471" max="471" width="17" bestFit="1" customWidth="1"/>
    <col min="472" max="472" width="13.85546875" bestFit="1" customWidth="1"/>
    <col min="473" max="473" width="17" bestFit="1" customWidth="1"/>
    <col min="474" max="474" width="13.85546875" bestFit="1" customWidth="1"/>
    <col min="475" max="475" width="17" bestFit="1" customWidth="1"/>
    <col min="476" max="476" width="13.85546875" bestFit="1" customWidth="1"/>
    <col min="477" max="477" width="17" bestFit="1" customWidth="1"/>
    <col min="478" max="478" width="13.85546875" bestFit="1" customWidth="1"/>
    <col min="479" max="479" width="17" bestFit="1" customWidth="1"/>
    <col min="480" max="480" width="13.85546875" bestFit="1" customWidth="1"/>
    <col min="481" max="481" width="17" bestFit="1" customWidth="1"/>
    <col min="482" max="482" width="13.85546875" bestFit="1" customWidth="1"/>
    <col min="483" max="483" width="17" bestFit="1" customWidth="1"/>
    <col min="484" max="484" width="13.42578125" bestFit="1" customWidth="1"/>
    <col min="485" max="485" width="16.5703125" bestFit="1" customWidth="1"/>
    <col min="486" max="486" width="13.42578125" bestFit="1" customWidth="1"/>
    <col min="487" max="487" width="16.5703125" bestFit="1" customWidth="1"/>
    <col min="488" max="488" width="13.42578125" bestFit="1" customWidth="1"/>
    <col min="489" max="489" width="16.5703125" bestFit="1" customWidth="1"/>
    <col min="490" max="490" width="13.42578125" bestFit="1" customWidth="1"/>
    <col min="491" max="491" width="16.5703125" bestFit="1" customWidth="1"/>
    <col min="492" max="492" width="13.42578125" bestFit="1" customWidth="1"/>
    <col min="493" max="493" width="16.5703125" bestFit="1" customWidth="1"/>
    <col min="494" max="494" width="13.42578125" bestFit="1" customWidth="1"/>
    <col min="495" max="495" width="16.5703125" bestFit="1" customWidth="1"/>
    <col min="496" max="496" width="13.42578125" bestFit="1" customWidth="1"/>
    <col min="497" max="497" width="16.5703125" bestFit="1" customWidth="1"/>
    <col min="498" max="498" width="13.42578125" bestFit="1" customWidth="1"/>
    <col min="499" max="499" width="16.5703125" bestFit="1" customWidth="1"/>
    <col min="500" max="500" width="13.42578125" bestFit="1" customWidth="1"/>
    <col min="501" max="501" width="16.5703125" bestFit="1" customWidth="1"/>
    <col min="502" max="502" width="13.42578125" bestFit="1" customWidth="1"/>
    <col min="503" max="503" width="16.5703125" bestFit="1" customWidth="1"/>
    <col min="504" max="504" width="14.140625" bestFit="1" customWidth="1"/>
    <col min="505" max="505" width="17.42578125" bestFit="1" customWidth="1"/>
    <col min="506" max="506" width="14.140625" bestFit="1" customWidth="1"/>
    <col min="507" max="507" width="17.42578125" bestFit="1" customWidth="1"/>
    <col min="508" max="508" width="14.140625" bestFit="1" customWidth="1"/>
    <col min="509" max="509" width="17.42578125" bestFit="1" customWidth="1"/>
    <col min="510" max="510" width="14.140625" bestFit="1" customWidth="1"/>
    <col min="511" max="511" width="17.42578125" bestFit="1" customWidth="1"/>
    <col min="512" max="512" width="14.140625" bestFit="1" customWidth="1"/>
    <col min="513" max="513" width="17.42578125" bestFit="1" customWidth="1"/>
    <col min="514" max="514" width="14.140625" bestFit="1" customWidth="1"/>
    <col min="515" max="515" width="17.42578125" bestFit="1" customWidth="1"/>
    <col min="516" max="516" width="14.140625" bestFit="1" customWidth="1"/>
    <col min="517" max="517" width="17.42578125" bestFit="1" customWidth="1"/>
    <col min="518" max="518" width="14.140625" bestFit="1" customWidth="1"/>
    <col min="519" max="519" width="17.42578125" bestFit="1" customWidth="1"/>
    <col min="520" max="520" width="14.140625" bestFit="1" customWidth="1"/>
    <col min="521" max="521" width="17.42578125" bestFit="1" customWidth="1"/>
    <col min="522" max="522" width="14.140625" bestFit="1" customWidth="1"/>
    <col min="523" max="523" width="17.42578125" bestFit="1" customWidth="1"/>
    <col min="524" max="524" width="14.140625" bestFit="1" customWidth="1"/>
    <col min="525" max="525" width="17.42578125" bestFit="1" customWidth="1"/>
    <col min="526" max="526" width="13.28515625" bestFit="1" customWidth="1"/>
    <col min="527" max="527" width="16.42578125" bestFit="1" customWidth="1"/>
    <col min="528" max="528" width="13.28515625" bestFit="1" customWidth="1"/>
    <col min="529" max="529" width="16.42578125" bestFit="1" customWidth="1"/>
    <col min="530" max="530" width="13.28515625" bestFit="1" customWidth="1"/>
    <col min="531" max="531" width="16.42578125" bestFit="1" customWidth="1"/>
    <col min="532" max="532" width="13.28515625" bestFit="1" customWidth="1"/>
    <col min="533" max="533" width="16.42578125" bestFit="1" customWidth="1"/>
    <col min="534" max="534" width="13.28515625" bestFit="1" customWidth="1"/>
    <col min="535" max="535" width="16.42578125" bestFit="1" customWidth="1"/>
    <col min="536" max="536" width="13.28515625" bestFit="1" customWidth="1"/>
    <col min="537" max="537" width="16.42578125" bestFit="1" customWidth="1"/>
    <col min="538" max="538" width="13.28515625" bestFit="1" customWidth="1"/>
    <col min="539" max="539" width="16.42578125" bestFit="1" customWidth="1"/>
    <col min="540" max="540" width="13.28515625" bestFit="1" customWidth="1"/>
    <col min="541" max="541" width="16.42578125" bestFit="1" customWidth="1"/>
    <col min="542" max="542" width="13.28515625" bestFit="1" customWidth="1"/>
    <col min="543" max="543" width="16.42578125" bestFit="1" customWidth="1"/>
    <col min="544" max="544" width="13.28515625" bestFit="1" customWidth="1"/>
    <col min="545" max="545" width="16.42578125" bestFit="1" customWidth="1"/>
    <col min="546" max="546" width="13.28515625" bestFit="1" customWidth="1"/>
    <col min="547" max="547" width="16.42578125" bestFit="1" customWidth="1"/>
    <col min="548" max="548" width="13.28515625" bestFit="1" customWidth="1"/>
    <col min="549" max="549" width="16.42578125" bestFit="1" customWidth="1"/>
    <col min="550" max="550" width="13.28515625" bestFit="1" customWidth="1"/>
    <col min="551" max="551" width="16.42578125" bestFit="1" customWidth="1"/>
    <col min="552" max="552" width="13.28515625" bestFit="1" customWidth="1"/>
    <col min="553" max="553" width="16.42578125" bestFit="1" customWidth="1"/>
    <col min="554" max="554" width="13.28515625" bestFit="1" customWidth="1"/>
    <col min="555" max="555" width="16.42578125" bestFit="1" customWidth="1"/>
    <col min="556" max="556" width="12.7109375" bestFit="1" customWidth="1"/>
    <col min="557" max="557" width="15.85546875" bestFit="1" customWidth="1"/>
    <col min="558" max="558" width="12.7109375" bestFit="1" customWidth="1"/>
    <col min="559" max="559" width="15.85546875" bestFit="1" customWidth="1"/>
    <col min="560" max="560" width="12.7109375" bestFit="1" customWidth="1"/>
    <col min="561" max="561" width="15.85546875" bestFit="1" customWidth="1"/>
    <col min="562" max="562" width="12.7109375" bestFit="1" customWidth="1"/>
    <col min="563" max="563" width="15.85546875" bestFit="1" customWidth="1"/>
    <col min="564" max="564" width="12.7109375" bestFit="1" customWidth="1"/>
    <col min="565" max="565" width="15.85546875" bestFit="1" customWidth="1"/>
    <col min="566" max="566" width="12.7109375" bestFit="1" customWidth="1"/>
    <col min="567" max="567" width="15.85546875" bestFit="1" customWidth="1"/>
    <col min="568" max="568" width="12.7109375" bestFit="1" customWidth="1"/>
    <col min="569" max="569" width="15.85546875" bestFit="1" customWidth="1"/>
    <col min="570" max="570" width="12.7109375" bestFit="1" customWidth="1"/>
    <col min="571" max="571" width="15.85546875" bestFit="1" customWidth="1"/>
    <col min="572" max="572" width="12.7109375" bestFit="1" customWidth="1"/>
    <col min="573" max="573" width="15.85546875" bestFit="1" customWidth="1"/>
    <col min="574" max="574" width="12.7109375" bestFit="1" customWidth="1"/>
    <col min="575" max="575" width="15.85546875" bestFit="1" customWidth="1"/>
    <col min="576" max="576" width="12.7109375" bestFit="1" customWidth="1"/>
    <col min="577" max="577" width="15.85546875" bestFit="1" customWidth="1"/>
    <col min="578" max="578" width="12.7109375" bestFit="1" customWidth="1"/>
    <col min="579" max="579" width="15.85546875" bestFit="1" customWidth="1"/>
    <col min="580" max="580" width="12.7109375" bestFit="1" customWidth="1"/>
    <col min="581" max="581" width="15.85546875" bestFit="1" customWidth="1"/>
    <col min="582" max="582" width="12.7109375" bestFit="1" customWidth="1"/>
    <col min="583" max="583" width="15.85546875" bestFit="1" customWidth="1"/>
    <col min="584" max="584" width="12.7109375" bestFit="1" customWidth="1"/>
    <col min="585" max="585" width="15.85546875" bestFit="1" customWidth="1"/>
    <col min="586" max="586" width="12.7109375" bestFit="1" customWidth="1"/>
    <col min="587" max="587" width="15.85546875" bestFit="1" customWidth="1"/>
    <col min="588" max="588" width="12.7109375" bestFit="1" customWidth="1"/>
    <col min="589" max="589" width="15.85546875" bestFit="1" customWidth="1"/>
    <col min="590" max="590" width="12.7109375" bestFit="1" customWidth="1"/>
    <col min="591" max="591" width="15.85546875" bestFit="1" customWidth="1"/>
    <col min="592" max="592" width="12.7109375" bestFit="1" customWidth="1"/>
    <col min="593" max="593" width="15.85546875" bestFit="1" customWidth="1"/>
    <col min="594" max="594" width="13.7109375" bestFit="1" customWidth="1"/>
    <col min="595" max="595" width="16.85546875" bestFit="1" customWidth="1"/>
    <col min="596" max="596" width="13.7109375" bestFit="1" customWidth="1"/>
    <col min="597" max="597" width="16.85546875" bestFit="1" customWidth="1"/>
    <col min="598" max="598" width="13.7109375" bestFit="1" customWidth="1"/>
    <col min="599" max="599" width="16.85546875" bestFit="1" customWidth="1"/>
    <col min="600" max="600" width="13.7109375" bestFit="1" customWidth="1"/>
    <col min="601" max="601" width="16.85546875" bestFit="1" customWidth="1"/>
    <col min="602" max="602" width="13.7109375" bestFit="1" customWidth="1"/>
    <col min="603" max="603" width="16.85546875" bestFit="1" customWidth="1"/>
    <col min="604" max="604" width="13.7109375" bestFit="1" customWidth="1"/>
    <col min="605" max="605" width="16.85546875" bestFit="1" customWidth="1"/>
    <col min="606" max="606" width="13.7109375" bestFit="1" customWidth="1"/>
    <col min="607" max="607" width="16.85546875" bestFit="1" customWidth="1"/>
    <col min="608" max="608" width="13.7109375" bestFit="1" customWidth="1"/>
    <col min="609" max="609" width="16.85546875" bestFit="1" customWidth="1"/>
    <col min="610" max="610" width="13.5703125" bestFit="1" customWidth="1"/>
    <col min="611" max="611" width="16.7109375" bestFit="1" customWidth="1"/>
    <col min="612" max="612" width="13.5703125" bestFit="1" customWidth="1"/>
    <col min="613" max="613" width="16.7109375" bestFit="1" customWidth="1"/>
    <col min="614" max="614" width="13.5703125" bestFit="1" customWidth="1"/>
    <col min="615" max="615" width="16.7109375" bestFit="1" customWidth="1"/>
    <col min="616" max="616" width="13.5703125" bestFit="1" customWidth="1"/>
    <col min="617" max="617" width="16.7109375" bestFit="1" customWidth="1"/>
    <col min="618" max="618" width="13.5703125" bestFit="1" customWidth="1"/>
    <col min="619" max="619" width="16.7109375" bestFit="1" customWidth="1"/>
    <col min="620" max="620" width="13.5703125" bestFit="1" customWidth="1"/>
    <col min="621" max="621" width="16.7109375" bestFit="1" customWidth="1"/>
    <col min="622" max="622" width="13.5703125" bestFit="1" customWidth="1"/>
    <col min="623" max="623" width="16.7109375" bestFit="1" customWidth="1"/>
    <col min="624" max="624" width="13.5703125" bestFit="1" customWidth="1"/>
    <col min="625" max="625" width="16.7109375" bestFit="1" customWidth="1"/>
    <col min="626" max="626" width="13.5703125" bestFit="1" customWidth="1"/>
    <col min="627" max="627" width="16.7109375" bestFit="1" customWidth="1"/>
    <col min="628" max="628" width="13.5703125" bestFit="1" customWidth="1"/>
    <col min="629" max="629" width="16.7109375" bestFit="1" customWidth="1"/>
    <col min="630" max="630" width="13.5703125" bestFit="1" customWidth="1"/>
    <col min="631" max="631" width="16.7109375" bestFit="1" customWidth="1"/>
    <col min="632" max="632" width="13.5703125" bestFit="1" customWidth="1"/>
    <col min="633" max="633" width="16.7109375" bestFit="1" customWidth="1"/>
    <col min="634" max="634" width="13.5703125" bestFit="1" customWidth="1"/>
    <col min="635" max="635" width="16.7109375" bestFit="1" customWidth="1"/>
    <col min="636" max="636" width="13.28515625" bestFit="1" customWidth="1"/>
    <col min="637" max="637" width="16.42578125" bestFit="1" customWidth="1"/>
    <col min="638" max="638" width="13.28515625" bestFit="1" customWidth="1"/>
    <col min="639" max="639" width="16.42578125" bestFit="1" customWidth="1"/>
    <col min="640" max="640" width="13.28515625" bestFit="1" customWidth="1"/>
    <col min="641" max="641" width="16.42578125" bestFit="1" customWidth="1"/>
    <col min="642" max="642" width="13.28515625" bestFit="1" customWidth="1"/>
    <col min="643" max="643" width="16.42578125" bestFit="1" customWidth="1"/>
    <col min="644" max="644" width="13.28515625" bestFit="1" customWidth="1"/>
    <col min="645" max="645" width="16.42578125" bestFit="1" customWidth="1"/>
    <col min="646" max="646" width="13.28515625" bestFit="1" customWidth="1"/>
    <col min="647" max="647" width="16.42578125" bestFit="1" customWidth="1"/>
    <col min="648" max="648" width="13.28515625" bestFit="1" customWidth="1"/>
    <col min="649" max="649" width="16.42578125" bestFit="1" customWidth="1"/>
    <col min="650" max="650" width="13.28515625" bestFit="1" customWidth="1"/>
    <col min="651" max="651" width="16.42578125" bestFit="1" customWidth="1"/>
    <col min="652" max="652" width="13.28515625" bestFit="1" customWidth="1"/>
    <col min="653" max="653" width="16.42578125" bestFit="1" customWidth="1"/>
    <col min="654" max="654" width="13.28515625" bestFit="1" customWidth="1"/>
    <col min="655" max="655" width="16.42578125" bestFit="1" customWidth="1"/>
    <col min="656" max="656" width="13.28515625" bestFit="1" customWidth="1"/>
    <col min="657" max="657" width="16.42578125" bestFit="1" customWidth="1"/>
    <col min="658" max="658" width="13.28515625" bestFit="1" customWidth="1"/>
    <col min="659" max="659" width="16.42578125" bestFit="1" customWidth="1"/>
    <col min="660" max="660" width="13.28515625" bestFit="1" customWidth="1"/>
    <col min="661" max="661" width="16.42578125" bestFit="1" customWidth="1"/>
    <col min="662" max="662" width="13.28515625" bestFit="1" customWidth="1"/>
    <col min="663" max="663" width="16.42578125" bestFit="1" customWidth="1"/>
    <col min="664" max="664" width="13.28515625" bestFit="1" customWidth="1"/>
    <col min="665" max="665" width="16.42578125" bestFit="1" customWidth="1"/>
    <col min="666" max="666" width="13.28515625" bestFit="1" customWidth="1"/>
    <col min="667" max="667" width="16.42578125" bestFit="1" customWidth="1"/>
    <col min="668" max="668" width="13.28515625" bestFit="1" customWidth="1"/>
    <col min="669" max="669" width="16.42578125" bestFit="1" customWidth="1"/>
    <col min="670" max="670" width="13.28515625" bestFit="1" customWidth="1"/>
    <col min="671" max="671" width="16.42578125" bestFit="1" customWidth="1"/>
    <col min="672" max="672" width="13.28515625" bestFit="1" customWidth="1"/>
    <col min="673" max="673" width="16.42578125" bestFit="1" customWidth="1"/>
    <col min="674" max="674" width="13.28515625" bestFit="1" customWidth="1"/>
    <col min="675" max="675" width="16.42578125" bestFit="1" customWidth="1"/>
    <col min="676" max="676" width="13.28515625" bestFit="1" customWidth="1"/>
    <col min="677" max="677" width="16.42578125" bestFit="1" customWidth="1"/>
    <col min="678" max="678" width="13.85546875" bestFit="1" customWidth="1"/>
    <col min="679" max="679" width="17" bestFit="1" customWidth="1"/>
    <col min="680" max="680" width="13.85546875" bestFit="1" customWidth="1"/>
    <col min="681" max="681" width="17" bestFit="1" customWidth="1"/>
    <col min="682" max="682" width="13.85546875" bestFit="1" customWidth="1"/>
    <col min="683" max="683" width="17" bestFit="1" customWidth="1"/>
    <col min="684" max="684" width="13.85546875" bestFit="1" customWidth="1"/>
    <col min="685" max="685" width="17" bestFit="1" customWidth="1"/>
    <col min="686" max="686" width="13.85546875" bestFit="1" customWidth="1"/>
    <col min="687" max="687" width="17" bestFit="1" customWidth="1"/>
    <col min="688" max="688" width="13.85546875" bestFit="1" customWidth="1"/>
    <col min="689" max="689" width="17" bestFit="1" customWidth="1"/>
    <col min="690" max="690" width="13.85546875" bestFit="1" customWidth="1"/>
    <col min="691" max="691" width="17" bestFit="1" customWidth="1"/>
    <col min="692" max="692" width="13.85546875" bestFit="1" customWidth="1"/>
    <col min="693" max="693" width="17" bestFit="1" customWidth="1"/>
    <col min="694" max="694" width="13.85546875" bestFit="1" customWidth="1"/>
    <col min="695" max="695" width="17" bestFit="1" customWidth="1"/>
    <col min="696" max="696" width="13.85546875" bestFit="1" customWidth="1"/>
    <col min="697" max="697" width="17" bestFit="1" customWidth="1"/>
    <col min="698" max="698" width="13.85546875" bestFit="1" customWidth="1"/>
    <col min="699" max="699" width="17" bestFit="1" customWidth="1"/>
    <col min="700" max="700" width="13.85546875" bestFit="1" customWidth="1"/>
    <col min="701" max="701" width="17" bestFit="1" customWidth="1"/>
    <col min="702" max="702" width="13.85546875" bestFit="1" customWidth="1"/>
    <col min="703" max="703" width="17" bestFit="1" customWidth="1"/>
    <col min="704" max="704" width="13.85546875" bestFit="1" customWidth="1"/>
    <col min="705" max="705" width="17" bestFit="1" customWidth="1"/>
    <col min="706" max="706" width="13.85546875" bestFit="1" customWidth="1"/>
    <col min="707" max="707" width="17" bestFit="1" customWidth="1"/>
    <col min="708" max="708" width="13.85546875" bestFit="1" customWidth="1"/>
    <col min="709" max="709" width="17" bestFit="1" customWidth="1"/>
    <col min="710" max="710" width="13.5703125" bestFit="1" customWidth="1"/>
    <col min="711" max="711" width="16.7109375" bestFit="1" customWidth="1"/>
    <col min="712" max="712" width="13.5703125" bestFit="1" customWidth="1"/>
    <col min="713" max="713" width="16.7109375" bestFit="1" customWidth="1"/>
    <col min="714" max="714" width="13.5703125" bestFit="1" customWidth="1"/>
    <col min="715" max="715" width="16.7109375" bestFit="1" customWidth="1"/>
    <col min="716" max="716" width="13.5703125" bestFit="1" customWidth="1"/>
    <col min="717" max="717" width="16.7109375" bestFit="1" customWidth="1"/>
    <col min="718" max="718" width="13.5703125" bestFit="1" customWidth="1"/>
    <col min="719" max="719" width="16.7109375" bestFit="1" customWidth="1"/>
    <col min="720" max="720" width="13.5703125" bestFit="1" customWidth="1"/>
    <col min="721" max="721" width="16.7109375" bestFit="1" customWidth="1"/>
    <col min="722" max="722" width="13.5703125" bestFit="1" customWidth="1"/>
    <col min="723" max="723" width="16.7109375" bestFit="1" customWidth="1"/>
    <col min="724" max="724" width="13.5703125" bestFit="1" customWidth="1"/>
    <col min="725" max="725" width="16.7109375" bestFit="1" customWidth="1"/>
    <col min="726" max="726" width="13.5703125" bestFit="1" customWidth="1"/>
    <col min="727" max="727" width="16.7109375" bestFit="1" customWidth="1"/>
    <col min="728" max="728" width="13.5703125" bestFit="1" customWidth="1"/>
    <col min="729" max="729" width="16.7109375" bestFit="1" customWidth="1"/>
    <col min="730" max="730" width="13.5703125" bestFit="1" customWidth="1"/>
    <col min="731" max="731" width="16.7109375" bestFit="1" customWidth="1"/>
    <col min="732" max="732" width="13.5703125" bestFit="1" customWidth="1"/>
    <col min="733" max="733" width="16.7109375" bestFit="1" customWidth="1"/>
    <col min="734" max="734" width="13.5703125" bestFit="1" customWidth="1"/>
    <col min="735" max="735" width="16.7109375" bestFit="1" customWidth="1"/>
    <col min="736" max="736" width="13.5703125" bestFit="1" customWidth="1"/>
    <col min="737" max="737" width="16.7109375" bestFit="1" customWidth="1"/>
    <col min="738" max="738" width="13.5703125" bestFit="1" customWidth="1"/>
    <col min="739" max="739" width="16.7109375" bestFit="1" customWidth="1"/>
    <col min="740" max="740" width="13.5703125" bestFit="1" customWidth="1"/>
    <col min="741" max="741" width="16.7109375" bestFit="1" customWidth="1"/>
    <col min="742" max="742" width="13.5703125" bestFit="1" customWidth="1"/>
    <col min="743" max="743" width="16.7109375" bestFit="1" customWidth="1"/>
    <col min="744" max="744" width="13.140625" bestFit="1" customWidth="1"/>
    <col min="745" max="745" width="16.28515625" bestFit="1" customWidth="1"/>
    <col min="746" max="746" width="13.140625" bestFit="1" customWidth="1"/>
    <col min="747" max="747" width="16.28515625" bestFit="1" customWidth="1"/>
    <col min="748" max="748" width="13.140625" bestFit="1" customWidth="1"/>
    <col min="749" max="749" width="16.28515625" bestFit="1" customWidth="1"/>
    <col min="750" max="750" width="13.140625" bestFit="1" customWidth="1"/>
    <col min="751" max="751" width="16.28515625" bestFit="1" customWidth="1"/>
    <col min="752" max="752" width="13.140625" bestFit="1" customWidth="1"/>
    <col min="753" max="753" width="16.28515625" bestFit="1" customWidth="1"/>
    <col min="754" max="754" width="13.140625" bestFit="1" customWidth="1"/>
    <col min="755" max="755" width="16.28515625" bestFit="1" customWidth="1"/>
    <col min="756" max="756" width="13.140625" bestFit="1" customWidth="1"/>
    <col min="757" max="757" width="16.28515625" bestFit="1" customWidth="1"/>
    <col min="758" max="758" width="13.140625" bestFit="1" customWidth="1"/>
    <col min="759" max="759" width="16.28515625" bestFit="1" customWidth="1"/>
    <col min="760" max="760" width="13.140625" bestFit="1" customWidth="1"/>
    <col min="761" max="761" width="16.28515625" bestFit="1" customWidth="1"/>
    <col min="762" max="762" width="13.140625" bestFit="1" customWidth="1"/>
    <col min="763" max="763" width="16.28515625" bestFit="1" customWidth="1"/>
    <col min="764" max="764" width="13.140625" bestFit="1" customWidth="1"/>
    <col min="765" max="765" width="16.28515625" bestFit="1" customWidth="1"/>
    <col min="766" max="766" width="13.140625" bestFit="1" customWidth="1"/>
    <col min="767" max="767" width="16.28515625" bestFit="1" customWidth="1"/>
    <col min="768" max="768" width="13.140625" bestFit="1" customWidth="1"/>
    <col min="769" max="769" width="16.28515625" bestFit="1" customWidth="1"/>
    <col min="770" max="770" width="13.140625" bestFit="1" customWidth="1"/>
    <col min="771" max="771" width="16.28515625" bestFit="1" customWidth="1"/>
    <col min="772" max="772" width="13.140625" bestFit="1" customWidth="1"/>
    <col min="773" max="773" width="16.28515625" bestFit="1" customWidth="1"/>
    <col min="774" max="774" width="13.140625" bestFit="1" customWidth="1"/>
    <col min="775" max="775" width="16.28515625" bestFit="1" customWidth="1"/>
    <col min="776" max="776" width="13.140625" bestFit="1" customWidth="1"/>
    <col min="777" max="777" width="16.28515625" bestFit="1" customWidth="1"/>
    <col min="778" max="778" width="13.5703125" bestFit="1" customWidth="1"/>
    <col min="779" max="779" width="16.7109375" bestFit="1" customWidth="1"/>
    <col min="780" max="780" width="13.5703125" bestFit="1" customWidth="1"/>
    <col min="781" max="781" width="16.7109375" bestFit="1" customWidth="1"/>
    <col min="782" max="782" width="13.5703125" bestFit="1" customWidth="1"/>
    <col min="783" max="783" width="16.7109375" bestFit="1" customWidth="1"/>
    <col min="784" max="784" width="13.5703125" bestFit="1" customWidth="1"/>
    <col min="785" max="785" width="16.7109375" bestFit="1" customWidth="1"/>
    <col min="786" max="786" width="13.5703125" bestFit="1" customWidth="1"/>
    <col min="787" max="787" width="16.7109375" bestFit="1" customWidth="1"/>
    <col min="788" max="788" width="13.5703125" bestFit="1" customWidth="1"/>
    <col min="789" max="789" width="16.7109375" bestFit="1" customWidth="1"/>
    <col min="790" max="790" width="13.5703125" bestFit="1" customWidth="1"/>
    <col min="791" max="791" width="16.7109375" bestFit="1" customWidth="1"/>
    <col min="792" max="792" width="13.5703125" bestFit="1" customWidth="1"/>
    <col min="793" max="793" width="16.7109375" bestFit="1" customWidth="1"/>
    <col min="794" max="794" width="13.5703125" bestFit="1" customWidth="1"/>
    <col min="795" max="795" width="16.7109375" bestFit="1" customWidth="1"/>
    <col min="796" max="796" width="13.5703125" bestFit="1" customWidth="1"/>
    <col min="797" max="797" width="16.7109375" bestFit="1" customWidth="1"/>
    <col min="798" max="798" width="13.5703125" bestFit="1" customWidth="1"/>
    <col min="799" max="799" width="16.7109375" bestFit="1" customWidth="1"/>
    <col min="800" max="800" width="13.5703125" bestFit="1" customWidth="1"/>
    <col min="801" max="801" width="16.7109375" bestFit="1" customWidth="1"/>
    <col min="802" max="802" width="13.5703125" bestFit="1" customWidth="1"/>
    <col min="803" max="803" width="16.7109375" bestFit="1" customWidth="1"/>
    <col min="804" max="804" width="13.5703125" bestFit="1" customWidth="1"/>
    <col min="805" max="805" width="16.7109375" bestFit="1" customWidth="1"/>
    <col min="806" max="806" width="13.5703125" bestFit="1" customWidth="1"/>
    <col min="807" max="807" width="16.7109375" bestFit="1" customWidth="1"/>
    <col min="808" max="808" width="13.5703125" bestFit="1" customWidth="1"/>
    <col min="809" max="809" width="16.7109375" bestFit="1" customWidth="1"/>
    <col min="810" max="810" width="13.5703125" bestFit="1" customWidth="1"/>
    <col min="811" max="811" width="16.7109375" bestFit="1" customWidth="1"/>
    <col min="812" max="812" width="13.5703125" bestFit="1" customWidth="1"/>
    <col min="813" max="813" width="16.7109375" bestFit="1" customWidth="1"/>
    <col min="814" max="814" width="13.5703125" bestFit="1" customWidth="1"/>
    <col min="815" max="815" width="16.7109375" bestFit="1" customWidth="1"/>
    <col min="816" max="816" width="13.85546875" bestFit="1" customWidth="1"/>
    <col min="817" max="817" width="17" bestFit="1" customWidth="1"/>
    <col min="818" max="818" width="13.85546875" bestFit="1" customWidth="1"/>
    <col min="819" max="819" width="17" bestFit="1" customWidth="1"/>
    <col min="820" max="820" width="13.85546875" bestFit="1" customWidth="1"/>
    <col min="821" max="821" width="17" bestFit="1" customWidth="1"/>
    <col min="822" max="822" width="13.85546875" bestFit="1" customWidth="1"/>
    <col min="823" max="823" width="17" bestFit="1" customWidth="1"/>
    <col min="824" max="824" width="13.85546875" bestFit="1" customWidth="1"/>
    <col min="825" max="825" width="17" bestFit="1" customWidth="1"/>
    <col min="826" max="826" width="13.85546875" bestFit="1" customWidth="1"/>
    <col min="827" max="827" width="17" bestFit="1" customWidth="1"/>
    <col min="828" max="828" width="13.85546875" bestFit="1" customWidth="1"/>
    <col min="829" max="829" width="17" bestFit="1" customWidth="1"/>
    <col min="830" max="830" width="13.85546875" bestFit="1" customWidth="1"/>
    <col min="831" max="831" width="17" bestFit="1" customWidth="1"/>
    <col min="832" max="832" width="13.85546875" bestFit="1" customWidth="1"/>
    <col min="833" max="833" width="17" bestFit="1" customWidth="1"/>
    <col min="834" max="834" width="13.85546875" bestFit="1" customWidth="1"/>
    <col min="835" max="835" width="17" bestFit="1" customWidth="1"/>
    <col min="836" max="836" width="13.85546875" bestFit="1" customWidth="1"/>
    <col min="837" max="837" width="17" bestFit="1" customWidth="1"/>
    <col min="838" max="838" width="13.85546875" bestFit="1" customWidth="1"/>
    <col min="839" max="839" width="17" bestFit="1" customWidth="1"/>
    <col min="840" max="840" width="13.85546875" bestFit="1" customWidth="1"/>
    <col min="841" max="841" width="17" bestFit="1" customWidth="1"/>
    <col min="842" max="842" width="13.85546875" bestFit="1" customWidth="1"/>
    <col min="843" max="843" width="17" bestFit="1" customWidth="1"/>
    <col min="844" max="844" width="13.85546875" bestFit="1" customWidth="1"/>
    <col min="845" max="845" width="17" bestFit="1" customWidth="1"/>
    <col min="846" max="846" width="13.85546875" bestFit="1" customWidth="1"/>
    <col min="847" max="847" width="17" bestFit="1" customWidth="1"/>
    <col min="848" max="848" width="13.85546875" bestFit="1" customWidth="1"/>
    <col min="849" max="849" width="17" bestFit="1" customWidth="1"/>
    <col min="850" max="850" width="13.85546875" bestFit="1" customWidth="1"/>
    <col min="851" max="851" width="17" bestFit="1" customWidth="1"/>
    <col min="852" max="852" width="13.85546875" bestFit="1" customWidth="1"/>
    <col min="853" max="853" width="17" bestFit="1" customWidth="1"/>
    <col min="854" max="854" width="13.85546875" bestFit="1" customWidth="1"/>
    <col min="855" max="855" width="17" bestFit="1" customWidth="1"/>
    <col min="856" max="856" width="13.85546875" bestFit="1" customWidth="1"/>
    <col min="857" max="857" width="17" bestFit="1" customWidth="1"/>
    <col min="858" max="858" width="13.85546875" bestFit="1" customWidth="1"/>
    <col min="859" max="859" width="17" bestFit="1" customWidth="1"/>
    <col min="860" max="860" width="13.42578125" bestFit="1" customWidth="1"/>
    <col min="861" max="861" width="16.5703125" bestFit="1" customWidth="1"/>
    <col min="862" max="862" width="13.42578125" bestFit="1" customWidth="1"/>
    <col min="863" max="863" width="16.5703125" bestFit="1" customWidth="1"/>
    <col min="864" max="864" width="13.42578125" bestFit="1" customWidth="1"/>
    <col min="865" max="865" width="16.5703125" bestFit="1" customWidth="1"/>
    <col min="866" max="866" width="13.42578125" bestFit="1" customWidth="1"/>
    <col min="867" max="867" width="16.5703125" bestFit="1" customWidth="1"/>
    <col min="868" max="868" width="13.42578125" bestFit="1" customWidth="1"/>
    <col min="869" max="869" width="16.5703125" bestFit="1" customWidth="1"/>
    <col min="870" max="870" width="13.42578125" bestFit="1" customWidth="1"/>
    <col min="871" max="871" width="16.5703125" bestFit="1" customWidth="1"/>
    <col min="872" max="872" width="13.42578125" bestFit="1" customWidth="1"/>
    <col min="873" max="873" width="16.5703125" bestFit="1" customWidth="1"/>
    <col min="874" max="874" width="13.42578125" bestFit="1" customWidth="1"/>
    <col min="875" max="875" width="16.5703125" bestFit="1" customWidth="1"/>
    <col min="876" max="876" width="13.42578125" bestFit="1" customWidth="1"/>
    <col min="877" max="877" width="16.5703125" bestFit="1" customWidth="1"/>
    <col min="878" max="878" width="13.42578125" bestFit="1" customWidth="1"/>
    <col min="879" max="879" width="16.5703125" bestFit="1" customWidth="1"/>
    <col min="880" max="880" width="13.42578125" bestFit="1" customWidth="1"/>
    <col min="881" max="881" width="16.5703125" bestFit="1" customWidth="1"/>
    <col min="882" max="882" width="13.42578125" bestFit="1" customWidth="1"/>
    <col min="883" max="883" width="16.5703125" bestFit="1" customWidth="1"/>
    <col min="884" max="884" width="13.42578125" bestFit="1" customWidth="1"/>
    <col min="885" max="885" width="16.5703125" bestFit="1" customWidth="1"/>
    <col min="886" max="886" width="14.140625" bestFit="1" customWidth="1"/>
    <col min="887" max="887" width="17.42578125" bestFit="1" customWidth="1"/>
    <col min="888" max="888" width="14.140625" bestFit="1" customWidth="1"/>
    <col min="889" max="889" width="17.42578125" bestFit="1" customWidth="1"/>
    <col min="890" max="890" width="14.140625" bestFit="1" customWidth="1"/>
    <col min="891" max="891" width="17.42578125" bestFit="1" customWidth="1"/>
    <col min="892" max="892" width="14.140625" bestFit="1" customWidth="1"/>
    <col min="893" max="893" width="17.42578125" bestFit="1" customWidth="1"/>
    <col min="894" max="894" width="14.140625" bestFit="1" customWidth="1"/>
    <col min="895" max="895" width="17.42578125" bestFit="1" customWidth="1"/>
    <col min="896" max="896" width="14.140625" bestFit="1" customWidth="1"/>
    <col min="897" max="897" width="17.42578125" bestFit="1" customWidth="1"/>
    <col min="898" max="898" width="14.140625" bestFit="1" customWidth="1"/>
    <col min="899" max="899" width="17.42578125" bestFit="1" customWidth="1"/>
    <col min="900" max="900" width="14.140625" bestFit="1" customWidth="1"/>
    <col min="901" max="901" width="17.42578125" bestFit="1" customWidth="1"/>
    <col min="902" max="902" width="14.140625" bestFit="1" customWidth="1"/>
    <col min="903" max="903" width="17.42578125" bestFit="1" customWidth="1"/>
    <col min="904" max="904" width="14.140625" bestFit="1" customWidth="1"/>
    <col min="905" max="905" width="17.42578125" bestFit="1" customWidth="1"/>
    <col min="906" max="906" width="14.140625" bestFit="1" customWidth="1"/>
    <col min="907" max="907" width="17.42578125" bestFit="1" customWidth="1"/>
    <col min="908" max="908" width="14.140625" bestFit="1" customWidth="1"/>
    <col min="909" max="909" width="17.42578125" bestFit="1" customWidth="1"/>
    <col min="910" max="910" width="14.140625" bestFit="1" customWidth="1"/>
    <col min="911" max="911" width="17.42578125" bestFit="1" customWidth="1"/>
    <col min="912" max="912" width="14.140625" bestFit="1" customWidth="1"/>
    <col min="913" max="913" width="17.42578125" bestFit="1" customWidth="1"/>
    <col min="914" max="914" width="14.140625" bestFit="1" customWidth="1"/>
    <col min="915" max="915" width="17.42578125" bestFit="1" customWidth="1"/>
    <col min="916" max="916" width="14.140625" bestFit="1" customWidth="1"/>
    <col min="917" max="917" width="17.42578125" bestFit="1" customWidth="1"/>
    <col min="918" max="918" width="14.140625" bestFit="1" customWidth="1"/>
    <col min="919" max="919" width="17.42578125" bestFit="1" customWidth="1"/>
    <col min="920" max="920" width="13.28515625" bestFit="1" customWidth="1"/>
    <col min="921" max="921" width="16.42578125" bestFit="1" customWidth="1"/>
    <col min="922" max="922" width="13.28515625" bestFit="1" customWidth="1"/>
    <col min="923" max="923" width="16.42578125" bestFit="1" customWidth="1"/>
    <col min="924" max="924" width="13.28515625" bestFit="1" customWidth="1"/>
    <col min="925" max="925" width="16.42578125" bestFit="1" customWidth="1"/>
    <col min="926" max="926" width="13.28515625" bestFit="1" customWidth="1"/>
    <col min="927" max="927" width="16.42578125" bestFit="1" customWidth="1"/>
    <col min="928" max="928" width="13.28515625" bestFit="1" customWidth="1"/>
    <col min="929" max="929" width="16.42578125" bestFit="1" customWidth="1"/>
    <col min="930" max="930" width="13.28515625" bestFit="1" customWidth="1"/>
    <col min="931" max="931" width="16.42578125" bestFit="1" customWidth="1"/>
    <col min="932" max="932" width="13.28515625" bestFit="1" customWidth="1"/>
    <col min="933" max="933" width="16.42578125" bestFit="1" customWidth="1"/>
    <col min="934" max="934" width="13.28515625" bestFit="1" customWidth="1"/>
    <col min="935" max="935" width="16.42578125" bestFit="1" customWidth="1"/>
    <col min="936" max="936" width="13.28515625" bestFit="1" customWidth="1"/>
    <col min="937" max="937" width="16.42578125" bestFit="1" customWidth="1"/>
    <col min="938" max="938" width="13.28515625" bestFit="1" customWidth="1"/>
    <col min="939" max="939" width="16.42578125" bestFit="1" customWidth="1"/>
    <col min="940" max="940" width="13.28515625" bestFit="1" customWidth="1"/>
    <col min="941" max="941" width="16.42578125" bestFit="1" customWidth="1"/>
    <col min="942" max="942" width="13.28515625" bestFit="1" customWidth="1"/>
    <col min="943" max="943" width="16.42578125" bestFit="1" customWidth="1"/>
    <col min="944" max="944" width="13.28515625" bestFit="1" customWidth="1"/>
    <col min="945" max="945" width="16.42578125" bestFit="1" customWidth="1"/>
    <col min="946" max="946" width="13.28515625" bestFit="1" customWidth="1"/>
    <col min="947" max="947" width="16.42578125" bestFit="1" customWidth="1"/>
    <col min="948" max="948" width="12.7109375" bestFit="1" customWidth="1"/>
    <col min="949" max="949" width="15.85546875" bestFit="1" customWidth="1"/>
    <col min="950" max="950" width="12.7109375" bestFit="1" customWidth="1"/>
    <col min="951" max="951" width="15.85546875" bestFit="1" customWidth="1"/>
    <col min="952" max="952" width="12.7109375" bestFit="1" customWidth="1"/>
    <col min="953" max="953" width="15.85546875" bestFit="1" customWidth="1"/>
    <col min="954" max="954" width="12.7109375" bestFit="1" customWidth="1"/>
    <col min="955" max="955" width="15.85546875" bestFit="1" customWidth="1"/>
    <col min="956" max="956" width="12.7109375" bestFit="1" customWidth="1"/>
    <col min="957" max="957" width="15.85546875" bestFit="1" customWidth="1"/>
    <col min="958" max="958" width="12.7109375" bestFit="1" customWidth="1"/>
    <col min="959" max="959" width="15.85546875" bestFit="1" customWidth="1"/>
    <col min="960" max="960" width="12.7109375" bestFit="1" customWidth="1"/>
    <col min="961" max="961" width="15.85546875" bestFit="1" customWidth="1"/>
    <col min="962" max="962" width="12.7109375" bestFit="1" customWidth="1"/>
    <col min="963" max="963" width="15.85546875" bestFit="1" customWidth="1"/>
    <col min="964" max="964" width="12.7109375" bestFit="1" customWidth="1"/>
    <col min="965" max="965" width="15.85546875" bestFit="1" customWidth="1"/>
    <col min="966" max="966" width="12.7109375" bestFit="1" customWidth="1"/>
    <col min="967" max="967" width="15.85546875" bestFit="1" customWidth="1"/>
    <col min="968" max="968" width="12.7109375" bestFit="1" customWidth="1"/>
    <col min="969" max="969" width="15.85546875" bestFit="1" customWidth="1"/>
    <col min="970" max="970" width="12.7109375" bestFit="1" customWidth="1"/>
    <col min="971" max="971" width="15.85546875" bestFit="1" customWidth="1"/>
    <col min="972" max="972" width="12.7109375" bestFit="1" customWidth="1"/>
    <col min="973" max="973" width="15.85546875" bestFit="1" customWidth="1"/>
    <col min="974" max="974" width="12.7109375" bestFit="1" customWidth="1"/>
    <col min="975" max="975" width="15.85546875" bestFit="1" customWidth="1"/>
    <col min="976" max="976" width="13.7109375" bestFit="1" customWidth="1"/>
    <col min="977" max="977" width="16.85546875" bestFit="1" customWidth="1"/>
    <col min="978" max="978" width="13.7109375" bestFit="1" customWidth="1"/>
    <col min="979" max="979" width="16.85546875" bestFit="1" customWidth="1"/>
    <col min="980" max="980" width="13.7109375" bestFit="1" customWidth="1"/>
    <col min="981" max="981" width="16.85546875" bestFit="1" customWidth="1"/>
    <col min="982" max="982" width="13.7109375" bestFit="1" customWidth="1"/>
    <col min="983" max="983" width="16.85546875" bestFit="1" customWidth="1"/>
    <col min="984" max="984" width="13.7109375" bestFit="1" customWidth="1"/>
    <col min="985" max="985" width="16.85546875" bestFit="1" customWidth="1"/>
    <col min="986" max="986" width="13.7109375" bestFit="1" customWidth="1"/>
    <col min="987" max="987" width="16.85546875" bestFit="1" customWidth="1"/>
    <col min="988" max="988" width="13.7109375" bestFit="1" customWidth="1"/>
    <col min="989" max="989" width="16.85546875" bestFit="1" customWidth="1"/>
    <col min="990" max="990" width="13.7109375" bestFit="1" customWidth="1"/>
    <col min="991" max="991" width="16.85546875" bestFit="1" customWidth="1"/>
    <col min="992" max="992" width="13.7109375" bestFit="1" customWidth="1"/>
    <col min="993" max="993" width="16.85546875" bestFit="1" customWidth="1"/>
    <col min="994" max="994" width="13.7109375" bestFit="1" customWidth="1"/>
    <col min="995" max="995" width="16.85546875" bestFit="1" customWidth="1"/>
    <col min="996" max="996" width="13.7109375" bestFit="1" customWidth="1"/>
    <col min="997" max="997" width="16.85546875" bestFit="1" customWidth="1"/>
    <col min="998" max="998" width="13.7109375" bestFit="1" customWidth="1"/>
    <col min="999" max="999" width="16.85546875" bestFit="1" customWidth="1"/>
    <col min="1000" max="1000" width="13.7109375" bestFit="1" customWidth="1"/>
    <col min="1001" max="1001" width="16.85546875" bestFit="1" customWidth="1"/>
    <col min="1002" max="1002" width="13.7109375" bestFit="1" customWidth="1"/>
    <col min="1003" max="1003" width="16.85546875" bestFit="1" customWidth="1"/>
    <col min="1004" max="1004" width="13.7109375" bestFit="1" customWidth="1"/>
    <col min="1005" max="1005" width="16.85546875" bestFit="1" customWidth="1"/>
    <col min="1006" max="1006" width="13.7109375" bestFit="1" customWidth="1"/>
    <col min="1007" max="1007" width="16.85546875" bestFit="1" customWidth="1"/>
    <col min="1008" max="1008" width="13.7109375" bestFit="1" customWidth="1"/>
    <col min="1009" max="1009" width="16.85546875" bestFit="1" customWidth="1"/>
    <col min="1010" max="1010" width="13.5703125" bestFit="1" customWidth="1"/>
    <col min="1011" max="1011" width="16.7109375" bestFit="1" customWidth="1"/>
    <col min="1012" max="1012" width="13.5703125" bestFit="1" customWidth="1"/>
    <col min="1013" max="1013" width="16.7109375" bestFit="1" customWidth="1"/>
    <col min="1014" max="1014" width="13.5703125" bestFit="1" customWidth="1"/>
    <col min="1015" max="1015" width="16.7109375" bestFit="1" customWidth="1"/>
    <col min="1016" max="1016" width="13.5703125" bestFit="1" customWidth="1"/>
    <col min="1017" max="1017" width="16.7109375" bestFit="1" customWidth="1"/>
    <col min="1018" max="1018" width="13.5703125" bestFit="1" customWidth="1"/>
    <col min="1019" max="1019" width="16.7109375" bestFit="1" customWidth="1"/>
    <col min="1020" max="1020" width="13.5703125" bestFit="1" customWidth="1"/>
    <col min="1021" max="1021" width="16.7109375" bestFit="1" customWidth="1"/>
    <col min="1022" max="1022" width="13.5703125" bestFit="1" customWidth="1"/>
    <col min="1023" max="1023" width="16.7109375" bestFit="1" customWidth="1"/>
    <col min="1024" max="1024" width="13.5703125" bestFit="1" customWidth="1"/>
    <col min="1025" max="1025" width="16.7109375" bestFit="1" customWidth="1"/>
    <col min="1026" max="1026" width="13.5703125" bestFit="1" customWidth="1"/>
    <col min="1027" max="1027" width="16.7109375" bestFit="1" customWidth="1"/>
    <col min="1028" max="1028" width="13.5703125" bestFit="1" customWidth="1"/>
    <col min="1029" max="1029" width="16.7109375" bestFit="1" customWidth="1"/>
    <col min="1030" max="1030" width="13.5703125" bestFit="1" customWidth="1"/>
    <col min="1031" max="1031" width="16.7109375" bestFit="1" customWidth="1"/>
    <col min="1032" max="1032" width="13.5703125" bestFit="1" customWidth="1"/>
    <col min="1033" max="1033" width="16.7109375" bestFit="1" customWidth="1"/>
    <col min="1034" max="1034" width="13.5703125" bestFit="1" customWidth="1"/>
    <col min="1035" max="1035" width="16.7109375" bestFit="1" customWidth="1"/>
    <col min="1036" max="1036" width="13.5703125" bestFit="1" customWidth="1"/>
    <col min="1037" max="1037" width="16.7109375" bestFit="1" customWidth="1"/>
    <col min="1038" max="1038" width="13.5703125" bestFit="1" customWidth="1"/>
    <col min="1039" max="1039" width="16.7109375" bestFit="1" customWidth="1"/>
    <col min="1040" max="1040" width="13.5703125" bestFit="1" customWidth="1"/>
    <col min="1041" max="1041" width="16.7109375" bestFit="1" customWidth="1"/>
    <col min="1042" max="1042" width="13.5703125" bestFit="1" customWidth="1"/>
    <col min="1043" max="1043" width="16.7109375" bestFit="1" customWidth="1"/>
    <col min="1044" max="1044" width="13.28515625" bestFit="1" customWidth="1"/>
    <col min="1045" max="1045" width="16.42578125" bestFit="1" customWidth="1"/>
    <col min="1046" max="1046" width="13.28515625" bestFit="1" customWidth="1"/>
    <col min="1047" max="1047" width="16.42578125" bestFit="1" customWidth="1"/>
    <col min="1048" max="1048" width="13.28515625" bestFit="1" customWidth="1"/>
    <col min="1049" max="1049" width="16.42578125" bestFit="1" customWidth="1"/>
    <col min="1050" max="1050" width="13.28515625" bestFit="1" customWidth="1"/>
    <col min="1051" max="1051" width="16.42578125" bestFit="1" customWidth="1"/>
    <col min="1052" max="1052" width="13.28515625" bestFit="1" customWidth="1"/>
    <col min="1053" max="1053" width="16.42578125" bestFit="1" customWidth="1"/>
    <col min="1054" max="1054" width="13.28515625" bestFit="1" customWidth="1"/>
    <col min="1055" max="1055" width="16.42578125" bestFit="1" customWidth="1"/>
    <col min="1056" max="1056" width="13.28515625" bestFit="1" customWidth="1"/>
    <col min="1057" max="1057" width="16.42578125" bestFit="1" customWidth="1"/>
    <col min="1058" max="1058" width="13.28515625" bestFit="1" customWidth="1"/>
    <col min="1059" max="1059" width="16.42578125" bestFit="1" customWidth="1"/>
    <col min="1060" max="1060" width="13.28515625" bestFit="1" customWidth="1"/>
    <col min="1061" max="1061" width="16.42578125" bestFit="1" customWidth="1"/>
    <col min="1062" max="1062" width="13.28515625" bestFit="1" customWidth="1"/>
    <col min="1063" max="1063" width="16.42578125" bestFit="1" customWidth="1"/>
    <col min="1064" max="1064" width="13.28515625" bestFit="1" customWidth="1"/>
    <col min="1065" max="1065" width="16.42578125" bestFit="1" customWidth="1"/>
    <col min="1066" max="1066" width="13.28515625" bestFit="1" customWidth="1"/>
    <col min="1067" max="1067" width="16.42578125" bestFit="1" customWidth="1"/>
    <col min="1068" max="1068" width="13.28515625" bestFit="1" customWidth="1"/>
    <col min="1069" max="1069" width="16.42578125" bestFit="1" customWidth="1"/>
    <col min="1070" max="1070" width="13.28515625" bestFit="1" customWidth="1"/>
    <col min="1071" max="1071" width="16.42578125" bestFit="1" customWidth="1"/>
    <col min="1072" max="1072" width="13.28515625" bestFit="1" customWidth="1"/>
    <col min="1073" max="1073" width="16.42578125" bestFit="1" customWidth="1"/>
    <col min="1074" max="1074" width="13.28515625" bestFit="1" customWidth="1"/>
    <col min="1075" max="1075" width="16.42578125" bestFit="1" customWidth="1"/>
    <col min="1076" max="1076" width="13.85546875" bestFit="1" customWidth="1"/>
    <col min="1077" max="1077" width="17" bestFit="1" customWidth="1"/>
    <col min="1078" max="1078" width="13.85546875" bestFit="1" customWidth="1"/>
    <col min="1079" max="1079" width="17" bestFit="1" customWidth="1"/>
    <col min="1080" max="1080" width="13.85546875" bestFit="1" customWidth="1"/>
    <col min="1081" max="1081" width="17" bestFit="1" customWidth="1"/>
    <col min="1082" max="1082" width="13.85546875" bestFit="1" customWidth="1"/>
    <col min="1083" max="1083" width="17" bestFit="1" customWidth="1"/>
    <col min="1084" max="1084" width="13.85546875" bestFit="1" customWidth="1"/>
    <col min="1085" max="1085" width="17" bestFit="1" customWidth="1"/>
    <col min="1086" max="1086" width="13.85546875" bestFit="1" customWidth="1"/>
    <col min="1087" max="1087" width="17" bestFit="1" customWidth="1"/>
    <col min="1088" max="1088" width="13.85546875" bestFit="1" customWidth="1"/>
    <col min="1089" max="1089" width="17" bestFit="1" customWidth="1"/>
    <col min="1090" max="1090" width="13.85546875" bestFit="1" customWidth="1"/>
    <col min="1091" max="1091" width="17" bestFit="1" customWidth="1"/>
    <col min="1092" max="1092" width="13.85546875" bestFit="1" customWidth="1"/>
    <col min="1093" max="1093" width="17" bestFit="1" customWidth="1"/>
    <col min="1094" max="1094" width="13.85546875" bestFit="1" customWidth="1"/>
    <col min="1095" max="1095" width="17" bestFit="1" customWidth="1"/>
    <col min="1096" max="1096" width="13.85546875" bestFit="1" customWidth="1"/>
    <col min="1097" max="1097" width="17" bestFit="1" customWidth="1"/>
    <col min="1098" max="1098" width="13.85546875" bestFit="1" customWidth="1"/>
    <col min="1099" max="1099" width="17" bestFit="1" customWidth="1"/>
    <col min="1100" max="1100" width="13.85546875" bestFit="1" customWidth="1"/>
    <col min="1101" max="1101" width="17" bestFit="1" customWidth="1"/>
    <col min="1102" max="1102" width="13.85546875" bestFit="1" customWidth="1"/>
    <col min="1103" max="1103" width="17" bestFit="1" customWidth="1"/>
    <col min="1104" max="1104" width="13.85546875" bestFit="1" customWidth="1"/>
    <col min="1105" max="1105" width="17" bestFit="1" customWidth="1"/>
    <col min="1106" max="1106" width="13.85546875" bestFit="1" customWidth="1"/>
    <col min="1107" max="1107" width="17" bestFit="1" customWidth="1"/>
    <col min="1108" max="1108" width="13.85546875" bestFit="1" customWidth="1"/>
    <col min="1109" max="1109" width="17" bestFit="1" customWidth="1"/>
    <col min="1110" max="1110" width="13.85546875" bestFit="1" customWidth="1"/>
    <col min="1111" max="1111" width="17" bestFit="1" customWidth="1"/>
    <col min="1112" max="1112" width="13.85546875" bestFit="1" customWidth="1"/>
    <col min="1113" max="1113" width="17" bestFit="1" customWidth="1"/>
    <col min="1114" max="1114" width="13.85546875" bestFit="1" customWidth="1"/>
    <col min="1115" max="1115" width="17" bestFit="1" customWidth="1"/>
    <col min="1116" max="1116" width="13.5703125" bestFit="1" customWidth="1"/>
    <col min="1117" max="1117" width="16.7109375" bestFit="1" customWidth="1"/>
    <col min="1118" max="1118" width="13.5703125" bestFit="1" customWidth="1"/>
    <col min="1119" max="1119" width="16.7109375" bestFit="1" customWidth="1"/>
    <col min="1120" max="1120" width="13.5703125" bestFit="1" customWidth="1"/>
    <col min="1121" max="1121" width="16.7109375" bestFit="1" customWidth="1"/>
    <col min="1122" max="1122" width="13.5703125" bestFit="1" customWidth="1"/>
    <col min="1123" max="1123" width="16.7109375" bestFit="1" customWidth="1"/>
    <col min="1124" max="1124" width="13.5703125" bestFit="1" customWidth="1"/>
    <col min="1125" max="1125" width="16.7109375" bestFit="1" customWidth="1"/>
    <col min="1126" max="1126" width="13.5703125" bestFit="1" customWidth="1"/>
    <col min="1127" max="1127" width="16.7109375" bestFit="1" customWidth="1"/>
    <col min="1128" max="1128" width="13.5703125" bestFit="1" customWidth="1"/>
    <col min="1129" max="1129" width="16.7109375" bestFit="1" customWidth="1"/>
    <col min="1130" max="1130" width="13.5703125" bestFit="1" customWidth="1"/>
    <col min="1131" max="1131" width="16.7109375" bestFit="1" customWidth="1"/>
    <col min="1132" max="1132" width="13.5703125" bestFit="1" customWidth="1"/>
    <col min="1133" max="1133" width="16.7109375" bestFit="1" customWidth="1"/>
    <col min="1134" max="1134" width="13.5703125" bestFit="1" customWidth="1"/>
    <col min="1135" max="1135" width="16.7109375" bestFit="1" customWidth="1"/>
    <col min="1136" max="1136" width="13.5703125" bestFit="1" customWidth="1"/>
    <col min="1137" max="1137" width="16.7109375" bestFit="1" customWidth="1"/>
    <col min="1138" max="1138" width="13.5703125" bestFit="1" customWidth="1"/>
    <col min="1139" max="1139" width="16.7109375" bestFit="1" customWidth="1"/>
    <col min="1140" max="1140" width="13.5703125" bestFit="1" customWidth="1"/>
    <col min="1141" max="1141" width="16.7109375" bestFit="1" customWidth="1"/>
    <col min="1142" max="1142" width="13.5703125" bestFit="1" customWidth="1"/>
    <col min="1143" max="1143" width="16.7109375" bestFit="1" customWidth="1"/>
    <col min="1144" max="1144" width="13.5703125" bestFit="1" customWidth="1"/>
    <col min="1145" max="1145" width="16.7109375" bestFit="1" customWidth="1"/>
    <col min="1146" max="1146" width="13.5703125" bestFit="1" customWidth="1"/>
    <col min="1147" max="1147" width="16.7109375" bestFit="1" customWidth="1"/>
    <col min="1148" max="1148" width="13.140625" bestFit="1" customWidth="1"/>
    <col min="1149" max="1149" width="16.28515625" bestFit="1" customWidth="1"/>
    <col min="1150" max="1150" width="13.140625" bestFit="1" customWidth="1"/>
    <col min="1151" max="1151" width="16.28515625" bestFit="1" customWidth="1"/>
    <col min="1152" max="1152" width="13.140625" bestFit="1" customWidth="1"/>
    <col min="1153" max="1153" width="16.28515625" bestFit="1" customWidth="1"/>
    <col min="1154" max="1154" width="13.140625" bestFit="1" customWidth="1"/>
    <col min="1155" max="1155" width="16.28515625" bestFit="1" customWidth="1"/>
    <col min="1156" max="1156" width="13.140625" bestFit="1" customWidth="1"/>
    <col min="1157" max="1157" width="16.28515625" bestFit="1" customWidth="1"/>
    <col min="1158" max="1158" width="13.140625" bestFit="1" customWidth="1"/>
    <col min="1159" max="1159" width="16.28515625" bestFit="1" customWidth="1"/>
    <col min="1160" max="1160" width="13.140625" bestFit="1" customWidth="1"/>
    <col min="1161" max="1161" width="16.28515625" bestFit="1" customWidth="1"/>
    <col min="1162" max="1162" width="13.140625" bestFit="1" customWidth="1"/>
    <col min="1163" max="1163" width="16.28515625" bestFit="1" customWidth="1"/>
    <col min="1164" max="1164" width="13.140625" bestFit="1" customWidth="1"/>
    <col min="1165" max="1165" width="16.28515625" bestFit="1" customWidth="1"/>
    <col min="1166" max="1166" width="13.140625" bestFit="1" customWidth="1"/>
    <col min="1167" max="1167" width="16.28515625" bestFit="1" customWidth="1"/>
    <col min="1168" max="1168" width="13.140625" bestFit="1" customWidth="1"/>
    <col min="1169" max="1169" width="16.28515625" bestFit="1" customWidth="1"/>
    <col min="1170" max="1170" width="13.140625" bestFit="1" customWidth="1"/>
    <col min="1171" max="1171" width="16.28515625" bestFit="1" customWidth="1"/>
    <col min="1172" max="1172" width="13.140625" bestFit="1" customWidth="1"/>
    <col min="1173" max="1173" width="16.28515625" bestFit="1" customWidth="1"/>
    <col min="1174" max="1174" width="13.140625" bestFit="1" customWidth="1"/>
    <col min="1175" max="1175" width="16.28515625" bestFit="1" customWidth="1"/>
    <col min="1176" max="1176" width="13.140625" bestFit="1" customWidth="1"/>
    <col min="1177" max="1177" width="16.28515625" bestFit="1" customWidth="1"/>
    <col min="1178" max="1178" width="13.140625" bestFit="1" customWidth="1"/>
    <col min="1179" max="1179" width="16.28515625" bestFit="1" customWidth="1"/>
    <col min="1180" max="1180" width="13.140625" bestFit="1" customWidth="1"/>
    <col min="1181" max="1181" width="16.28515625" bestFit="1" customWidth="1"/>
    <col min="1182" max="1182" width="13.5703125" bestFit="1" customWidth="1"/>
    <col min="1183" max="1183" width="16.7109375" bestFit="1" customWidth="1"/>
    <col min="1184" max="1184" width="13.5703125" bestFit="1" customWidth="1"/>
    <col min="1185" max="1185" width="16.7109375" bestFit="1" customWidth="1"/>
    <col min="1186" max="1186" width="13.5703125" bestFit="1" customWidth="1"/>
    <col min="1187" max="1187" width="16.7109375" bestFit="1" customWidth="1"/>
    <col min="1188" max="1188" width="13.5703125" bestFit="1" customWidth="1"/>
    <col min="1189" max="1189" width="16.7109375" bestFit="1" customWidth="1"/>
    <col min="1190" max="1190" width="13.5703125" bestFit="1" customWidth="1"/>
    <col min="1191" max="1191" width="16.7109375" bestFit="1" customWidth="1"/>
    <col min="1192" max="1192" width="13.5703125" bestFit="1" customWidth="1"/>
    <col min="1193" max="1193" width="16.7109375" bestFit="1" customWidth="1"/>
    <col min="1194" max="1194" width="13.5703125" bestFit="1" customWidth="1"/>
    <col min="1195" max="1195" width="16.7109375" bestFit="1" customWidth="1"/>
    <col min="1196" max="1196" width="13.5703125" bestFit="1" customWidth="1"/>
    <col min="1197" max="1197" width="16.7109375" bestFit="1" customWidth="1"/>
    <col min="1198" max="1198" width="13.5703125" bestFit="1" customWidth="1"/>
    <col min="1199" max="1199" width="16.7109375" bestFit="1" customWidth="1"/>
    <col min="1200" max="1200" width="13.5703125" bestFit="1" customWidth="1"/>
    <col min="1201" max="1201" width="16.7109375" bestFit="1" customWidth="1"/>
    <col min="1202" max="1202" width="13.5703125" bestFit="1" customWidth="1"/>
    <col min="1203" max="1203" width="16.7109375" bestFit="1" customWidth="1"/>
    <col min="1204" max="1204" width="13.85546875" bestFit="1" customWidth="1"/>
    <col min="1205" max="1205" width="17" bestFit="1" customWidth="1"/>
    <col min="1206" max="1206" width="13.85546875" bestFit="1" customWidth="1"/>
    <col min="1207" max="1207" width="17" bestFit="1" customWidth="1"/>
    <col min="1208" max="1208" width="13.85546875" bestFit="1" customWidth="1"/>
    <col min="1209" max="1209" width="17" bestFit="1" customWidth="1"/>
    <col min="1210" max="1210" width="13.85546875" bestFit="1" customWidth="1"/>
    <col min="1211" max="1211" width="17" bestFit="1" customWidth="1"/>
    <col min="1212" max="1212" width="13.85546875" bestFit="1" customWidth="1"/>
    <col min="1213" max="1213" width="17" bestFit="1" customWidth="1"/>
    <col min="1214" max="1214" width="13.85546875" bestFit="1" customWidth="1"/>
    <col min="1215" max="1215" width="17" bestFit="1" customWidth="1"/>
    <col min="1216" max="1216" width="13.85546875" bestFit="1" customWidth="1"/>
    <col min="1217" max="1217" width="17" bestFit="1" customWidth="1"/>
    <col min="1218" max="1218" width="13.85546875" bestFit="1" customWidth="1"/>
    <col min="1219" max="1219" width="17" bestFit="1" customWidth="1"/>
    <col min="1220" max="1220" width="13.85546875" bestFit="1" customWidth="1"/>
    <col min="1221" max="1221" width="17" bestFit="1" customWidth="1"/>
    <col min="1222" max="1222" width="13.85546875" bestFit="1" customWidth="1"/>
    <col min="1223" max="1223" width="17" bestFit="1" customWidth="1"/>
    <col min="1224" max="1224" width="13.85546875" bestFit="1" customWidth="1"/>
    <col min="1225" max="1225" width="17" bestFit="1" customWidth="1"/>
    <col min="1226" max="1226" width="13.85546875" bestFit="1" customWidth="1"/>
    <col min="1227" max="1227" width="17" bestFit="1" customWidth="1"/>
    <col min="1228" max="1228" width="13.85546875" bestFit="1" customWidth="1"/>
    <col min="1229" max="1229" width="17" bestFit="1" customWidth="1"/>
    <col min="1230" max="1230" width="13.85546875" bestFit="1" customWidth="1"/>
    <col min="1231" max="1231" width="17" bestFit="1" customWidth="1"/>
    <col min="1232" max="1232" width="13.85546875" bestFit="1" customWidth="1"/>
    <col min="1233" max="1233" width="17" bestFit="1" customWidth="1"/>
    <col min="1234" max="1234" width="13.85546875" bestFit="1" customWidth="1"/>
    <col min="1235" max="1235" width="17" bestFit="1" customWidth="1"/>
    <col min="1236" max="1236" width="13.85546875" bestFit="1" customWidth="1"/>
    <col min="1237" max="1237" width="17" bestFit="1" customWidth="1"/>
    <col min="1238" max="1238" width="13.42578125" bestFit="1" customWidth="1"/>
    <col min="1239" max="1239" width="16.5703125" bestFit="1" customWidth="1"/>
    <col min="1240" max="1240" width="13.42578125" bestFit="1" customWidth="1"/>
    <col min="1241" max="1241" width="16.5703125" bestFit="1" customWidth="1"/>
    <col min="1242" max="1242" width="13.42578125" bestFit="1" customWidth="1"/>
    <col min="1243" max="1243" width="16.5703125" bestFit="1" customWidth="1"/>
    <col min="1244" max="1244" width="13.42578125" bestFit="1" customWidth="1"/>
    <col min="1245" max="1245" width="16.5703125" bestFit="1" customWidth="1"/>
    <col min="1246" max="1246" width="13.42578125" bestFit="1" customWidth="1"/>
    <col min="1247" max="1247" width="16.5703125" bestFit="1" customWidth="1"/>
    <col min="1248" max="1248" width="13.42578125" bestFit="1" customWidth="1"/>
    <col min="1249" max="1249" width="16.5703125" bestFit="1" customWidth="1"/>
    <col min="1250" max="1250" width="13.42578125" bestFit="1" customWidth="1"/>
    <col min="1251" max="1251" width="16.5703125" bestFit="1" customWidth="1"/>
    <col min="1252" max="1252" width="13.42578125" bestFit="1" customWidth="1"/>
    <col min="1253" max="1253" width="16.5703125" bestFit="1" customWidth="1"/>
    <col min="1254" max="1254" width="13.42578125" bestFit="1" customWidth="1"/>
    <col min="1255" max="1255" width="16.5703125" bestFit="1" customWidth="1"/>
    <col min="1256" max="1256" width="13.42578125" bestFit="1" customWidth="1"/>
    <col min="1257" max="1257" width="16.5703125" bestFit="1" customWidth="1"/>
    <col min="1258" max="1258" width="13.42578125" bestFit="1" customWidth="1"/>
    <col min="1259" max="1259" width="16.5703125" bestFit="1" customWidth="1"/>
    <col min="1260" max="1260" width="13.42578125" bestFit="1" customWidth="1"/>
    <col min="1261" max="1261" width="16.5703125" bestFit="1" customWidth="1"/>
    <col min="1262" max="1262" width="13.42578125" bestFit="1" customWidth="1"/>
    <col min="1263" max="1263" width="16.5703125" bestFit="1" customWidth="1"/>
    <col min="1264" max="1264" width="13.42578125" bestFit="1" customWidth="1"/>
    <col min="1265" max="1265" width="16.5703125" bestFit="1" customWidth="1"/>
    <col min="1266" max="1266" width="14.140625" bestFit="1" customWidth="1"/>
    <col min="1267" max="1267" width="17.42578125" bestFit="1" customWidth="1"/>
    <col min="1268" max="1268" width="14.140625" bestFit="1" customWidth="1"/>
    <col min="1269" max="1269" width="17.42578125" bestFit="1" customWidth="1"/>
    <col min="1270" max="1270" width="14.140625" bestFit="1" customWidth="1"/>
    <col min="1271" max="1271" width="17.42578125" bestFit="1" customWidth="1"/>
    <col min="1272" max="1272" width="14.140625" bestFit="1" customWidth="1"/>
    <col min="1273" max="1273" width="17.42578125" bestFit="1" customWidth="1"/>
    <col min="1274" max="1274" width="14.140625" bestFit="1" customWidth="1"/>
    <col min="1275" max="1275" width="17.42578125" bestFit="1" customWidth="1"/>
    <col min="1276" max="1276" width="14.140625" bestFit="1" customWidth="1"/>
    <col min="1277" max="1277" width="17.42578125" bestFit="1" customWidth="1"/>
    <col min="1278" max="1278" width="14.140625" bestFit="1" customWidth="1"/>
    <col min="1279" max="1279" width="17.42578125" bestFit="1" customWidth="1"/>
    <col min="1280" max="1280" width="14.140625" bestFit="1" customWidth="1"/>
    <col min="1281" max="1281" width="17.42578125" bestFit="1" customWidth="1"/>
    <col min="1282" max="1282" width="14.140625" bestFit="1" customWidth="1"/>
    <col min="1283" max="1283" width="17.42578125" bestFit="1" customWidth="1"/>
    <col min="1284" max="1284" width="14.140625" bestFit="1" customWidth="1"/>
    <col min="1285" max="1285" width="17.42578125" bestFit="1" customWidth="1"/>
    <col min="1286" max="1286" width="14.140625" bestFit="1" customWidth="1"/>
    <col min="1287" max="1287" width="17.42578125" bestFit="1" customWidth="1"/>
    <col min="1288" max="1288" width="14.140625" bestFit="1" customWidth="1"/>
    <col min="1289" max="1289" width="17.42578125" bestFit="1" customWidth="1"/>
    <col min="1290" max="1290" width="14.140625" bestFit="1" customWidth="1"/>
    <col min="1291" max="1291" width="17.42578125" bestFit="1" customWidth="1"/>
    <col min="1292" max="1292" width="14.140625" bestFit="1" customWidth="1"/>
    <col min="1293" max="1293" width="17.42578125" bestFit="1" customWidth="1"/>
    <col min="1294" max="1294" width="14.140625" bestFit="1" customWidth="1"/>
    <col min="1295" max="1295" width="17.42578125" bestFit="1" customWidth="1"/>
    <col min="1296" max="1296" width="14.140625" bestFit="1" customWidth="1"/>
    <col min="1297" max="1297" width="17.42578125" bestFit="1" customWidth="1"/>
    <col min="1298" max="1298" width="14.140625" bestFit="1" customWidth="1"/>
    <col min="1299" max="1299" width="17.42578125" bestFit="1" customWidth="1"/>
    <col min="1300" max="1300" width="14.140625" bestFit="1" customWidth="1"/>
    <col min="1301" max="1301" width="17.42578125" bestFit="1" customWidth="1"/>
    <col min="1302" max="1302" width="13.28515625" bestFit="1" customWidth="1"/>
    <col min="1303" max="1303" width="16.42578125" bestFit="1" customWidth="1"/>
    <col min="1304" max="1304" width="13.28515625" bestFit="1" customWidth="1"/>
    <col min="1305" max="1305" width="16.42578125" bestFit="1" customWidth="1"/>
    <col min="1306" max="1306" width="13.28515625" bestFit="1" customWidth="1"/>
    <col min="1307" max="1307" width="16.42578125" bestFit="1" customWidth="1"/>
    <col min="1308" max="1308" width="13.28515625" bestFit="1" customWidth="1"/>
    <col min="1309" max="1309" width="16.42578125" bestFit="1" customWidth="1"/>
    <col min="1310" max="1310" width="13.28515625" bestFit="1" customWidth="1"/>
    <col min="1311" max="1311" width="16.42578125" bestFit="1" customWidth="1"/>
    <col min="1312" max="1312" width="13.28515625" bestFit="1" customWidth="1"/>
    <col min="1313" max="1313" width="16.42578125" bestFit="1" customWidth="1"/>
    <col min="1314" max="1314" width="13.28515625" bestFit="1" customWidth="1"/>
    <col min="1315" max="1315" width="16.42578125" bestFit="1" customWidth="1"/>
    <col min="1316" max="1316" width="13.28515625" bestFit="1" customWidth="1"/>
    <col min="1317" max="1317" width="16.42578125" bestFit="1" customWidth="1"/>
    <col min="1318" max="1318" width="13.28515625" bestFit="1" customWidth="1"/>
    <col min="1319" max="1319" width="16.42578125" bestFit="1" customWidth="1"/>
    <col min="1320" max="1320" width="13.28515625" bestFit="1" customWidth="1"/>
    <col min="1321" max="1321" width="16.42578125" bestFit="1" customWidth="1"/>
    <col min="1322" max="1322" width="13.28515625" bestFit="1" customWidth="1"/>
    <col min="1323" max="1323" width="16.42578125" bestFit="1" customWidth="1"/>
    <col min="1324" max="1324" width="13.28515625" bestFit="1" customWidth="1"/>
    <col min="1325" max="1325" width="16.42578125" bestFit="1" customWidth="1"/>
    <col min="1326" max="1326" width="13.28515625" bestFit="1" customWidth="1"/>
    <col min="1327" max="1327" width="16.42578125" bestFit="1" customWidth="1"/>
    <col min="1328" max="1328" width="13.28515625" bestFit="1" customWidth="1"/>
    <col min="1329" max="1329" width="16.42578125" bestFit="1" customWidth="1"/>
    <col min="1330" max="1330" width="13.28515625" bestFit="1" customWidth="1"/>
    <col min="1331" max="1331" width="16.42578125" bestFit="1" customWidth="1"/>
    <col min="1332" max="1332" width="13.28515625" bestFit="1" customWidth="1"/>
    <col min="1333" max="1333" width="16.42578125" bestFit="1" customWidth="1"/>
    <col min="1334" max="1334" width="12.7109375" bestFit="1" customWidth="1"/>
    <col min="1335" max="1335" width="15.85546875" bestFit="1" customWidth="1"/>
    <col min="1336" max="1336" width="12.7109375" bestFit="1" customWidth="1"/>
    <col min="1337" max="1337" width="15.85546875" bestFit="1" customWidth="1"/>
    <col min="1338" max="1338" width="12.7109375" bestFit="1" customWidth="1"/>
    <col min="1339" max="1339" width="15.85546875" bestFit="1" customWidth="1"/>
    <col min="1340" max="1340" width="12.7109375" bestFit="1" customWidth="1"/>
    <col min="1341" max="1341" width="15.85546875" bestFit="1" customWidth="1"/>
    <col min="1342" max="1342" width="12.7109375" bestFit="1" customWidth="1"/>
    <col min="1343" max="1343" width="15.85546875" bestFit="1" customWidth="1"/>
    <col min="1344" max="1344" width="12.7109375" bestFit="1" customWidth="1"/>
    <col min="1345" max="1345" width="15.85546875" bestFit="1" customWidth="1"/>
    <col min="1346" max="1346" width="12.7109375" bestFit="1" customWidth="1"/>
    <col min="1347" max="1347" width="15.85546875" bestFit="1" customWidth="1"/>
    <col min="1348" max="1348" width="12.7109375" bestFit="1" customWidth="1"/>
    <col min="1349" max="1349" width="15.85546875" bestFit="1" customWidth="1"/>
    <col min="1350" max="1350" width="12.7109375" bestFit="1" customWidth="1"/>
    <col min="1351" max="1351" width="15.85546875" bestFit="1" customWidth="1"/>
    <col min="1352" max="1352" width="12.7109375" bestFit="1" customWidth="1"/>
    <col min="1353" max="1353" width="15.85546875" bestFit="1" customWidth="1"/>
    <col min="1354" max="1354" width="12.7109375" bestFit="1" customWidth="1"/>
    <col min="1355" max="1355" width="15.85546875" bestFit="1" customWidth="1"/>
    <col min="1356" max="1356" width="12.7109375" bestFit="1" customWidth="1"/>
    <col min="1357" max="1357" width="15.85546875" bestFit="1" customWidth="1"/>
    <col min="1358" max="1358" width="12.7109375" bestFit="1" customWidth="1"/>
    <col min="1359" max="1359" width="15.85546875" bestFit="1" customWidth="1"/>
    <col min="1360" max="1360" width="12.7109375" bestFit="1" customWidth="1"/>
    <col min="1361" max="1361" width="15.85546875" bestFit="1" customWidth="1"/>
    <col min="1362" max="1362" width="12.7109375" bestFit="1" customWidth="1"/>
    <col min="1363" max="1363" width="15.85546875" bestFit="1" customWidth="1"/>
    <col min="1364" max="1364" width="12.7109375" bestFit="1" customWidth="1"/>
    <col min="1365" max="1365" width="15.85546875" bestFit="1" customWidth="1"/>
    <col min="1366" max="1366" width="13.7109375" bestFit="1" customWidth="1"/>
    <col min="1367" max="1367" width="16.85546875" bestFit="1" customWidth="1"/>
    <col min="1368" max="1368" width="13.7109375" bestFit="1" customWidth="1"/>
    <col min="1369" max="1369" width="16.85546875" bestFit="1" customWidth="1"/>
    <col min="1370" max="1370" width="13.7109375" bestFit="1" customWidth="1"/>
    <col min="1371" max="1371" width="16.85546875" bestFit="1" customWidth="1"/>
    <col min="1372" max="1372" width="13.7109375" bestFit="1" customWidth="1"/>
    <col min="1373" max="1373" width="16.85546875" bestFit="1" customWidth="1"/>
    <col min="1374" max="1374" width="13.7109375" bestFit="1" customWidth="1"/>
    <col min="1375" max="1375" width="16.85546875" bestFit="1" customWidth="1"/>
    <col min="1376" max="1376" width="13.7109375" bestFit="1" customWidth="1"/>
    <col min="1377" max="1377" width="16.85546875" bestFit="1" customWidth="1"/>
    <col min="1378" max="1378" width="13.7109375" bestFit="1" customWidth="1"/>
    <col min="1379" max="1379" width="16.85546875" bestFit="1" customWidth="1"/>
    <col min="1380" max="1380" width="11.28515625" bestFit="1" customWidth="1"/>
  </cols>
  <sheetData>
    <row r="3" spans="1:2" x14ac:dyDescent="0.25">
      <c r="A3" s="6" t="s">
        <v>4</v>
      </c>
      <c r="B3" t="s">
        <v>6214</v>
      </c>
    </row>
    <row r="4" spans="1:2" x14ac:dyDescent="0.25">
      <c r="A4" t="s">
        <v>3753</v>
      </c>
      <c r="B4" s="8">
        <v>278.01</v>
      </c>
    </row>
    <row r="5" spans="1:2" x14ac:dyDescent="0.25">
      <c r="A5" t="s">
        <v>1598</v>
      </c>
      <c r="B5" s="8">
        <v>281.67499999999995</v>
      </c>
    </row>
    <row r="6" spans="1:2" x14ac:dyDescent="0.25">
      <c r="A6" t="s">
        <v>2587</v>
      </c>
      <c r="B6" s="8">
        <v>289.11</v>
      </c>
    </row>
    <row r="7" spans="1:2" x14ac:dyDescent="0.25">
      <c r="A7" t="s">
        <v>5765</v>
      </c>
      <c r="B7" s="8">
        <v>307.04499999999996</v>
      </c>
    </row>
    <row r="8" spans="1:2" x14ac:dyDescent="0.25">
      <c r="A8" t="s">
        <v>5114</v>
      </c>
      <c r="B8" s="8">
        <v>317.06999999999994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2D1AD-7401-4BF8-9734-93D61024A700}">
  <dimension ref="A1:A28"/>
  <sheetViews>
    <sheetView showGridLines="0" showRowColHeaders="0" tabSelected="1" workbookViewId="0">
      <selection activeCell="AD9" sqref="AD9"/>
    </sheetView>
  </sheetViews>
  <sheetFormatPr defaultRowHeight="15" x14ac:dyDescent="0.25"/>
  <cols>
    <col min="1" max="1" width="1.7109375" customWidth="1"/>
    <col min="12" max="12" width="9.140625" customWidth="1"/>
    <col min="15" max="15" width="1.7109375" customWidth="1"/>
    <col min="19" max="19" width="1.7109375" customWidth="1"/>
    <col min="23" max="23" width="1.7109375" customWidth="1"/>
  </cols>
  <sheetData>
    <row r="1" ht="5.0999999999999996" customHeight="1" x14ac:dyDescent="0.25"/>
    <row r="6" ht="5.0999999999999996" customHeight="1" x14ac:dyDescent="0.25"/>
    <row r="11" ht="5.0999999999999996" customHeight="1" x14ac:dyDescent="0.25"/>
    <row r="16" ht="15" customHeight="1" x14ac:dyDescent="0.25"/>
    <row r="17" ht="5.0999999999999996" customHeight="1" x14ac:dyDescent="0.25"/>
    <row r="28"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C1" zoomScale="115" zoomScaleNormal="115" workbookViewId="0">
      <selection activeCell="P2" sqref="P2"/>
    </sheetView>
  </sheetViews>
  <sheetFormatPr defaultRowHeight="15" x14ac:dyDescent="0.25"/>
  <cols>
    <col min="1" max="1" width="16.5703125" bestFit="1" customWidth="1"/>
    <col min="2" max="2" width="13" bestFit="1" customWidth="1"/>
    <col min="3" max="3" width="17.42578125" bestFit="1" customWidth="1"/>
    <col min="4" max="4" width="12" customWidth="1"/>
    <col min="5" max="5" width="10.42578125" customWidth="1"/>
    <col min="6" max="6" width="23.7109375" bestFit="1" customWidth="1"/>
    <col min="7" max="7" width="39.42578125" bestFit="1" customWidth="1"/>
    <col min="8" max="8" width="15.42578125" bestFit="1" customWidth="1"/>
    <col min="9" max="9" width="13.140625" customWidth="1"/>
    <col min="10" max="10" width="12.42578125" customWidth="1"/>
    <col min="11" max="11" width="6.140625" customWidth="1"/>
    <col min="12" max="12" width="11.28515625" customWidth="1"/>
    <col min="13" max="13" width="9.5703125" bestFit="1" customWidth="1"/>
    <col min="14" max="14" width="18.85546875" customWidth="1"/>
    <col min="15" max="15" width="18.140625" customWidth="1"/>
    <col min="16" max="16" width="14" bestFit="1"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5">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cm="1">
        <f t="array" ref="N2">_xlfn.IFS(I2="Rob","Robusta",I2="Exc","Excelsa",I2="Ara","Arabica",I2="Lib","Liberica")</f>
        <v>Robusta</v>
      </c>
      <c r="O2" t="str" cm="1">
        <f t="array" ref="O2">_xlfn.IFS(J2="M","Medium",J2="L","Light",J2="D","Dark")</f>
        <v>Medium</v>
      </c>
      <c r="P2" t="str">
        <f>_xlfn.XLOOKUP(Orders[[#This Row],[Customer ID]],customers!$A$1:$A$1001,customers!$I$1:$I$1001,,0)</f>
        <v>Yes</v>
      </c>
    </row>
    <row r="3" spans="1:16" x14ac:dyDescent="0.25">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cm="1">
        <f t="array" ref="N3">_xlfn.IFS(I3="Rob","Robusta",I3="Exc","Excelsa",I3="Ara","Arabica",I3="Lib","Liberica")</f>
        <v>Excelsa</v>
      </c>
      <c r="O3" t="str" cm="1">
        <f t="array" ref="O3">_xlfn.IFS(J3="M","Medium",J3="L","Light",J3="D","Dark")</f>
        <v>Medium</v>
      </c>
      <c r="P3" t="str">
        <f>_xlfn.XLOOKUP(Orders[[#This Row],[Customer ID]],customers!$A$1:$A$1001,customers!$I$1:$I$1001,,0)</f>
        <v>Yes</v>
      </c>
    </row>
    <row r="4" spans="1:16" x14ac:dyDescent="0.25">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cm="1">
        <f t="array" ref="N4">_xlfn.IFS(I4="Rob","Robusta",I4="Exc","Excelsa",I4="Ara","Arabica",I4="Lib","Liberica")</f>
        <v>Arabica</v>
      </c>
      <c r="O4" t="str" cm="1">
        <f t="array" ref="O4">_xlfn.IFS(J4="M","Medium",J4="L","Light",J4="D","Dark")</f>
        <v>Light</v>
      </c>
      <c r="P4" t="str">
        <f>_xlfn.XLOOKUP(Orders[[#This Row],[Customer ID]],customers!$A$1:$A$1001,customers!$I$1:$I$1001,,0)</f>
        <v>Yes</v>
      </c>
    </row>
    <row r="5" spans="1:16" x14ac:dyDescent="0.25">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cm="1">
        <f t="array" ref="N5">_xlfn.IFS(I5="Rob","Robusta",I5="Exc","Excelsa",I5="Ara","Arabica",I5="Lib","Liberica")</f>
        <v>Excelsa</v>
      </c>
      <c r="O5" t="str" cm="1">
        <f t="array" ref="O5">_xlfn.IFS(J5="M","Medium",J5="L","Light",J5="D","Dark")</f>
        <v>Medium</v>
      </c>
      <c r="P5" t="str">
        <f>_xlfn.XLOOKUP(Orders[[#This Row],[Customer ID]],customers!$A$1:$A$1001,customers!$I$1:$I$1001,,0)</f>
        <v>No</v>
      </c>
    </row>
    <row r="6" spans="1:16" x14ac:dyDescent="0.25">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cm="1">
        <f t="array" ref="N6">_xlfn.IFS(I6="Rob","Robusta",I6="Exc","Excelsa",I6="Ara","Arabica",I6="Lib","Liberica")</f>
        <v>Robusta</v>
      </c>
      <c r="O6" t="str" cm="1">
        <f t="array" ref="O6">_xlfn.IFS(J6="M","Medium",J6="L","Light",J6="D","Dark")</f>
        <v>Light</v>
      </c>
      <c r="P6" t="str">
        <f>_xlfn.XLOOKUP(Orders[[#This Row],[Customer ID]],customers!$A$1:$A$1001,customers!$I$1:$I$1001,,0)</f>
        <v>No</v>
      </c>
    </row>
    <row r="7" spans="1:16" x14ac:dyDescent="0.25">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cm="1">
        <f t="array" ref="N7">_xlfn.IFS(I7="Rob","Robusta",I7="Exc","Excelsa",I7="Ara","Arabica",I7="Lib","Liberica")</f>
        <v>Liberica</v>
      </c>
      <c r="O7" t="str" cm="1">
        <f t="array" ref="O7">_xlfn.IFS(J7="M","Medium",J7="L","Light",J7="D","Dark")</f>
        <v>Dark</v>
      </c>
      <c r="P7" t="str">
        <f>_xlfn.XLOOKUP(Orders[[#This Row],[Customer ID]],customers!$A$1:$A$1001,customers!$I$1:$I$1001,,0)</f>
        <v>No</v>
      </c>
    </row>
    <row r="8" spans="1:16" x14ac:dyDescent="0.25">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cm="1">
        <f t="array" ref="N8">_xlfn.IFS(I8="Rob","Robusta",I8="Exc","Excelsa",I8="Ara","Arabica",I8="Lib","Liberica")</f>
        <v>Excelsa</v>
      </c>
      <c r="O8" t="str" cm="1">
        <f t="array" ref="O8">_xlfn.IFS(J8="M","Medium",J8="L","Light",J8="D","Dark")</f>
        <v>Dark</v>
      </c>
      <c r="P8" t="str">
        <f>_xlfn.XLOOKUP(Orders[[#This Row],[Customer ID]],customers!$A$1:$A$1001,customers!$I$1:$I$1001,,0)</f>
        <v>Yes</v>
      </c>
    </row>
    <row r="9" spans="1:16" x14ac:dyDescent="0.25">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cm="1">
        <f t="array" ref="N9">_xlfn.IFS(I9="Rob","Robusta",I9="Exc","Excelsa",I9="Ara","Arabica",I9="Lib","Liberica")</f>
        <v>Liberica</v>
      </c>
      <c r="O9" t="str" cm="1">
        <f t="array" ref="O9">_xlfn.IFS(J9="M","Medium",J9="L","Light",J9="D","Dark")</f>
        <v>Light</v>
      </c>
      <c r="P9" t="str">
        <f>_xlfn.XLOOKUP(Orders[[#This Row],[Customer ID]],customers!$A$1:$A$1001,customers!$I$1:$I$1001,,0)</f>
        <v>Yes</v>
      </c>
    </row>
    <row r="10" spans="1:16" x14ac:dyDescent="0.25">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cm="1">
        <f t="array" ref="N10">_xlfn.IFS(I10="Rob","Robusta",I10="Exc","Excelsa",I10="Ara","Arabica",I10="Lib","Liberica")</f>
        <v>Robusta</v>
      </c>
      <c r="O10" t="str" cm="1">
        <f t="array" ref="O10">_xlfn.IFS(J10="M","Medium",J10="L","Light",J10="D","Dark")</f>
        <v>Medium</v>
      </c>
      <c r="P10" t="str">
        <f>_xlfn.XLOOKUP(Orders[[#This Row],[Customer ID]],customers!$A$1:$A$1001,customers!$I$1:$I$1001,,0)</f>
        <v>No</v>
      </c>
    </row>
    <row r="11" spans="1:16" x14ac:dyDescent="0.25">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cm="1">
        <f t="array" ref="N11">_xlfn.IFS(I11="Rob","Robusta",I11="Exc","Excelsa",I11="Ara","Arabica",I11="Lib","Liberica")</f>
        <v>Robusta</v>
      </c>
      <c r="O11" t="str" cm="1">
        <f t="array" ref="O11">_xlfn.IFS(J11="M","Medium",J11="L","Light",J11="D","Dark")</f>
        <v>Medium</v>
      </c>
      <c r="P11" t="str">
        <f>_xlfn.XLOOKUP(Orders[[#This Row],[Customer ID]],customers!$A$1:$A$1001,customers!$I$1:$I$1001,,0)</f>
        <v>No</v>
      </c>
    </row>
    <row r="12" spans="1:16" x14ac:dyDescent="0.25">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cm="1">
        <f t="array" ref="N12">_xlfn.IFS(I12="Rob","Robusta",I12="Exc","Excelsa",I12="Ara","Arabica",I12="Lib","Liberica")</f>
        <v>Arabica</v>
      </c>
      <c r="O12" t="str" cm="1">
        <f t="array" ref="O12">_xlfn.IFS(J12="M","Medium",J12="L","Light",J12="D","Dark")</f>
        <v>Dark</v>
      </c>
      <c r="P12" t="str">
        <f>_xlfn.XLOOKUP(Orders[[#This Row],[Customer ID]],customers!$A$1:$A$1001,customers!$I$1:$I$1001,,0)</f>
        <v>No</v>
      </c>
    </row>
    <row r="13" spans="1:16" x14ac:dyDescent="0.25">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cm="1">
        <f t="array" ref="N13">_xlfn.IFS(I13="Rob","Robusta",I13="Exc","Excelsa",I13="Ara","Arabica",I13="Lib","Liberica")</f>
        <v>Excelsa</v>
      </c>
      <c r="O13" t="str" cm="1">
        <f t="array" ref="O13">_xlfn.IFS(J13="M","Medium",J13="L","Light",J13="D","Dark")</f>
        <v>Light</v>
      </c>
      <c r="P13" t="str">
        <f>_xlfn.XLOOKUP(Orders[[#This Row],[Customer ID]],customers!$A$1:$A$1001,customers!$I$1:$I$1001,,0)</f>
        <v>Yes</v>
      </c>
    </row>
    <row r="14" spans="1:16" x14ac:dyDescent="0.25">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cm="1">
        <f t="array" ref="N14">_xlfn.IFS(I14="Rob","Robusta",I14="Exc","Excelsa",I14="Ara","Arabica",I14="Lib","Liberica")</f>
        <v>Robusta</v>
      </c>
      <c r="O14" t="str" cm="1">
        <f t="array" ref="O14">_xlfn.IFS(J14="M","Medium",J14="L","Light",J14="D","Dark")</f>
        <v>Medium</v>
      </c>
      <c r="P14" t="str">
        <f>_xlfn.XLOOKUP(Orders[[#This Row],[Customer ID]],customers!$A$1:$A$1001,customers!$I$1:$I$1001,,0)</f>
        <v>No</v>
      </c>
    </row>
    <row r="15" spans="1:16" x14ac:dyDescent="0.25">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cm="1">
        <f t="array" ref="N15">_xlfn.IFS(I15="Rob","Robusta",I15="Exc","Excelsa",I15="Ara","Arabica",I15="Lib","Liberica")</f>
        <v>Robusta</v>
      </c>
      <c r="O15" t="str" cm="1">
        <f t="array" ref="O15">_xlfn.IFS(J15="M","Medium",J15="L","Light",J15="D","Dark")</f>
        <v>Dark</v>
      </c>
      <c r="P15" t="str">
        <f>_xlfn.XLOOKUP(Orders[[#This Row],[Customer ID]],customers!$A$1:$A$1001,customers!$I$1:$I$1001,,0)</f>
        <v>No</v>
      </c>
    </row>
    <row r="16" spans="1:16" x14ac:dyDescent="0.25">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cm="1">
        <f t="array" ref="N16">_xlfn.IFS(I16="Rob","Robusta",I16="Exc","Excelsa",I16="Ara","Arabica",I16="Lib","Liberica")</f>
        <v>Liberica</v>
      </c>
      <c r="O16" t="str" cm="1">
        <f t="array" ref="O16">_xlfn.IFS(J16="M","Medium",J16="L","Light",J16="D","Dark")</f>
        <v>Dark</v>
      </c>
      <c r="P16" t="str">
        <f>_xlfn.XLOOKUP(Orders[[#This Row],[Customer ID]],customers!$A$1:$A$1001,customers!$I$1:$I$1001,,0)</f>
        <v>Yes</v>
      </c>
    </row>
    <row r="17" spans="1:16" x14ac:dyDescent="0.25">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cm="1">
        <f t="array" ref="N17">_xlfn.IFS(I17="Rob","Robusta",I17="Exc","Excelsa",I17="Ara","Arabica",I17="Lib","Liberica")</f>
        <v>Robusta</v>
      </c>
      <c r="O17" t="str" cm="1">
        <f t="array" ref="O17">_xlfn.IFS(J17="M","Medium",J17="L","Light",J17="D","Dark")</f>
        <v>Medium</v>
      </c>
      <c r="P17" t="str">
        <f>_xlfn.XLOOKUP(Orders[[#This Row],[Customer ID]],customers!$A$1:$A$1001,customers!$I$1:$I$1001,,0)</f>
        <v>No</v>
      </c>
    </row>
    <row r="18" spans="1:16" x14ac:dyDescent="0.25">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cm="1">
        <f t="array" ref="N18">_xlfn.IFS(I18="Rob","Robusta",I18="Exc","Excelsa",I18="Ara","Arabica",I18="Lib","Liberica")</f>
        <v>Arabica</v>
      </c>
      <c r="O18" t="str" cm="1">
        <f t="array" ref="O18">_xlfn.IFS(J18="M","Medium",J18="L","Light",J18="D","Dark")</f>
        <v>Medium</v>
      </c>
      <c r="P18" t="str">
        <f>_xlfn.XLOOKUP(Orders[[#This Row],[Customer ID]],customers!$A$1:$A$1001,customers!$I$1:$I$1001,,0)</f>
        <v>No</v>
      </c>
    </row>
    <row r="19" spans="1:16" x14ac:dyDescent="0.25">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cm="1">
        <f t="array" ref="N19">_xlfn.IFS(I19="Rob","Robusta",I19="Exc","Excelsa",I19="Ara","Arabica",I19="Lib","Liberica")</f>
        <v>Arabica</v>
      </c>
      <c r="O19" t="str" cm="1">
        <f t="array" ref="O19">_xlfn.IFS(J19="M","Medium",J19="L","Light",J19="D","Dark")</f>
        <v>Light</v>
      </c>
      <c r="P19" t="str">
        <f>_xlfn.XLOOKUP(Orders[[#This Row],[Customer ID]],customers!$A$1:$A$1001,customers!$I$1:$I$1001,,0)</f>
        <v>No</v>
      </c>
    </row>
    <row r="20" spans="1:16" x14ac:dyDescent="0.25">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cm="1">
        <f t="array" ref="N20">_xlfn.IFS(I20="Rob","Robusta",I20="Exc","Excelsa",I20="Ara","Arabica",I20="Lib","Liberica")</f>
        <v>Robusta</v>
      </c>
      <c r="O20" t="str" cm="1">
        <f t="array" ref="O20">_xlfn.IFS(J20="M","Medium",J20="L","Light",J20="D","Dark")</f>
        <v>Dark</v>
      </c>
      <c r="P20" t="str">
        <f>_xlfn.XLOOKUP(Orders[[#This Row],[Customer ID]],customers!$A$1:$A$1001,customers!$I$1:$I$1001,,0)</f>
        <v>Yes</v>
      </c>
    </row>
    <row r="21" spans="1:16" x14ac:dyDescent="0.25">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cm="1">
        <f t="array" ref="N21">_xlfn.IFS(I21="Rob","Robusta",I21="Exc","Excelsa",I21="Ara","Arabica",I21="Lib","Liberica")</f>
        <v>Arabica</v>
      </c>
      <c r="O21" t="str" cm="1">
        <f t="array" ref="O21">_xlfn.IFS(J21="M","Medium",J21="L","Light",J21="D","Dark")</f>
        <v>Medium</v>
      </c>
      <c r="P21" t="str">
        <f>_xlfn.XLOOKUP(Orders[[#This Row],[Customer ID]],customers!$A$1:$A$1001,customers!$I$1:$I$1001,,0)</f>
        <v>Yes</v>
      </c>
    </row>
    <row r="22" spans="1:16" x14ac:dyDescent="0.25">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cm="1">
        <f t="array" ref="N22">_xlfn.IFS(I22="Rob","Robusta",I22="Exc","Excelsa",I22="Ara","Arabica",I22="Lib","Liberica")</f>
        <v>Excelsa</v>
      </c>
      <c r="O22" t="str" cm="1">
        <f t="array" ref="O22">_xlfn.IFS(J22="M","Medium",J22="L","Light",J22="D","Dark")</f>
        <v>Dark</v>
      </c>
      <c r="P22" t="str">
        <f>_xlfn.XLOOKUP(Orders[[#This Row],[Customer ID]],customers!$A$1:$A$1001,customers!$I$1:$I$1001,,0)</f>
        <v>Yes</v>
      </c>
    </row>
    <row r="23" spans="1:16" x14ac:dyDescent="0.25">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cm="1">
        <f t="array" ref="N23">_xlfn.IFS(I23="Rob","Robusta",I23="Exc","Excelsa",I23="Ara","Arabica",I23="Lib","Liberica")</f>
        <v>Arabica</v>
      </c>
      <c r="O23" t="str" cm="1">
        <f t="array" ref="O23">_xlfn.IFS(J23="M","Medium",J23="L","Light",J23="D","Dark")</f>
        <v>Dark</v>
      </c>
      <c r="P23" t="str">
        <f>_xlfn.XLOOKUP(Orders[[#This Row],[Customer ID]],customers!$A$1:$A$1001,customers!$I$1:$I$1001,,0)</f>
        <v>No</v>
      </c>
    </row>
    <row r="24" spans="1:16" x14ac:dyDescent="0.25">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cm="1">
        <f t="array" ref="N24">_xlfn.IFS(I24="Rob","Robusta",I24="Exc","Excelsa",I24="Ara","Arabica",I24="Lib","Liberica")</f>
        <v>Robusta</v>
      </c>
      <c r="O24" t="str" cm="1">
        <f t="array" ref="O24">_xlfn.IFS(J24="M","Medium",J24="L","Light",J24="D","Dark")</f>
        <v>Medium</v>
      </c>
      <c r="P24" t="str">
        <f>_xlfn.XLOOKUP(Orders[[#This Row],[Customer ID]],customers!$A$1:$A$1001,customers!$I$1:$I$1001,,0)</f>
        <v>Yes</v>
      </c>
    </row>
    <row r="25" spans="1:16" x14ac:dyDescent="0.25">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cm="1">
        <f t="array" ref="N25">_xlfn.IFS(I25="Rob","Robusta",I25="Exc","Excelsa",I25="Ara","Arabica",I25="Lib","Liberica")</f>
        <v>Arabica</v>
      </c>
      <c r="O25" t="str" cm="1">
        <f t="array" ref="O25">_xlfn.IFS(J25="M","Medium",J25="L","Light",J25="D","Dark")</f>
        <v>Dark</v>
      </c>
      <c r="P25" t="str">
        <f>_xlfn.XLOOKUP(Orders[[#This Row],[Customer ID]],customers!$A$1:$A$1001,customers!$I$1:$I$1001,,0)</f>
        <v>Yes</v>
      </c>
    </row>
    <row r="26" spans="1:16" x14ac:dyDescent="0.25">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cm="1">
        <f t="array" ref="N26">_xlfn.IFS(I26="Rob","Robusta",I26="Exc","Excelsa",I26="Ara","Arabica",I26="Lib","Liberica")</f>
        <v>Arabica</v>
      </c>
      <c r="O26" t="str" cm="1">
        <f t="array" ref="O26">_xlfn.IFS(J26="M","Medium",J26="L","Light",J26="D","Dark")</f>
        <v>Medium</v>
      </c>
      <c r="P26" t="str">
        <f>_xlfn.XLOOKUP(Orders[[#This Row],[Customer ID]],customers!$A$1:$A$1001,customers!$I$1:$I$1001,,0)</f>
        <v>No</v>
      </c>
    </row>
    <row r="27" spans="1:16" x14ac:dyDescent="0.25">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cm="1">
        <f t="array" ref="N27">_xlfn.IFS(I27="Rob","Robusta",I27="Exc","Excelsa",I27="Ara","Arabica",I27="Lib","Liberica")</f>
        <v>Excelsa</v>
      </c>
      <c r="O27" t="str" cm="1">
        <f t="array" ref="O27">_xlfn.IFS(J27="M","Medium",J27="L","Light",J27="D","Dark")</f>
        <v>Medium</v>
      </c>
      <c r="P27" t="str">
        <f>_xlfn.XLOOKUP(Orders[[#This Row],[Customer ID]],customers!$A$1:$A$1001,customers!$I$1:$I$1001,,0)</f>
        <v>Yes</v>
      </c>
    </row>
    <row r="28" spans="1:16" x14ac:dyDescent="0.25">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cm="1">
        <f t="array" ref="N28">_xlfn.IFS(I28="Rob","Robusta",I28="Exc","Excelsa",I28="Ara","Arabica",I28="Lib","Liberica")</f>
        <v>Arabica</v>
      </c>
      <c r="O28" t="str" cm="1">
        <f t="array" ref="O28">_xlfn.IFS(J28="M","Medium",J28="L","Light",J28="D","Dark")</f>
        <v>Medium</v>
      </c>
      <c r="P28" t="str">
        <f>_xlfn.XLOOKUP(Orders[[#This Row],[Customer ID]],customers!$A$1:$A$1001,customers!$I$1:$I$1001,,0)</f>
        <v>Yes</v>
      </c>
    </row>
    <row r="29" spans="1:16" x14ac:dyDescent="0.25">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cm="1">
        <f t="array" ref="N29">_xlfn.IFS(I29="Rob","Robusta",I29="Exc","Excelsa",I29="Ara","Arabica",I29="Lib","Liberica")</f>
        <v>Arabica</v>
      </c>
      <c r="O29" t="str" cm="1">
        <f t="array" ref="O29">_xlfn.IFS(J29="M","Medium",J29="L","Light",J29="D","Dark")</f>
        <v>Medium</v>
      </c>
      <c r="P29" t="str">
        <f>_xlfn.XLOOKUP(Orders[[#This Row],[Customer ID]],customers!$A$1:$A$1001,customers!$I$1:$I$1001,,0)</f>
        <v>No</v>
      </c>
    </row>
    <row r="30" spans="1:16" x14ac:dyDescent="0.25">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cm="1">
        <f t="array" ref="N30">_xlfn.IFS(I30="Rob","Robusta",I30="Exc","Excelsa",I30="Ara","Arabica",I30="Lib","Liberica")</f>
        <v>Arabica</v>
      </c>
      <c r="O30" t="str" cm="1">
        <f t="array" ref="O30">_xlfn.IFS(J30="M","Medium",J30="L","Light",J30="D","Dark")</f>
        <v>Dark</v>
      </c>
      <c r="P30" t="str">
        <f>_xlfn.XLOOKUP(Orders[[#This Row],[Customer ID]],customers!$A$1:$A$1001,customers!$I$1:$I$1001,,0)</f>
        <v>No</v>
      </c>
    </row>
    <row r="31" spans="1:16" x14ac:dyDescent="0.25">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cm="1">
        <f t="array" ref="N31">_xlfn.IFS(I31="Rob","Robusta",I31="Exc","Excelsa",I31="Ara","Arabica",I31="Lib","Liberica")</f>
        <v>Arabica</v>
      </c>
      <c r="O31" t="str" cm="1">
        <f t="array" ref="O31">_xlfn.IFS(J31="M","Medium",J31="L","Light",J31="D","Dark")</f>
        <v>Dark</v>
      </c>
      <c r="P31" t="str">
        <f>_xlfn.XLOOKUP(Orders[[#This Row],[Customer ID]],customers!$A$1:$A$1001,customers!$I$1:$I$1001,,0)</f>
        <v>Yes</v>
      </c>
    </row>
    <row r="32" spans="1:16" x14ac:dyDescent="0.25">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cm="1">
        <f t="array" ref="N32">_xlfn.IFS(I32="Rob","Robusta",I32="Exc","Excelsa",I32="Ara","Arabica",I32="Lib","Liberica")</f>
        <v>Liberica</v>
      </c>
      <c r="O32" t="str" cm="1">
        <f t="array" ref="O32">_xlfn.IFS(J32="M","Medium",J32="L","Light",J32="D","Dark")</f>
        <v>Medium</v>
      </c>
      <c r="P32" t="str">
        <f>_xlfn.XLOOKUP(Orders[[#This Row],[Customer ID]],customers!$A$1:$A$1001,customers!$I$1:$I$1001,,0)</f>
        <v>No</v>
      </c>
    </row>
    <row r="33" spans="1:16" x14ac:dyDescent="0.25">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cm="1">
        <f t="array" ref="N33">_xlfn.IFS(I33="Rob","Robusta",I33="Exc","Excelsa",I33="Ara","Arabica",I33="Lib","Liberica")</f>
        <v>Arabica</v>
      </c>
      <c r="O33" t="str" cm="1">
        <f t="array" ref="O33">_xlfn.IFS(J33="M","Medium",J33="L","Light",J33="D","Dark")</f>
        <v>Dark</v>
      </c>
      <c r="P33" t="str">
        <f>_xlfn.XLOOKUP(Orders[[#This Row],[Customer ID]],customers!$A$1:$A$1001,customers!$I$1:$I$1001,,0)</f>
        <v>No</v>
      </c>
    </row>
    <row r="34" spans="1:16" x14ac:dyDescent="0.25">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cm="1">
        <f t="array" ref="N34">_xlfn.IFS(I34="Rob","Robusta",I34="Exc","Excelsa",I34="Ara","Arabica",I34="Lib","Liberica")</f>
        <v>Liberica</v>
      </c>
      <c r="O34" t="str" cm="1">
        <f t="array" ref="O34">_xlfn.IFS(J34="M","Medium",J34="L","Light",J34="D","Dark")</f>
        <v>Medium</v>
      </c>
      <c r="P34" t="str">
        <f>_xlfn.XLOOKUP(Orders[[#This Row],[Customer ID]],customers!$A$1:$A$1001,customers!$I$1:$I$1001,,0)</f>
        <v>No</v>
      </c>
    </row>
    <row r="35" spans="1:16" x14ac:dyDescent="0.25">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cm="1">
        <f t="array" ref="N35">_xlfn.IFS(I35="Rob","Robusta",I35="Exc","Excelsa",I35="Ara","Arabica",I35="Lib","Liberica")</f>
        <v>Liberica</v>
      </c>
      <c r="O35" t="str" cm="1">
        <f t="array" ref="O35">_xlfn.IFS(J35="M","Medium",J35="L","Light",J35="D","Dark")</f>
        <v>Light</v>
      </c>
      <c r="P35" t="str">
        <f>_xlfn.XLOOKUP(Orders[[#This Row],[Customer ID]],customers!$A$1:$A$1001,customers!$I$1:$I$1001,,0)</f>
        <v>No</v>
      </c>
    </row>
    <row r="36" spans="1:16" x14ac:dyDescent="0.25">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cm="1">
        <f t="array" ref="N36">_xlfn.IFS(I36="Rob","Robusta",I36="Exc","Excelsa",I36="Ara","Arabica",I36="Lib","Liberica")</f>
        <v>Liberica</v>
      </c>
      <c r="O36" t="str" cm="1">
        <f t="array" ref="O36">_xlfn.IFS(J36="M","Medium",J36="L","Light",J36="D","Dark")</f>
        <v>Light</v>
      </c>
      <c r="P36" t="str">
        <f>_xlfn.XLOOKUP(Orders[[#This Row],[Customer ID]],customers!$A$1:$A$1001,customers!$I$1:$I$1001,,0)</f>
        <v>Yes</v>
      </c>
    </row>
    <row r="37" spans="1:16" x14ac:dyDescent="0.25">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cm="1">
        <f t="array" ref="N37">_xlfn.IFS(I37="Rob","Robusta",I37="Exc","Excelsa",I37="Ara","Arabica",I37="Lib","Liberica")</f>
        <v>Arabica</v>
      </c>
      <c r="O37" t="str" cm="1">
        <f t="array" ref="O37">_xlfn.IFS(J37="M","Medium",J37="L","Light",J37="D","Dark")</f>
        <v>Dark</v>
      </c>
      <c r="P37" t="str">
        <f>_xlfn.XLOOKUP(Orders[[#This Row],[Customer ID]],customers!$A$1:$A$1001,customers!$I$1:$I$1001,,0)</f>
        <v>No</v>
      </c>
    </row>
    <row r="38" spans="1:16" x14ac:dyDescent="0.25">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cm="1">
        <f t="array" ref="N38">_xlfn.IFS(I38="Rob","Robusta",I38="Exc","Excelsa",I38="Ara","Arabica",I38="Lib","Liberica")</f>
        <v>Liberica</v>
      </c>
      <c r="O38" t="str" cm="1">
        <f t="array" ref="O38">_xlfn.IFS(J38="M","Medium",J38="L","Light",J38="D","Dark")</f>
        <v>Medium</v>
      </c>
      <c r="P38" t="str">
        <f>_xlfn.XLOOKUP(Orders[[#This Row],[Customer ID]],customers!$A$1:$A$1001,customers!$I$1:$I$1001,,0)</f>
        <v>No</v>
      </c>
    </row>
    <row r="39" spans="1:16" x14ac:dyDescent="0.25">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cm="1">
        <f t="array" ref="N39">_xlfn.IFS(I39="Rob","Robusta",I39="Exc","Excelsa",I39="Ara","Arabica",I39="Lib","Liberica")</f>
        <v>Liberica</v>
      </c>
      <c r="O39" t="str" cm="1">
        <f t="array" ref="O39">_xlfn.IFS(J39="M","Medium",J39="L","Light",J39="D","Dark")</f>
        <v>Light</v>
      </c>
      <c r="P39" t="str">
        <f>_xlfn.XLOOKUP(Orders[[#This Row],[Customer ID]],customers!$A$1:$A$1001,customers!$I$1:$I$1001,,0)</f>
        <v>No</v>
      </c>
    </row>
    <row r="40" spans="1:16" x14ac:dyDescent="0.25">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cm="1">
        <f t="array" ref="N40">_xlfn.IFS(I40="Rob","Robusta",I40="Exc","Excelsa",I40="Ara","Arabica",I40="Lib","Liberica")</f>
        <v>Robusta</v>
      </c>
      <c r="O40" t="str" cm="1">
        <f t="array" ref="O40">_xlfn.IFS(J40="M","Medium",J40="L","Light",J40="D","Dark")</f>
        <v>Medium</v>
      </c>
      <c r="P40" t="str">
        <f>_xlfn.XLOOKUP(Orders[[#This Row],[Customer ID]],customers!$A$1:$A$1001,customers!$I$1:$I$1001,,0)</f>
        <v>No</v>
      </c>
    </row>
    <row r="41" spans="1:16" x14ac:dyDescent="0.25">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cm="1">
        <f t="array" ref="N41">_xlfn.IFS(I41="Rob","Robusta",I41="Exc","Excelsa",I41="Ara","Arabica",I41="Lib","Liberica")</f>
        <v>Robusta</v>
      </c>
      <c r="O41" t="str" cm="1">
        <f t="array" ref="O41">_xlfn.IFS(J41="M","Medium",J41="L","Light",J41="D","Dark")</f>
        <v>Medium</v>
      </c>
      <c r="P41" t="str">
        <f>_xlfn.XLOOKUP(Orders[[#This Row],[Customer ID]],customers!$A$1:$A$1001,customers!$I$1:$I$1001,,0)</f>
        <v>Yes</v>
      </c>
    </row>
    <row r="42" spans="1:16" x14ac:dyDescent="0.25">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cm="1">
        <f t="array" ref="N42">_xlfn.IFS(I42="Rob","Robusta",I42="Exc","Excelsa",I42="Ara","Arabica",I42="Lib","Liberica")</f>
        <v>Liberica</v>
      </c>
      <c r="O42" t="str" cm="1">
        <f t="array" ref="O42">_xlfn.IFS(J42="M","Medium",J42="L","Light",J42="D","Dark")</f>
        <v>Medium</v>
      </c>
      <c r="P42" t="str">
        <f>_xlfn.XLOOKUP(Orders[[#This Row],[Customer ID]],customers!$A$1:$A$1001,customers!$I$1:$I$1001,,0)</f>
        <v>No</v>
      </c>
    </row>
    <row r="43" spans="1:16" x14ac:dyDescent="0.25">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cm="1">
        <f t="array" ref="N43">_xlfn.IFS(I43="Rob","Robusta",I43="Exc","Excelsa",I43="Ara","Arabica",I43="Lib","Liberica")</f>
        <v>Excelsa</v>
      </c>
      <c r="O43" t="str" cm="1">
        <f t="array" ref="O43">_xlfn.IFS(J43="M","Medium",J43="L","Light",J43="D","Dark")</f>
        <v>Dark</v>
      </c>
      <c r="P43" t="str">
        <f>_xlfn.XLOOKUP(Orders[[#This Row],[Customer ID]],customers!$A$1:$A$1001,customers!$I$1:$I$1001,,0)</f>
        <v>Yes</v>
      </c>
    </row>
    <row r="44" spans="1:16" x14ac:dyDescent="0.25">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cm="1">
        <f t="array" ref="N44">_xlfn.IFS(I44="Rob","Robusta",I44="Exc","Excelsa",I44="Ara","Arabica",I44="Lib","Liberica")</f>
        <v>Robusta</v>
      </c>
      <c r="O44" t="str" cm="1">
        <f t="array" ref="O44">_xlfn.IFS(J44="M","Medium",J44="L","Light",J44="D","Dark")</f>
        <v>Dark</v>
      </c>
      <c r="P44" t="str">
        <f>_xlfn.XLOOKUP(Orders[[#This Row],[Customer ID]],customers!$A$1:$A$1001,customers!$I$1:$I$1001,,0)</f>
        <v>Yes</v>
      </c>
    </row>
    <row r="45" spans="1:16" x14ac:dyDescent="0.25">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cm="1">
        <f t="array" ref="N45">_xlfn.IFS(I45="Rob","Robusta",I45="Exc","Excelsa",I45="Ara","Arabica",I45="Lib","Liberica")</f>
        <v>Liberica</v>
      </c>
      <c r="O45" t="str" cm="1">
        <f t="array" ref="O45">_xlfn.IFS(J45="M","Medium",J45="L","Light",J45="D","Dark")</f>
        <v>Light</v>
      </c>
      <c r="P45" t="str">
        <f>_xlfn.XLOOKUP(Orders[[#This Row],[Customer ID]],customers!$A$1:$A$1001,customers!$I$1:$I$1001,,0)</f>
        <v>No</v>
      </c>
    </row>
    <row r="46" spans="1:16" x14ac:dyDescent="0.25">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cm="1">
        <f t="array" ref="N46">_xlfn.IFS(I46="Rob","Robusta",I46="Exc","Excelsa",I46="Ara","Arabica",I46="Lib","Liberica")</f>
        <v>Excelsa</v>
      </c>
      <c r="O46" t="str" cm="1">
        <f t="array" ref="O46">_xlfn.IFS(J46="M","Medium",J46="L","Light",J46="D","Dark")</f>
        <v>Medium</v>
      </c>
      <c r="P46" t="str">
        <f>_xlfn.XLOOKUP(Orders[[#This Row],[Customer ID]],customers!$A$1:$A$1001,customers!$I$1:$I$1001,,0)</f>
        <v>Yes</v>
      </c>
    </row>
    <row r="47" spans="1:16" x14ac:dyDescent="0.25">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cm="1">
        <f t="array" ref="N47">_xlfn.IFS(I47="Rob","Robusta",I47="Exc","Excelsa",I47="Ara","Arabica",I47="Lib","Liberica")</f>
        <v>Liberica</v>
      </c>
      <c r="O47" t="str" cm="1">
        <f t="array" ref="O47">_xlfn.IFS(J47="M","Medium",J47="L","Light",J47="D","Dark")</f>
        <v>Dark</v>
      </c>
      <c r="P47" t="str">
        <f>_xlfn.XLOOKUP(Orders[[#This Row],[Customer ID]],customers!$A$1:$A$1001,customers!$I$1:$I$1001,,0)</f>
        <v>No</v>
      </c>
    </row>
    <row r="48" spans="1:16" x14ac:dyDescent="0.25">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cm="1">
        <f t="array" ref="N48">_xlfn.IFS(I48="Rob","Robusta",I48="Exc","Excelsa",I48="Ara","Arabica",I48="Lib","Liberica")</f>
        <v>Excelsa</v>
      </c>
      <c r="O48" t="str" cm="1">
        <f t="array" ref="O48">_xlfn.IFS(J48="M","Medium",J48="L","Light",J48="D","Dark")</f>
        <v>Medium</v>
      </c>
      <c r="P48" t="str">
        <f>_xlfn.XLOOKUP(Orders[[#This Row],[Customer ID]],customers!$A$1:$A$1001,customers!$I$1:$I$1001,,0)</f>
        <v>Yes</v>
      </c>
    </row>
    <row r="49" spans="1:16" x14ac:dyDescent="0.25">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cm="1">
        <f t="array" ref="N49">_xlfn.IFS(I49="Rob","Robusta",I49="Exc","Excelsa",I49="Ara","Arabica",I49="Lib","Liberica")</f>
        <v>Arabica</v>
      </c>
      <c r="O49" t="str" cm="1">
        <f t="array" ref="O49">_xlfn.IFS(J49="M","Medium",J49="L","Light",J49="D","Dark")</f>
        <v>Light</v>
      </c>
      <c r="P49" t="str">
        <f>_xlfn.XLOOKUP(Orders[[#This Row],[Customer ID]],customers!$A$1:$A$1001,customers!$I$1:$I$1001,,0)</f>
        <v>Yes</v>
      </c>
    </row>
    <row r="50" spans="1:16" x14ac:dyDescent="0.25">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cm="1">
        <f t="array" ref="N50">_xlfn.IFS(I50="Rob","Robusta",I50="Exc","Excelsa",I50="Ara","Arabica",I50="Lib","Liberica")</f>
        <v>Arabica</v>
      </c>
      <c r="O50" t="str" cm="1">
        <f t="array" ref="O50">_xlfn.IFS(J50="M","Medium",J50="L","Light",J50="D","Dark")</f>
        <v>Dark</v>
      </c>
      <c r="P50" t="str">
        <f>_xlfn.XLOOKUP(Orders[[#This Row],[Customer ID]],customers!$A$1:$A$1001,customers!$I$1:$I$1001,,0)</f>
        <v>No</v>
      </c>
    </row>
    <row r="51" spans="1:16" x14ac:dyDescent="0.25">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cm="1">
        <f t="array" ref="N51">_xlfn.IFS(I51="Rob","Robusta",I51="Exc","Excelsa",I51="Ara","Arabica",I51="Lib","Liberica")</f>
        <v>Arabica</v>
      </c>
      <c r="O51" t="str" cm="1">
        <f t="array" ref="O51">_xlfn.IFS(J51="M","Medium",J51="L","Light",J51="D","Dark")</f>
        <v>Light</v>
      </c>
      <c r="P51" t="str">
        <f>_xlfn.XLOOKUP(Orders[[#This Row],[Customer ID]],customers!$A$1:$A$1001,customers!$I$1:$I$1001,,0)</f>
        <v>No</v>
      </c>
    </row>
    <row r="52" spans="1:16" x14ac:dyDescent="0.25">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cm="1">
        <f t="array" ref="N52">_xlfn.IFS(I52="Rob","Robusta",I52="Exc","Excelsa",I52="Ara","Arabica",I52="Lib","Liberica")</f>
        <v>Liberica</v>
      </c>
      <c r="O52" t="str" cm="1">
        <f t="array" ref="O52">_xlfn.IFS(J52="M","Medium",J52="L","Light",J52="D","Dark")</f>
        <v>Dark</v>
      </c>
      <c r="P52" t="str">
        <f>_xlfn.XLOOKUP(Orders[[#This Row],[Customer ID]],customers!$A$1:$A$1001,customers!$I$1:$I$1001,,0)</f>
        <v>No</v>
      </c>
    </row>
    <row r="53" spans="1:16" x14ac:dyDescent="0.25">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cm="1">
        <f t="array" ref="N53">_xlfn.IFS(I53="Rob","Robusta",I53="Exc","Excelsa",I53="Ara","Arabica",I53="Lib","Liberica")</f>
        <v>Liberica</v>
      </c>
      <c r="O53" t="str" cm="1">
        <f t="array" ref="O53">_xlfn.IFS(J53="M","Medium",J53="L","Light",J53="D","Dark")</f>
        <v>Light</v>
      </c>
      <c r="P53" t="str">
        <f>_xlfn.XLOOKUP(Orders[[#This Row],[Customer ID]],customers!$A$1:$A$1001,customers!$I$1:$I$1001,,0)</f>
        <v>Yes</v>
      </c>
    </row>
    <row r="54" spans="1:16" x14ac:dyDescent="0.25">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cm="1">
        <f t="array" ref="N54">_xlfn.IFS(I54="Rob","Robusta",I54="Exc","Excelsa",I54="Ara","Arabica",I54="Lib","Liberica")</f>
        <v>Robusta</v>
      </c>
      <c r="O54" t="str" cm="1">
        <f t="array" ref="O54">_xlfn.IFS(J54="M","Medium",J54="L","Light",J54="D","Dark")</f>
        <v>Medium</v>
      </c>
      <c r="P54" t="str">
        <f>_xlfn.XLOOKUP(Orders[[#This Row],[Customer ID]],customers!$A$1:$A$1001,customers!$I$1:$I$1001,,0)</f>
        <v>No</v>
      </c>
    </row>
    <row r="55" spans="1:16" x14ac:dyDescent="0.25">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cm="1">
        <f t="array" ref="N55">_xlfn.IFS(I55="Rob","Robusta",I55="Exc","Excelsa",I55="Ara","Arabica",I55="Lib","Liberica")</f>
        <v>Liberica</v>
      </c>
      <c r="O55" t="str" cm="1">
        <f t="array" ref="O55">_xlfn.IFS(J55="M","Medium",J55="L","Light",J55="D","Dark")</f>
        <v>Light</v>
      </c>
      <c r="P55" t="str">
        <f>_xlfn.XLOOKUP(Orders[[#This Row],[Customer ID]],customers!$A$1:$A$1001,customers!$I$1:$I$1001,,0)</f>
        <v>No</v>
      </c>
    </row>
    <row r="56" spans="1:16" x14ac:dyDescent="0.25">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cm="1">
        <f t="array" ref="N56">_xlfn.IFS(I56="Rob","Robusta",I56="Exc","Excelsa",I56="Ara","Arabica",I56="Lib","Liberica")</f>
        <v>Liberica</v>
      </c>
      <c r="O56" t="str" cm="1">
        <f t="array" ref="O56">_xlfn.IFS(J56="M","Medium",J56="L","Light",J56="D","Dark")</f>
        <v>Medium</v>
      </c>
      <c r="P56" t="str">
        <f>_xlfn.XLOOKUP(Orders[[#This Row],[Customer ID]],customers!$A$1:$A$1001,customers!$I$1:$I$1001,,0)</f>
        <v>No</v>
      </c>
    </row>
    <row r="57" spans="1:16" x14ac:dyDescent="0.25">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cm="1">
        <f t="array" ref="N57">_xlfn.IFS(I57="Rob","Robusta",I57="Exc","Excelsa",I57="Ara","Arabica",I57="Lib","Liberica")</f>
        <v>Liberica</v>
      </c>
      <c r="O57" t="str" cm="1">
        <f t="array" ref="O57">_xlfn.IFS(J57="M","Medium",J57="L","Light",J57="D","Dark")</f>
        <v>Light</v>
      </c>
      <c r="P57" t="str">
        <f>_xlfn.XLOOKUP(Orders[[#This Row],[Customer ID]],customers!$A$1:$A$1001,customers!$I$1:$I$1001,,0)</f>
        <v>No</v>
      </c>
    </row>
    <row r="58" spans="1:16" x14ac:dyDescent="0.25">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cm="1">
        <f t="array" ref="N58">_xlfn.IFS(I58="Rob","Robusta",I58="Exc","Excelsa",I58="Ara","Arabica",I58="Lib","Liberica")</f>
        <v>Excelsa</v>
      </c>
      <c r="O58" t="str" cm="1">
        <f t="array" ref="O58">_xlfn.IFS(J58="M","Medium",J58="L","Light",J58="D","Dark")</f>
        <v>Dark</v>
      </c>
      <c r="P58" t="str">
        <f>_xlfn.XLOOKUP(Orders[[#This Row],[Customer ID]],customers!$A$1:$A$1001,customers!$I$1:$I$1001,,0)</f>
        <v>Yes</v>
      </c>
    </row>
    <row r="59" spans="1:16" x14ac:dyDescent="0.25">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cm="1">
        <f t="array" ref="N59">_xlfn.IFS(I59="Rob","Robusta",I59="Exc","Excelsa",I59="Ara","Arabica",I59="Lib","Liberica")</f>
        <v>Excelsa</v>
      </c>
      <c r="O59" t="str" cm="1">
        <f t="array" ref="O59">_xlfn.IFS(J59="M","Medium",J59="L","Light",J59="D","Dark")</f>
        <v>Light</v>
      </c>
      <c r="P59" t="str">
        <f>_xlfn.XLOOKUP(Orders[[#This Row],[Customer ID]],customers!$A$1:$A$1001,customers!$I$1:$I$1001,,0)</f>
        <v>No</v>
      </c>
    </row>
    <row r="60" spans="1:16" x14ac:dyDescent="0.25">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cm="1">
        <f t="array" ref="N60">_xlfn.IFS(I60="Rob","Robusta",I60="Exc","Excelsa",I60="Ara","Arabica",I60="Lib","Liberica")</f>
        <v>Liberica</v>
      </c>
      <c r="O60" t="str" cm="1">
        <f t="array" ref="O60">_xlfn.IFS(J60="M","Medium",J60="L","Light",J60="D","Dark")</f>
        <v>Dark</v>
      </c>
      <c r="P60" t="str">
        <f>_xlfn.XLOOKUP(Orders[[#This Row],[Customer ID]],customers!$A$1:$A$1001,customers!$I$1:$I$1001,,0)</f>
        <v>Yes</v>
      </c>
    </row>
    <row r="61" spans="1:16" x14ac:dyDescent="0.25">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cm="1">
        <f t="array" ref="N61">_xlfn.IFS(I61="Rob","Robusta",I61="Exc","Excelsa",I61="Ara","Arabica",I61="Lib","Liberica")</f>
        <v>Liberica</v>
      </c>
      <c r="O61" t="str" cm="1">
        <f t="array" ref="O61">_xlfn.IFS(J61="M","Medium",J61="L","Light",J61="D","Dark")</f>
        <v>Medium</v>
      </c>
      <c r="P61" t="str">
        <f>_xlfn.XLOOKUP(Orders[[#This Row],[Customer ID]],customers!$A$1:$A$1001,customers!$I$1:$I$1001,,0)</f>
        <v>Yes</v>
      </c>
    </row>
    <row r="62" spans="1:16" x14ac:dyDescent="0.25">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cm="1">
        <f t="array" ref="N62">_xlfn.IFS(I62="Rob","Robusta",I62="Exc","Excelsa",I62="Ara","Arabica",I62="Lib","Liberica")</f>
        <v>Arabica</v>
      </c>
      <c r="O62" t="str" cm="1">
        <f t="array" ref="O62">_xlfn.IFS(J62="M","Medium",J62="L","Light",J62="D","Dark")</f>
        <v>Dark</v>
      </c>
      <c r="P62" t="str">
        <f>_xlfn.XLOOKUP(Orders[[#This Row],[Customer ID]],customers!$A$1:$A$1001,customers!$I$1:$I$1001,,0)</f>
        <v>No</v>
      </c>
    </row>
    <row r="63" spans="1:16" x14ac:dyDescent="0.25">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cm="1">
        <f t="array" ref="N63">_xlfn.IFS(I63="Rob","Robusta",I63="Exc","Excelsa",I63="Ara","Arabica",I63="Lib","Liberica")</f>
        <v>Robusta</v>
      </c>
      <c r="O63" t="str" cm="1">
        <f t="array" ref="O63">_xlfn.IFS(J63="M","Medium",J63="L","Light",J63="D","Dark")</f>
        <v>Dark</v>
      </c>
      <c r="P63" t="str">
        <f>_xlfn.XLOOKUP(Orders[[#This Row],[Customer ID]],customers!$A$1:$A$1001,customers!$I$1:$I$1001,,0)</f>
        <v>Yes</v>
      </c>
    </row>
    <row r="64" spans="1:16" x14ac:dyDescent="0.25">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cm="1">
        <f t="array" ref="N64">_xlfn.IFS(I64="Rob","Robusta",I64="Exc","Excelsa",I64="Ara","Arabica",I64="Lib","Liberica")</f>
        <v>Liberica</v>
      </c>
      <c r="O64" t="str" cm="1">
        <f t="array" ref="O64">_xlfn.IFS(J64="M","Medium",J64="L","Light",J64="D","Dark")</f>
        <v>Light</v>
      </c>
      <c r="P64" t="str">
        <f>_xlfn.XLOOKUP(Orders[[#This Row],[Customer ID]],customers!$A$1:$A$1001,customers!$I$1:$I$1001,,0)</f>
        <v>Yes</v>
      </c>
    </row>
    <row r="65" spans="1:16" x14ac:dyDescent="0.25">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cm="1">
        <f t="array" ref="N65">_xlfn.IFS(I65="Rob","Robusta",I65="Exc","Excelsa",I65="Ara","Arabica",I65="Lib","Liberica")</f>
        <v>Arabica</v>
      </c>
      <c r="O65" t="str" cm="1">
        <f t="array" ref="O65">_xlfn.IFS(J65="M","Medium",J65="L","Light",J65="D","Dark")</f>
        <v>Medium</v>
      </c>
      <c r="P65" t="str">
        <f>_xlfn.XLOOKUP(Orders[[#This Row],[Customer ID]],customers!$A$1:$A$1001,customers!$I$1:$I$1001,,0)</f>
        <v>No</v>
      </c>
    </row>
    <row r="66" spans="1:16" x14ac:dyDescent="0.25">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cm="1">
        <f t="array" ref="N66">_xlfn.IFS(I66="Rob","Robusta",I66="Exc","Excelsa",I66="Ara","Arabica",I66="Lib","Liberica")</f>
        <v>Robusta</v>
      </c>
      <c r="O66" t="str" cm="1">
        <f t="array" ref="O66">_xlfn.IFS(J66="M","Medium",J66="L","Light",J66="D","Dark")</f>
        <v>Medium</v>
      </c>
      <c r="P66" t="str">
        <f>_xlfn.XLOOKUP(Orders[[#This Row],[Customer ID]],customers!$A$1:$A$1001,customers!$I$1:$I$1001,,0)</f>
        <v>Yes</v>
      </c>
    </row>
    <row r="67" spans="1:16" x14ac:dyDescent="0.25">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1">L67*E67</f>
        <v>82.339999999999989</v>
      </c>
      <c r="N67" t="str" cm="1">
        <f t="array" ref="N67">_xlfn.IFS(I67="Rob","Robusta",I67="Exc","Excelsa",I67="Ara","Arabica",I67="Lib","Liberica")</f>
        <v>Robusta</v>
      </c>
      <c r="O67" t="str" cm="1">
        <f t="array" ref="O67">_xlfn.IFS(J67="M","Medium",J67="L","Light",J67="D","Dark")</f>
        <v>Dark</v>
      </c>
      <c r="P67" t="str">
        <f>_xlfn.XLOOKUP(Orders[[#This Row],[Customer ID]],customers!$A$1:$A$1001,customers!$I$1:$I$1001,,0)</f>
        <v>Yes</v>
      </c>
    </row>
    <row r="68" spans="1:16" x14ac:dyDescent="0.25">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1"/>
        <v>7.169999999999999</v>
      </c>
      <c r="N68" t="str" cm="1">
        <f t="array" ref="N68">_xlfn.IFS(I68="Rob","Robusta",I68="Exc","Excelsa",I68="Ara","Arabica",I68="Lib","Liberica")</f>
        <v>Robusta</v>
      </c>
      <c r="O68" t="str" cm="1">
        <f t="array" ref="O68">_xlfn.IFS(J68="M","Medium",J68="L","Light",J68="D","Dark")</f>
        <v>Light</v>
      </c>
      <c r="P68" t="str">
        <f>_xlfn.XLOOKUP(Orders[[#This Row],[Customer ID]],customers!$A$1:$A$1001,customers!$I$1:$I$1001,,0)</f>
        <v>Yes</v>
      </c>
    </row>
    <row r="69" spans="1:16" x14ac:dyDescent="0.25">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1"/>
        <v>9.51</v>
      </c>
      <c r="N69" t="str" cm="1">
        <f t="array" ref="N69">_xlfn.IFS(I69="Rob","Robusta",I69="Exc","Excelsa",I69="Ara","Arabica",I69="Lib","Liberica")</f>
        <v>Liberica</v>
      </c>
      <c r="O69" t="str" cm="1">
        <f t="array" ref="O69">_xlfn.IFS(J69="M","Medium",J69="L","Light",J69="D","Dark")</f>
        <v>Light</v>
      </c>
      <c r="P69" t="str">
        <f>_xlfn.XLOOKUP(Orders[[#This Row],[Customer ID]],customers!$A$1:$A$1001,customers!$I$1:$I$1001,,0)</f>
        <v>No</v>
      </c>
    </row>
    <row r="70" spans="1:16" x14ac:dyDescent="0.25">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1"/>
        <v>2.9849999999999999</v>
      </c>
      <c r="N70" t="str" cm="1">
        <f t="array" ref="N70">_xlfn.IFS(I70="Rob","Robusta",I70="Exc","Excelsa",I70="Ara","Arabica",I70="Lib","Liberica")</f>
        <v>Robusta</v>
      </c>
      <c r="O70" t="str" cm="1">
        <f t="array" ref="O70">_xlfn.IFS(J70="M","Medium",J70="L","Light",J70="D","Dark")</f>
        <v>Medium</v>
      </c>
      <c r="P70" t="str">
        <f>_xlfn.XLOOKUP(Orders[[#This Row],[Customer ID]],customers!$A$1:$A$1001,customers!$I$1:$I$1001,,0)</f>
        <v>No</v>
      </c>
    </row>
    <row r="71" spans="1:16" x14ac:dyDescent="0.25">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1"/>
        <v>59.699999999999996</v>
      </c>
      <c r="N71" t="str" cm="1">
        <f t="array" ref="N71">_xlfn.IFS(I71="Rob","Robusta",I71="Exc","Excelsa",I71="Ara","Arabica",I71="Lib","Liberica")</f>
        <v>Robusta</v>
      </c>
      <c r="O71" t="str" cm="1">
        <f t="array" ref="O71">_xlfn.IFS(J71="M","Medium",J71="L","Light",J71="D","Dark")</f>
        <v>Medium</v>
      </c>
      <c r="P71" t="str">
        <f>_xlfn.XLOOKUP(Orders[[#This Row],[Customer ID]],customers!$A$1:$A$1001,customers!$I$1:$I$1001,,0)</f>
        <v>Yes</v>
      </c>
    </row>
    <row r="72" spans="1:16" x14ac:dyDescent="0.25">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1"/>
        <v>136.61999999999998</v>
      </c>
      <c r="N72" t="str" cm="1">
        <f t="array" ref="N72">_xlfn.IFS(I72="Rob","Robusta",I72="Exc","Excelsa",I72="Ara","Arabica",I72="Lib","Liberica")</f>
        <v>Excelsa</v>
      </c>
      <c r="O72" t="str" cm="1">
        <f t="array" ref="O72">_xlfn.IFS(J72="M","Medium",J72="L","Light",J72="D","Dark")</f>
        <v>Light</v>
      </c>
      <c r="P72" t="str">
        <f>_xlfn.XLOOKUP(Orders[[#This Row],[Customer ID]],customers!$A$1:$A$1001,customers!$I$1:$I$1001,,0)</f>
        <v>No</v>
      </c>
    </row>
    <row r="73" spans="1:16" x14ac:dyDescent="0.25">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1"/>
        <v>9.51</v>
      </c>
      <c r="N73" t="str" cm="1">
        <f t="array" ref="N73">_xlfn.IFS(I73="Rob","Robusta",I73="Exc","Excelsa",I73="Ara","Arabica",I73="Lib","Liberica")</f>
        <v>Liberica</v>
      </c>
      <c r="O73" t="str" cm="1">
        <f t="array" ref="O73">_xlfn.IFS(J73="M","Medium",J73="L","Light",J73="D","Dark")</f>
        <v>Light</v>
      </c>
      <c r="P73" t="str">
        <f>_xlfn.XLOOKUP(Orders[[#This Row],[Customer ID]],customers!$A$1:$A$1001,customers!$I$1:$I$1001,,0)</f>
        <v>No</v>
      </c>
    </row>
    <row r="74" spans="1:16" x14ac:dyDescent="0.25">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1"/>
        <v>77.624999999999986</v>
      </c>
      <c r="N74" t="str" cm="1">
        <f t="array" ref="N74">_xlfn.IFS(I74="Rob","Robusta",I74="Exc","Excelsa",I74="Ara","Arabica",I74="Lib","Liberica")</f>
        <v>Arabica</v>
      </c>
      <c r="O74" t="str" cm="1">
        <f t="array" ref="O74">_xlfn.IFS(J74="M","Medium",J74="L","Light",J74="D","Dark")</f>
        <v>Medium</v>
      </c>
      <c r="P74" t="str">
        <f>_xlfn.XLOOKUP(Orders[[#This Row],[Customer ID]],customers!$A$1:$A$1001,customers!$I$1:$I$1001,,0)</f>
        <v>No</v>
      </c>
    </row>
    <row r="75" spans="1:16" x14ac:dyDescent="0.25">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1"/>
        <v>21.825000000000003</v>
      </c>
      <c r="N75" t="str" cm="1">
        <f t="array" ref="N75">_xlfn.IFS(I75="Rob","Robusta",I75="Exc","Excelsa",I75="Ara","Arabica",I75="Lib","Liberica")</f>
        <v>Liberica</v>
      </c>
      <c r="O75" t="str" cm="1">
        <f t="array" ref="O75">_xlfn.IFS(J75="M","Medium",J75="L","Light",J75="D","Dark")</f>
        <v>Medium</v>
      </c>
      <c r="P75" t="str">
        <f>_xlfn.XLOOKUP(Orders[[#This Row],[Customer ID]],customers!$A$1:$A$1001,customers!$I$1:$I$1001,,0)</f>
        <v>Yes</v>
      </c>
    </row>
    <row r="76" spans="1:16" x14ac:dyDescent="0.25">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1"/>
        <v>17.82</v>
      </c>
      <c r="N76" t="str" cm="1">
        <f t="array" ref="N76">_xlfn.IFS(I76="Rob","Robusta",I76="Exc","Excelsa",I76="Ara","Arabica",I76="Lib","Liberica")</f>
        <v>Excelsa</v>
      </c>
      <c r="O76" t="str" cm="1">
        <f t="array" ref="O76">_xlfn.IFS(J76="M","Medium",J76="L","Light",J76="D","Dark")</f>
        <v>Light</v>
      </c>
      <c r="P76" t="str">
        <f>_xlfn.XLOOKUP(Orders[[#This Row],[Customer ID]],customers!$A$1:$A$1001,customers!$I$1:$I$1001,,0)</f>
        <v>Yes</v>
      </c>
    </row>
    <row r="77" spans="1:16" x14ac:dyDescent="0.25">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1"/>
        <v>53.699999999999996</v>
      </c>
      <c r="N77" t="str" cm="1">
        <f t="array" ref="N77">_xlfn.IFS(I77="Rob","Robusta",I77="Exc","Excelsa",I77="Ara","Arabica",I77="Lib","Liberica")</f>
        <v>Robusta</v>
      </c>
      <c r="O77" t="str" cm="1">
        <f t="array" ref="O77">_xlfn.IFS(J77="M","Medium",J77="L","Light",J77="D","Dark")</f>
        <v>Dark</v>
      </c>
      <c r="P77" t="str">
        <f>_xlfn.XLOOKUP(Orders[[#This Row],[Customer ID]],customers!$A$1:$A$1001,customers!$I$1:$I$1001,,0)</f>
        <v>Yes</v>
      </c>
    </row>
    <row r="78" spans="1:16" x14ac:dyDescent="0.25">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1"/>
        <v>3.5849999999999995</v>
      </c>
      <c r="N78" t="str" cm="1">
        <f t="array" ref="N78">_xlfn.IFS(I78="Rob","Robusta",I78="Exc","Excelsa",I78="Ara","Arabica",I78="Lib","Liberica")</f>
        <v>Robusta</v>
      </c>
      <c r="O78" t="str" cm="1">
        <f t="array" ref="O78">_xlfn.IFS(J78="M","Medium",J78="L","Light",J78="D","Dark")</f>
        <v>Light</v>
      </c>
      <c r="P78" t="str">
        <f>_xlfn.XLOOKUP(Orders[[#This Row],[Customer ID]],customers!$A$1:$A$1001,customers!$I$1:$I$1001,,0)</f>
        <v>Yes</v>
      </c>
    </row>
    <row r="79" spans="1:16" x14ac:dyDescent="0.25">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1"/>
        <v>7.29</v>
      </c>
      <c r="N79" t="str" cm="1">
        <f t="array" ref="N79">_xlfn.IFS(I79="Rob","Robusta",I79="Exc","Excelsa",I79="Ara","Arabica",I79="Lib","Liberica")</f>
        <v>Excelsa</v>
      </c>
      <c r="O79" t="str" cm="1">
        <f t="array" ref="O79">_xlfn.IFS(J79="M","Medium",J79="L","Light",J79="D","Dark")</f>
        <v>Dark</v>
      </c>
      <c r="P79" t="str">
        <f>_xlfn.XLOOKUP(Orders[[#This Row],[Customer ID]],customers!$A$1:$A$1001,customers!$I$1:$I$1001,,0)</f>
        <v>No</v>
      </c>
    </row>
    <row r="80" spans="1:16" x14ac:dyDescent="0.25">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1"/>
        <v>40.5</v>
      </c>
      <c r="N80" t="str" cm="1">
        <f t="array" ref="N80">_xlfn.IFS(I80="Rob","Robusta",I80="Exc","Excelsa",I80="Ara","Arabica",I80="Lib","Liberica")</f>
        <v>Arabica</v>
      </c>
      <c r="O80" t="str" cm="1">
        <f t="array" ref="O80">_xlfn.IFS(J80="M","Medium",J80="L","Light",J80="D","Dark")</f>
        <v>Medium</v>
      </c>
      <c r="P80" t="str">
        <f>_xlfn.XLOOKUP(Orders[[#This Row],[Customer ID]],customers!$A$1:$A$1001,customers!$I$1:$I$1001,,0)</f>
        <v>Yes</v>
      </c>
    </row>
    <row r="81" spans="1:16" x14ac:dyDescent="0.25">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1"/>
        <v>47.8</v>
      </c>
      <c r="N81" t="str" cm="1">
        <f t="array" ref="N81">_xlfn.IFS(I81="Rob","Robusta",I81="Exc","Excelsa",I81="Ara","Arabica",I81="Lib","Liberica")</f>
        <v>Robusta</v>
      </c>
      <c r="O81" t="str" cm="1">
        <f t="array" ref="O81">_xlfn.IFS(J81="M","Medium",J81="L","Light",J81="D","Dark")</f>
        <v>Light</v>
      </c>
      <c r="P81" t="str">
        <f>_xlfn.XLOOKUP(Orders[[#This Row],[Customer ID]],customers!$A$1:$A$1001,customers!$I$1:$I$1001,,0)</f>
        <v>No</v>
      </c>
    </row>
    <row r="82" spans="1:16" x14ac:dyDescent="0.25">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1"/>
        <v>38.849999999999994</v>
      </c>
      <c r="N82" t="str" cm="1">
        <f t="array" ref="N82">_xlfn.IFS(I82="Rob","Robusta",I82="Exc","Excelsa",I82="Ara","Arabica",I82="Lib","Liberica")</f>
        <v>Arabica</v>
      </c>
      <c r="O82" t="str" cm="1">
        <f t="array" ref="O82">_xlfn.IFS(J82="M","Medium",J82="L","Light",J82="D","Dark")</f>
        <v>Light</v>
      </c>
      <c r="P82" t="str">
        <f>_xlfn.XLOOKUP(Orders[[#This Row],[Customer ID]],customers!$A$1:$A$1001,customers!$I$1:$I$1001,,0)</f>
        <v>Yes</v>
      </c>
    </row>
    <row r="83" spans="1:16" x14ac:dyDescent="0.25">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1"/>
        <v>109.36499999999999</v>
      </c>
      <c r="N83" t="str" cm="1">
        <f t="array" ref="N83">_xlfn.IFS(I83="Rob","Robusta",I83="Exc","Excelsa",I83="Ara","Arabica",I83="Lib","Liberica")</f>
        <v>Liberica</v>
      </c>
      <c r="O83" t="str" cm="1">
        <f t="array" ref="O83">_xlfn.IFS(J83="M","Medium",J83="L","Light",J83="D","Dark")</f>
        <v>Light</v>
      </c>
      <c r="P83" t="str">
        <f>_xlfn.XLOOKUP(Orders[[#This Row],[Customer ID]],customers!$A$1:$A$1001,customers!$I$1:$I$1001,,0)</f>
        <v>Yes</v>
      </c>
    </row>
    <row r="84" spans="1:16" x14ac:dyDescent="0.25">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1"/>
        <v>100.39499999999998</v>
      </c>
      <c r="N84" t="str" cm="1">
        <f t="array" ref="N84">_xlfn.IFS(I84="Rob","Robusta",I84="Exc","Excelsa",I84="Ara","Arabica",I84="Lib","Liberica")</f>
        <v>Liberica</v>
      </c>
      <c r="O84" t="str" cm="1">
        <f t="array" ref="O84">_xlfn.IFS(J84="M","Medium",J84="L","Light",J84="D","Dark")</f>
        <v>Medium</v>
      </c>
      <c r="P84" t="str">
        <f>_xlfn.XLOOKUP(Orders[[#This Row],[Customer ID]],customers!$A$1:$A$1001,customers!$I$1:$I$1001,,0)</f>
        <v>Yes</v>
      </c>
    </row>
    <row r="85" spans="1:16" x14ac:dyDescent="0.25">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1"/>
        <v>82.339999999999989</v>
      </c>
      <c r="N85" t="str" cm="1">
        <f t="array" ref="N85">_xlfn.IFS(I85="Rob","Robusta",I85="Exc","Excelsa",I85="Ara","Arabica",I85="Lib","Liberica")</f>
        <v>Robusta</v>
      </c>
      <c r="O85" t="str" cm="1">
        <f t="array" ref="O85">_xlfn.IFS(J85="M","Medium",J85="L","Light",J85="D","Dark")</f>
        <v>Dark</v>
      </c>
      <c r="P85" t="str">
        <f>_xlfn.XLOOKUP(Orders[[#This Row],[Customer ID]],customers!$A$1:$A$1001,customers!$I$1:$I$1001,,0)</f>
        <v>Yes</v>
      </c>
    </row>
    <row r="86" spans="1:16" x14ac:dyDescent="0.25">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1"/>
        <v>9.51</v>
      </c>
      <c r="N86" t="str" cm="1">
        <f t="array" ref="N86">_xlfn.IFS(I86="Rob","Robusta",I86="Exc","Excelsa",I86="Ara","Arabica",I86="Lib","Liberica")</f>
        <v>Liberica</v>
      </c>
      <c r="O86" t="str" cm="1">
        <f t="array" ref="O86">_xlfn.IFS(J86="M","Medium",J86="L","Light",J86="D","Dark")</f>
        <v>Light</v>
      </c>
      <c r="P86" t="str">
        <f>_xlfn.XLOOKUP(Orders[[#This Row],[Customer ID]],customers!$A$1:$A$1001,customers!$I$1:$I$1001,,0)</f>
        <v>No</v>
      </c>
    </row>
    <row r="87" spans="1:16" x14ac:dyDescent="0.25">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1"/>
        <v>89.35499999999999</v>
      </c>
      <c r="N87" t="str" cm="1">
        <f t="array" ref="N87">_xlfn.IFS(I87="Rob","Robusta",I87="Exc","Excelsa",I87="Ara","Arabica",I87="Lib","Liberica")</f>
        <v>Arabica</v>
      </c>
      <c r="O87" t="str" cm="1">
        <f t="array" ref="O87">_xlfn.IFS(J87="M","Medium",J87="L","Light",J87="D","Dark")</f>
        <v>Light</v>
      </c>
      <c r="P87" t="str">
        <f>_xlfn.XLOOKUP(Orders[[#This Row],[Customer ID]],customers!$A$1:$A$1001,customers!$I$1:$I$1001,,0)</f>
        <v>No</v>
      </c>
    </row>
    <row r="88" spans="1:16" x14ac:dyDescent="0.25">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1"/>
        <v>11.94</v>
      </c>
      <c r="N88" t="str" cm="1">
        <f t="array" ref="N88">_xlfn.IFS(I88="Rob","Robusta",I88="Exc","Excelsa",I88="Ara","Arabica",I88="Lib","Liberica")</f>
        <v>Arabica</v>
      </c>
      <c r="O88" t="str" cm="1">
        <f t="array" ref="O88">_xlfn.IFS(J88="M","Medium",J88="L","Light",J88="D","Dark")</f>
        <v>Dark</v>
      </c>
      <c r="P88" t="str">
        <f>_xlfn.XLOOKUP(Orders[[#This Row],[Customer ID]],customers!$A$1:$A$1001,customers!$I$1:$I$1001,,0)</f>
        <v>No</v>
      </c>
    </row>
    <row r="89" spans="1:16" x14ac:dyDescent="0.25">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1"/>
        <v>33.75</v>
      </c>
      <c r="N89" t="str" cm="1">
        <f t="array" ref="N89">_xlfn.IFS(I89="Rob","Robusta",I89="Exc","Excelsa",I89="Ara","Arabica",I89="Lib","Liberica")</f>
        <v>Arabica</v>
      </c>
      <c r="O89" t="str" cm="1">
        <f t="array" ref="O89">_xlfn.IFS(J89="M","Medium",J89="L","Light",J89="D","Dark")</f>
        <v>Medium</v>
      </c>
      <c r="P89" t="str">
        <f>_xlfn.XLOOKUP(Orders[[#This Row],[Customer ID]],customers!$A$1:$A$1001,customers!$I$1:$I$1001,,0)</f>
        <v>No</v>
      </c>
    </row>
    <row r="90" spans="1:16" x14ac:dyDescent="0.25">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1"/>
        <v>35.849999999999994</v>
      </c>
      <c r="N90" t="str" cm="1">
        <f t="array" ref="N90">_xlfn.IFS(I90="Rob","Robusta",I90="Exc","Excelsa",I90="Ara","Arabica",I90="Lib","Liberica")</f>
        <v>Robusta</v>
      </c>
      <c r="O90" t="str" cm="1">
        <f t="array" ref="O90">_xlfn.IFS(J90="M","Medium",J90="L","Light",J90="D","Dark")</f>
        <v>Light</v>
      </c>
      <c r="P90" t="str">
        <f>_xlfn.XLOOKUP(Orders[[#This Row],[Customer ID]],customers!$A$1:$A$1001,customers!$I$1:$I$1001,,0)</f>
        <v>No</v>
      </c>
    </row>
    <row r="91" spans="1:16" x14ac:dyDescent="0.25">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1"/>
        <v>77.699999999999989</v>
      </c>
      <c r="N91" t="str" cm="1">
        <f t="array" ref="N91">_xlfn.IFS(I91="Rob","Robusta",I91="Exc","Excelsa",I91="Ara","Arabica",I91="Lib","Liberica")</f>
        <v>Arabica</v>
      </c>
      <c r="O91" t="str" cm="1">
        <f t="array" ref="O91">_xlfn.IFS(J91="M","Medium",J91="L","Light",J91="D","Dark")</f>
        <v>Light</v>
      </c>
      <c r="P91" t="str">
        <f>_xlfn.XLOOKUP(Orders[[#This Row],[Customer ID]],customers!$A$1:$A$1001,customers!$I$1:$I$1001,,0)</f>
        <v>No</v>
      </c>
    </row>
    <row r="92" spans="1:16" x14ac:dyDescent="0.25">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1"/>
        <v>51.8</v>
      </c>
      <c r="N92" t="str" cm="1">
        <f t="array" ref="N92">_xlfn.IFS(I92="Rob","Robusta",I92="Exc","Excelsa",I92="Ara","Arabica",I92="Lib","Liberica")</f>
        <v>Arabica</v>
      </c>
      <c r="O92" t="str" cm="1">
        <f t="array" ref="O92">_xlfn.IFS(J92="M","Medium",J92="L","Light",J92="D","Dark")</f>
        <v>Light</v>
      </c>
      <c r="P92" t="str">
        <f>_xlfn.XLOOKUP(Orders[[#This Row],[Customer ID]],customers!$A$1:$A$1001,customers!$I$1:$I$1001,,0)</f>
        <v>Yes</v>
      </c>
    </row>
    <row r="93" spans="1:16" x14ac:dyDescent="0.25">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1"/>
        <v>103.49999999999999</v>
      </c>
      <c r="N93" t="str" cm="1">
        <f t="array" ref="N93">_xlfn.IFS(I93="Rob","Robusta",I93="Exc","Excelsa",I93="Ara","Arabica",I93="Lib","Liberica")</f>
        <v>Arabica</v>
      </c>
      <c r="O93" t="str" cm="1">
        <f t="array" ref="O93">_xlfn.IFS(J93="M","Medium",J93="L","Light",J93="D","Dark")</f>
        <v>Medium</v>
      </c>
      <c r="P93" t="str">
        <f>_xlfn.XLOOKUP(Orders[[#This Row],[Customer ID]],customers!$A$1:$A$1001,customers!$I$1:$I$1001,,0)</f>
        <v>No</v>
      </c>
    </row>
    <row r="94" spans="1:16" x14ac:dyDescent="0.25">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1"/>
        <v>44.55</v>
      </c>
      <c r="N94" t="str" cm="1">
        <f t="array" ref="N94">_xlfn.IFS(I94="Rob","Robusta",I94="Exc","Excelsa",I94="Ara","Arabica",I94="Lib","Liberica")</f>
        <v>Excelsa</v>
      </c>
      <c r="O94" t="str" cm="1">
        <f t="array" ref="O94">_xlfn.IFS(J94="M","Medium",J94="L","Light",J94="D","Dark")</f>
        <v>Light</v>
      </c>
      <c r="P94" t="str">
        <f>_xlfn.XLOOKUP(Orders[[#This Row],[Customer ID]],customers!$A$1:$A$1001,customers!$I$1:$I$1001,,0)</f>
        <v>Yes</v>
      </c>
    </row>
    <row r="95" spans="1:16" x14ac:dyDescent="0.25">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1"/>
        <v>35.64</v>
      </c>
      <c r="N95" t="str" cm="1">
        <f t="array" ref="N95">_xlfn.IFS(I95="Rob","Robusta",I95="Exc","Excelsa",I95="Ara","Arabica",I95="Lib","Liberica")</f>
        <v>Excelsa</v>
      </c>
      <c r="O95" t="str" cm="1">
        <f t="array" ref="O95">_xlfn.IFS(J95="M","Medium",J95="L","Light",J95="D","Dark")</f>
        <v>Light</v>
      </c>
      <c r="P95" t="str">
        <f>_xlfn.XLOOKUP(Orders[[#This Row],[Customer ID]],customers!$A$1:$A$1001,customers!$I$1:$I$1001,,0)</f>
        <v>Yes</v>
      </c>
    </row>
    <row r="96" spans="1:16" x14ac:dyDescent="0.25">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1"/>
        <v>17.91</v>
      </c>
      <c r="N96" t="str" cm="1">
        <f t="array" ref="N96">_xlfn.IFS(I96="Rob","Robusta",I96="Exc","Excelsa",I96="Ara","Arabica",I96="Lib","Liberica")</f>
        <v>Arabica</v>
      </c>
      <c r="O96" t="str" cm="1">
        <f t="array" ref="O96">_xlfn.IFS(J96="M","Medium",J96="L","Light",J96="D","Dark")</f>
        <v>Dark</v>
      </c>
      <c r="P96" t="str">
        <f>_xlfn.XLOOKUP(Orders[[#This Row],[Customer ID]],customers!$A$1:$A$1001,customers!$I$1:$I$1001,,0)</f>
        <v>Yes</v>
      </c>
    </row>
    <row r="97" spans="1:16" x14ac:dyDescent="0.25">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1"/>
        <v>155.24999999999997</v>
      </c>
      <c r="N97" t="str" cm="1">
        <f t="array" ref="N97">_xlfn.IFS(I97="Rob","Robusta",I97="Exc","Excelsa",I97="Ara","Arabica",I97="Lib","Liberica")</f>
        <v>Arabica</v>
      </c>
      <c r="O97" t="str" cm="1">
        <f t="array" ref="O97">_xlfn.IFS(J97="M","Medium",J97="L","Light",J97="D","Dark")</f>
        <v>Medium</v>
      </c>
      <c r="P97" t="str">
        <f>_xlfn.XLOOKUP(Orders[[#This Row],[Customer ID]],customers!$A$1:$A$1001,customers!$I$1:$I$1001,,0)</f>
        <v>No</v>
      </c>
    </row>
    <row r="98" spans="1:16" x14ac:dyDescent="0.25">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1"/>
        <v>5.97</v>
      </c>
      <c r="N98" t="str" cm="1">
        <f t="array" ref="N98">_xlfn.IFS(I98="Rob","Robusta",I98="Exc","Excelsa",I98="Ara","Arabica",I98="Lib","Liberica")</f>
        <v>Arabica</v>
      </c>
      <c r="O98" t="str" cm="1">
        <f t="array" ref="O98">_xlfn.IFS(J98="M","Medium",J98="L","Light",J98="D","Dark")</f>
        <v>Dark</v>
      </c>
      <c r="P98" t="str">
        <f>_xlfn.XLOOKUP(Orders[[#This Row],[Customer ID]],customers!$A$1:$A$1001,customers!$I$1:$I$1001,,0)</f>
        <v>No</v>
      </c>
    </row>
    <row r="99" spans="1:16" x14ac:dyDescent="0.25">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1"/>
        <v>13.5</v>
      </c>
      <c r="N99" t="str" cm="1">
        <f t="array" ref="N99">_xlfn.IFS(I99="Rob","Robusta",I99="Exc","Excelsa",I99="Ara","Arabica",I99="Lib","Liberica")</f>
        <v>Arabica</v>
      </c>
      <c r="O99" t="str" cm="1">
        <f t="array" ref="O99">_xlfn.IFS(J99="M","Medium",J99="L","Light",J99="D","Dark")</f>
        <v>Medium</v>
      </c>
      <c r="P99" t="str">
        <f>_xlfn.XLOOKUP(Orders[[#This Row],[Customer ID]],customers!$A$1:$A$1001,customers!$I$1:$I$1001,,0)</f>
        <v>No</v>
      </c>
    </row>
    <row r="100" spans="1:16" x14ac:dyDescent="0.25">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1"/>
        <v>2.9849999999999999</v>
      </c>
      <c r="N100" t="str" cm="1">
        <f t="array" ref="N100">_xlfn.IFS(I100="Rob","Robusta",I100="Exc","Excelsa",I100="Ara","Arabica",I100="Lib","Liberica")</f>
        <v>Arabica</v>
      </c>
      <c r="O100" t="str" cm="1">
        <f t="array" ref="O100">_xlfn.IFS(J100="M","Medium",J100="L","Light",J100="D","Dark")</f>
        <v>Dark</v>
      </c>
      <c r="P100" t="str">
        <f>_xlfn.XLOOKUP(Orders[[#This Row],[Customer ID]],customers!$A$1:$A$1001,customers!$I$1:$I$1001,,0)</f>
        <v>No</v>
      </c>
    </row>
    <row r="101" spans="1:16" x14ac:dyDescent="0.25">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1"/>
        <v>13.095000000000001</v>
      </c>
      <c r="N101" t="str" cm="1">
        <f t="array" ref="N101">_xlfn.IFS(I101="Rob","Robusta",I101="Exc","Excelsa",I101="Ara","Arabica",I101="Lib","Liberica")</f>
        <v>Liberica</v>
      </c>
      <c r="O101" t="str" cm="1">
        <f t="array" ref="O101">_xlfn.IFS(J101="M","Medium",J101="L","Light",J101="D","Dark")</f>
        <v>Medium</v>
      </c>
      <c r="P101" t="str">
        <f>_xlfn.XLOOKUP(Orders[[#This Row],[Customer ID]],customers!$A$1:$A$1001,customers!$I$1:$I$1001,,0)</f>
        <v>Yes</v>
      </c>
    </row>
    <row r="102" spans="1:16" x14ac:dyDescent="0.25">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1"/>
        <v>7.77</v>
      </c>
      <c r="N102" t="str" cm="1">
        <f t="array" ref="N102">_xlfn.IFS(I102="Rob","Robusta",I102="Exc","Excelsa",I102="Ara","Arabica",I102="Lib","Liberica")</f>
        <v>Arabica</v>
      </c>
      <c r="O102" t="str" cm="1">
        <f t="array" ref="O102">_xlfn.IFS(J102="M","Medium",J102="L","Light",J102="D","Dark")</f>
        <v>Light</v>
      </c>
      <c r="P102" t="str">
        <f>_xlfn.XLOOKUP(Orders[[#This Row],[Customer ID]],customers!$A$1:$A$1001,customers!$I$1:$I$1001,,0)</f>
        <v>Yes</v>
      </c>
    </row>
    <row r="103" spans="1:16" x14ac:dyDescent="0.25">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1"/>
        <v>148.92499999999998</v>
      </c>
      <c r="N103" t="str" cm="1">
        <f t="array" ref="N103">_xlfn.IFS(I103="Rob","Robusta",I103="Exc","Excelsa",I103="Ara","Arabica",I103="Lib","Liberica")</f>
        <v>Liberica</v>
      </c>
      <c r="O103" t="str" cm="1">
        <f t="array" ref="O103">_xlfn.IFS(J103="M","Medium",J103="L","Light",J103="D","Dark")</f>
        <v>Dark</v>
      </c>
      <c r="P103" t="str">
        <f>_xlfn.XLOOKUP(Orders[[#This Row],[Customer ID]],customers!$A$1:$A$1001,customers!$I$1:$I$1001,,0)</f>
        <v>Yes</v>
      </c>
    </row>
    <row r="104" spans="1:16" x14ac:dyDescent="0.25">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1"/>
        <v>38.849999999999994</v>
      </c>
      <c r="N104" t="str" cm="1">
        <f t="array" ref="N104">_xlfn.IFS(I104="Rob","Robusta",I104="Exc","Excelsa",I104="Ara","Arabica",I104="Lib","Liberica")</f>
        <v>Liberica</v>
      </c>
      <c r="O104" t="str" cm="1">
        <f t="array" ref="O104">_xlfn.IFS(J104="M","Medium",J104="L","Light",J104="D","Dark")</f>
        <v>Dark</v>
      </c>
      <c r="P104" t="str">
        <f>_xlfn.XLOOKUP(Orders[[#This Row],[Customer ID]],customers!$A$1:$A$1001,customers!$I$1:$I$1001,,0)</f>
        <v>Yes</v>
      </c>
    </row>
    <row r="105" spans="1:16" x14ac:dyDescent="0.25">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1"/>
        <v>11.94</v>
      </c>
      <c r="N105" t="str" cm="1">
        <f t="array" ref="N105">_xlfn.IFS(I105="Rob","Robusta",I105="Exc","Excelsa",I105="Ara","Arabica",I105="Lib","Liberica")</f>
        <v>Robusta</v>
      </c>
      <c r="O105" t="str" cm="1">
        <f t="array" ref="O105">_xlfn.IFS(J105="M","Medium",J105="L","Light",J105="D","Dark")</f>
        <v>Medium</v>
      </c>
      <c r="P105" t="str">
        <f>_xlfn.XLOOKUP(Orders[[#This Row],[Customer ID]],customers!$A$1:$A$1001,customers!$I$1:$I$1001,,0)</f>
        <v>No</v>
      </c>
    </row>
    <row r="106" spans="1:16" x14ac:dyDescent="0.25">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1"/>
        <v>87.300000000000011</v>
      </c>
      <c r="N106" t="str" cm="1">
        <f t="array" ref="N106">_xlfn.IFS(I106="Rob","Robusta",I106="Exc","Excelsa",I106="Ara","Arabica",I106="Lib","Liberica")</f>
        <v>Liberica</v>
      </c>
      <c r="O106" t="str" cm="1">
        <f t="array" ref="O106">_xlfn.IFS(J106="M","Medium",J106="L","Light",J106="D","Dark")</f>
        <v>Medium</v>
      </c>
      <c r="P106" t="str">
        <f>_xlfn.XLOOKUP(Orders[[#This Row],[Customer ID]],customers!$A$1:$A$1001,customers!$I$1:$I$1001,,0)</f>
        <v>No</v>
      </c>
    </row>
    <row r="107" spans="1:16" x14ac:dyDescent="0.25">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1"/>
        <v>40.5</v>
      </c>
      <c r="N107" t="str" cm="1">
        <f t="array" ref="N107">_xlfn.IFS(I107="Rob","Robusta",I107="Exc","Excelsa",I107="Ara","Arabica",I107="Lib","Liberica")</f>
        <v>Arabica</v>
      </c>
      <c r="O107" t="str" cm="1">
        <f t="array" ref="O107">_xlfn.IFS(J107="M","Medium",J107="L","Light",J107="D","Dark")</f>
        <v>Medium</v>
      </c>
      <c r="P107" t="str">
        <f>_xlfn.XLOOKUP(Orders[[#This Row],[Customer ID]],customers!$A$1:$A$1001,customers!$I$1:$I$1001,,0)</f>
        <v>Yes</v>
      </c>
    </row>
    <row r="108" spans="1:16" x14ac:dyDescent="0.25">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1"/>
        <v>24.3</v>
      </c>
      <c r="N108" t="str" cm="1">
        <f t="array" ref="N108">_xlfn.IFS(I108="Rob","Robusta",I108="Exc","Excelsa",I108="Ara","Arabica",I108="Lib","Liberica")</f>
        <v>Excelsa</v>
      </c>
      <c r="O108" t="str" cm="1">
        <f t="array" ref="O108">_xlfn.IFS(J108="M","Medium",J108="L","Light",J108="D","Dark")</f>
        <v>Dark</v>
      </c>
      <c r="P108" t="str">
        <f>_xlfn.XLOOKUP(Orders[[#This Row],[Customer ID]],customers!$A$1:$A$1001,customers!$I$1:$I$1001,,0)</f>
        <v>No</v>
      </c>
    </row>
    <row r="109" spans="1:16" x14ac:dyDescent="0.25">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1"/>
        <v>17.91</v>
      </c>
      <c r="N109" t="str" cm="1">
        <f t="array" ref="N109">_xlfn.IFS(I109="Rob","Robusta",I109="Exc","Excelsa",I109="Ara","Arabica",I109="Lib","Liberica")</f>
        <v>Robusta</v>
      </c>
      <c r="O109" t="str" cm="1">
        <f t="array" ref="O109">_xlfn.IFS(J109="M","Medium",J109="L","Light",J109="D","Dark")</f>
        <v>Medium</v>
      </c>
      <c r="P109" t="str">
        <f>_xlfn.XLOOKUP(Orders[[#This Row],[Customer ID]],customers!$A$1:$A$1001,customers!$I$1:$I$1001,,0)</f>
        <v>Yes</v>
      </c>
    </row>
    <row r="110" spans="1:16" x14ac:dyDescent="0.25">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1"/>
        <v>27</v>
      </c>
      <c r="N110" t="str" cm="1">
        <f t="array" ref="N110">_xlfn.IFS(I110="Rob","Robusta",I110="Exc","Excelsa",I110="Ara","Arabica",I110="Lib","Liberica")</f>
        <v>Arabica</v>
      </c>
      <c r="O110" t="str" cm="1">
        <f t="array" ref="O110">_xlfn.IFS(J110="M","Medium",J110="L","Light",J110="D","Dark")</f>
        <v>Medium</v>
      </c>
      <c r="P110" t="str">
        <f>_xlfn.XLOOKUP(Orders[[#This Row],[Customer ID]],customers!$A$1:$A$1001,customers!$I$1:$I$1001,,0)</f>
        <v>No</v>
      </c>
    </row>
    <row r="111" spans="1:16" x14ac:dyDescent="0.25">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1"/>
        <v>7.77</v>
      </c>
      <c r="N111" t="str" cm="1">
        <f t="array" ref="N111">_xlfn.IFS(I111="Rob","Robusta",I111="Exc","Excelsa",I111="Ara","Arabica",I111="Lib","Liberica")</f>
        <v>Liberica</v>
      </c>
      <c r="O111" t="str" cm="1">
        <f t="array" ref="O111">_xlfn.IFS(J111="M","Medium",J111="L","Light",J111="D","Dark")</f>
        <v>Dark</v>
      </c>
      <c r="P111" t="str">
        <f>_xlfn.XLOOKUP(Orders[[#This Row],[Customer ID]],customers!$A$1:$A$1001,customers!$I$1:$I$1001,,0)</f>
        <v>Yes</v>
      </c>
    </row>
    <row r="112" spans="1:16" x14ac:dyDescent="0.25">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1"/>
        <v>13.365</v>
      </c>
      <c r="N112" t="str" cm="1">
        <f t="array" ref="N112">_xlfn.IFS(I112="Rob","Robusta",I112="Exc","Excelsa",I112="Ara","Arabica",I112="Lib","Liberica")</f>
        <v>Excelsa</v>
      </c>
      <c r="O112" t="str" cm="1">
        <f t="array" ref="O112">_xlfn.IFS(J112="M","Medium",J112="L","Light",J112="D","Dark")</f>
        <v>Light</v>
      </c>
      <c r="P112" t="str">
        <f>_xlfn.XLOOKUP(Orders[[#This Row],[Customer ID]],customers!$A$1:$A$1001,customers!$I$1:$I$1001,,0)</f>
        <v>Yes</v>
      </c>
    </row>
    <row r="113" spans="1:16" x14ac:dyDescent="0.25">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1"/>
        <v>26.849999999999994</v>
      </c>
      <c r="N113" t="str" cm="1">
        <f t="array" ref="N113">_xlfn.IFS(I113="Rob","Robusta",I113="Exc","Excelsa",I113="Ara","Arabica",I113="Lib","Liberica")</f>
        <v>Robusta</v>
      </c>
      <c r="O113" t="str" cm="1">
        <f t="array" ref="O113">_xlfn.IFS(J113="M","Medium",J113="L","Light",J113="D","Dark")</f>
        <v>Dark</v>
      </c>
      <c r="P113" t="str">
        <f>_xlfn.XLOOKUP(Orders[[#This Row],[Customer ID]],customers!$A$1:$A$1001,customers!$I$1:$I$1001,,0)</f>
        <v>No</v>
      </c>
    </row>
    <row r="114" spans="1:16" x14ac:dyDescent="0.25">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1"/>
        <v>11.25</v>
      </c>
      <c r="N114" t="str" cm="1">
        <f t="array" ref="N114">_xlfn.IFS(I114="Rob","Robusta",I114="Exc","Excelsa",I114="Ara","Arabica",I114="Lib","Liberica")</f>
        <v>Arabica</v>
      </c>
      <c r="O114" t="str" cm="1">
        <f t="array" ref="O114">_xlfn.IFS(J114="M","Medium",J114="L","Light",J114="D","Dark")</f>
        <v>Medium</v>
      </c>
      <c r="P114" t="str">
        <f>_xlfn.XLOOKUP(Orders[[#This Row],[Customer ID]],customers!$A$1:$A$1001,customers!$I$1:$I$1001,,0)</f>
        <v>No</v>
      </c>
    </row>
    <row r="115" spans="1:16" x14ac:dyDescent="0.25">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1"/>
        <v>14.55</v>
      </c>
      <c r="N115" t="str" cm="1">
        <f t="array" ref="N115">_xlfn.IFS(I115="Rob","Robusta",I115="Exc","Excelsa",I115="Ara","Arabica",I115="Lib","Liberica")</f>
        <v>Liberica</v>
      </c>
      <c r="O115" t="str" cm="1">
        <f t="array" ref="O115">_xlfn.IFS(J115="M","Medium",J115="L","Light",J115="D","Dark")</f>
        <v>Medium</v>
      </c>
      <c r="P115" t="str">
        <f>_xlfn.XLOOKUP(Orders[[#This Row],[Customer ID]],customers!$A$1:$A$1001,customers!$I$1:$I$1001,,0)</f>
        <v>No</v>
      </c>
    </row>
    <row r="116" spans="1:16" x14ac:dyDescent="0.25">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1"/>
        <v>14.339999999999998</v>
      </c>
      <c r="N116" t="str" cm="1">
        <f t="array" ref="N116">_xlfn.IFS(I116="Rob","Robusta",I116="Exc","Excelsa",I116="Ara","Arabica",I116="Lib","Liberica")</f>
        <v>Robusta</v>
      </c>
      <c r="O116" t="str" cm="1">
        <f t="array" ref="O116">_xlfn.IFS(J116="M","Medium",J116="L","Light",J116="D","Dark")</f>
        <v>Light</v>
      </c>
      <c r="P116" t="str">
        <f>_xlfn.XLOOKUP(Orders[[#This Row],[Customer ID]],customers!$A$1:$A$1001,customers!$I$1:$I$1001,,0)</f>
        <v>No</v>
      </c>
    </row>
    <row r="117" spans="1:16" x14ac:dyDescent="0.25">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1"/>
        <v>15.85</v>
      </c>
      <c r="N117" t="str" cm="1">
        <f t="array" ref="N117">_xlfn.IFS(I117="Rob","Robusta",I117="Exc","Excelsa",I117="Ara","Arabica",I117="Lib","Liberica")</f>
        <v>Liberica</v>
      </c>
      <c r="O117" t="str" cm="1">
        <f t="array" ref="O117">_xlfn.IFS(J117="M","Medium",J117="L","Light",J117="D","Dark")</f>
        <v>Light</v>
      </c>
      <c r="P117" t="str">
        <f>_xlfn.XLOOKUP(Orders[[#This Row],[Customer ID]],customers!$A$1:$A$1001,customers!$I$1:$I$1001,,0)</f>
        <v>No</v>
      </c>
    </row>
    <row r="118" spans="1:16" x14ac:dyDescent="0.25">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1"/>
        <v>19.02</v>
      </c>
      <c r="N118" t="str" cm="1">
        <f t="array" ref="N118">_xlfn.IFS(I118="Rob","Robusta",I118="Exc","Excelsa",I118="Ara","Arabica",I118="Lib","Liberica")</f>
        <v>Liberica</v>
      </c>
      <c r="O118" t="str" cm="1">
        <f t="array" ref="O118">_xlfn.IFS(J118="M","Medium",J118="L","Light",J118="D","Dark")</f>
        <v>Light</v>
      </c>
      <c r="P118" t="str">
        <f>_xlfn.XLOOKUP(Orders[[#This Row],[Customer ID]],customers!$A$1:$A$1001,customers!$I$1:$I$1001,,0)</f>
        <v>Yes</v>
      </c>
    </row>
    <row r="119" spans="1:16" x14ac:dyDescent="0.25">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1"/>
        <v>38.04</v>
      </c>
      <c r="N119" t="str" cm="1">
        <f t="array" ref="N119">_xlfn.IFS(I119="Rob","Robusta",I119="Exc","Excelsa",I119="Ara","Arabica",I119="Lib","Liberica")</f>
        <v>Liberica</v>
      </c>
      <c r="O119" t="str" cm="1">
        <f t="array" ref="O119">_xlfn.IFS(J119="M","Medium",J119="L","Light",J119="D","Dark")</f>
        <v>Light</v>
      </c>
      <c r="P119" t="str">
        <f>_xlfn.XLOOKUP(Orders[[#This Row],[Customer ID]],customers!$A$1:$A$1001,customers!$I$1:$I$1001,,0)</f>
        <v>No</v>
      </c>
    </row>
    <row r="120" spans="1:16" x14ac:dyDescent="0.25">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1"/>
        <v>21.87</v>
      </c>
      <c r="N120" t="str" cm="1">
        <f t="array" ref="N120">_xlfn.IFS(I120="Rob","Robusta",I120="Exc","Excelsa",I120="Ara","Arabica",I120="Lib","Liberica")</f>
        <v>Excelsa</v>
      </c>
      <c r="O120" t="str" cm="1">
        <f t="array" ref="O120">_xlfn.IFS(J120="M","Medium",J120="L","Light",J120="D","Dark")</f>
        <v>Dark</v>
      </c>
      <c r="P120" t="str">
        <f>_xlfn.XLOOKUP(Orders[[#This Row],[Customer ID]],customers!$A$1:$A$1001,customers!$I$1:$I$1001,,0)</f>
        <v>Yes</v>
      </c>
    </row>
    <row r="121" spans="1:16" x14ac:dyDescent="0.25">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1"/>
        <v>4.125</v>
      </c>
      <c r="N121" t="str" cm="1">
        <f t="array" ref="N121">_xlfn.IFS(I121="Rob","Robusta",I121="Exc","Excelsa",I121="Ara","Arabica",I121="Lib","Liberica")</f>
        <v>Excelsa</v>
      </c>
      <c r="O121" t="str" cm="1">
        <f t="array" ref="O121">_xlfn.IFS(J121="M","Medium",J121="L","Light",J121="D","Dark")</f>
        <v>Medium</v>
      </c>
      <c r="P121" t="str">
        <f>_xlfn.XLOOKUP(Orders[[#This Row],[Customer ID]],customers!$A$1:$A$1001,customers!$I$1:$I$1001,,0)</f>
        <v>No</v>
      </c>
    </row>
    <row r="122" spans="1:16" x14ac:dyDescent="0.25">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1"/>
        <v>3.8849999999999998</v>
      </c>
      <c r="N122" t="str" cm="1">
        <f t="array" ref="N122">_xlfn.IFS(I122="Rob","Robusta",I122="Exc","Excelsa",I122="Ara","Arabica",I122="Lib","Liberica")</f>
        <v>Arabica</v>
      </c>
      <c r="O122" t="str" cm="1">
        <f t="array" ref="O122">_xlfn.IFS(J122="M","Medium",J122="L","Light",J122="D","Dark")</f>
        <v>Light</v>
      </c>
      <c r="P122" t="str">
        <f>_xlfn.XLOOKUP(Orders[[#This Row],[Customer ID]],customers!$A$1:$A$1001,customers!$I$1:$I$1001,,0)</f>
        <v>No</v>
      </c>
    </row>
    <row r="123" spans="1:16" x14ac:dyDescent="0.25">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1"/>
        <v>68.75</v>
      </c>
      <c r="N123" t="str" cm="1">
        <f t="array" ref="N123">_xlfn.IFS(I123="Rob","Robusta",I123="Exc","Excelsa",I123="Ara","Arabica",I123="Lib","Liberica")</f>
        <v>Excelsa</v>
      </c>
      <c r="O123" t="str" cm="1">
        <f t="array" ref="O123">_xlfn.IFS(J123="M","Medium",J123="L","Light",J123="D","Dark")</f>
        <v>Medium</v>
      </c>
      <c r="P123" t="str">
        <f>_xlfn.XLOOKUP(Orders[[#This Row],[Customer ID]],customers!$A$1:$A$1001,customers!$I$1:$I$1001,,0)</f>
        <v>No</v>
      </c>
    </row>
    <row r="124" spans="1:16" x14ac:dyDescent="0.25">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1"/>
        <v>23.88</v>
      </c>
      <c r="N124" t="str" cm="1">
        <f t="array" ref="N124">_xlfn.IFS(I124="Rob","Robusta",I124="Exc","Excelsa",I124="Ara","Arabica",I124="Lib","Liberica")</f>
        <v>Arabica</v>
      </c>
      <c r="O124" t="str" cm="1">
        <f t="array" ref="O124">_xlfn.IFS(J124="M","Medium",J124="L","Light",J124="D","Dark")</f>
        <v>Dark</v>
      </c>
      <c r="P124" t="str">
        <f>_xlfn.XLOOKUP(Orders[[#This Row],[Customer ID]],customers!$A$1:$A$1001,customers!$I$1:$I$1001,,0)</f>
        <v>Yes</v>
      </c>
    </row>
    <row r="125" spans="1:16" x14ac:dyDescent="0.25">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1"/>
        <v>145.82</v>
      </c>
      <c r="N125" t="str" cm="1">
        <f t="array" ref="N125">_xlfn.IFS(I125="Rob","Robusta",I125="Exc","Excelsa",I125="Ara","Arabica",I125="Lib","Liberica")</f>
        <v>Liberica</v>
      </c>
      <c r="O125" t="str" cm="1">
        <f t="array" ref="O125">_xlfn.IFS(J125="M","Medium",J125="L","Light",J125="D","Dark")</f>
        <v>Light</v>
      </c>
      <c r="P125" t="str">
        <f>_xlfn.XLOOKUP(Orders[[#This Row],[Customer ID]],customers!$A$1:$A$1001,customers!$I$1:$I$1001,,0)</f>
        <v>No</v>
      </c>
    </row>
    <row r="126" spans="1:16" x14ac:dyDescent="0.25">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1"/>
        <v>21.825000000000003</v>
      </c>
      <c r="N126" t="str" cm="1">
        <f t="array" ref="N126">_xlfn.IFS(I126="Rob","Robusta",I126="Exc","Excelsa",I126="Ara","Arabica",I126="Lib","Liberica")</f>
        <v>Liberica</v>
      </c>
      <c r="O126" t="str" cm="1">
        <f t="array" ref="O126">_xlfn.IFS(J126="M","Medium",J126="L","Light",J126="D","Dark")</f>
        <v>Medium</v>
      </c>
      <c r="P126" t="str">
        <f>_xlfn.XLOOKUP(Orders[[#This Row],[Customer ID]],customers!$A$1:$A$1001,customers!$I$1:$I$1001,,0)</f>
        <v>Yes</v>
      </c>
    </row>
    <row r="127" spans="1:16" x14ac:dyDescent="0.25">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1"/>
        <v>26.19</v>
      </c>
      <c r="N127" t="str" cm="1">
        <f t="array" ref="N127">_xlfn.IFS(I127="Rob","Robusta",I127="Exc","Excelsa",I127="Ara","Arabica",I127="Lib","Liberica")</f>
        <v>Liberica</v>
      </c>
      <c r="O127" t="str" cm="1">
        <f t="array" ref="O127">_xlfn.IFS(J127="M","Medium",J127="L","Light",J127="D","Dark")</f>
        <v>Medium</v>
      </c>
      <c r="P127" t="str">
        <f>_xlfn.XLOOKUP(Orders[[#This Row],[Customer ID]],customers!$A$1:$A$1001,customers!$I$1:$I$1001,,0)</f>
        <v>Yes</v>
      </c>
    </row>
    <row r="128" spans="1:16" x14ac:dyDescent="0.25">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1"/>
        <v>11.25</v>
      </c>
      <c r="N128" t="str" cm="1">
        <f t="array" ref="N128">_xlfn.IFS(I128="Rob","Robusta",I128="Exc","Excelsa",I128="Ara","Arabica",I128="Lib","Liberica")</f>
        <v>Arabica</v>
      </c>
      <c r="O128" t="str" cm="1">
        <f t="array" ref="O128">_xlfn.IFS(J128="M","Medium",J128="L","Light",J128="D","Dark")</f>
        <v>Medium</v>
      </c>
      <c r="P128" t="str">
        <f>_xlfn.XLOOKUP(Orders[[#This Row],[Customer ID]],customers!$A$1:$A$1001,customers!$I$1:$I$1001,,0)</f>
        <v>No</v>
      </c>
    </row>
    <row r="129" spans="1:16" x14ac:dyDescent="0.25">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1"/>
        <v>77.699999999999989</v>
      </c>
      <c r="N129" t="str" cm="1">
        <f t="array" ref="N129">_xlfn.IFS(I129="Rob","Robusta",I129="Exc","Excelsa",I129="Ara","Arabica",I129="Lib","Liberica")</f>
        <v>Liberica</v>
      </c>
      <c r="O129" t="str" cm="1">
        <f t="array" ref="O129">_xlfn.IFS(J129="M","Medium",J129="L","Light",J129="D","Dark")</f>
        <v>Dark</v>
      </c>
      <c r="P129" t="str">
        <f>_xlfn.XLOOKUP(Orders[[#This Row],[Customer ID]],customers!$A$1:$A$1001,customers!$I$1:$I$1001,,0)</f>
        <v>No</v>
      </c>
    </row>
    <row r="130" spans="1:16" x14ac:dyDescent="0.25">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1"/>
        <v>6.75</v>
      </c>
      <c r="N130" t="str" cm="1">
        <f t="array" ref="N130">_xlfn.IFS(I130="Rob","Robusta",I130="Exc","Excelsa",I130="Ara","Arabica",I130="Lib","Liberica")</f>
        <v>Arabica</v>
      </c>
      <c r="O130" t="str" cm="1">
        <f t="array" ref="O130">_xlfn.IFS(J130="M","Medium",J130="L","Light",J130="D","Dark")</f>
        <v>Medium</v>
      </c>
      <c r="P130" t="str">
        <f>_xlfn.XLOOKUP(Orders[[#This Row],[Customer ID]],customers!$A$1:$A$1001,customers!$I$1:$I$1001,,0)</f>
        <v>No</v>
      </c>
    </row>
    <row r="131" spans="1:16" x14ac:dyDescent="0.25">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2">L131*E131</f>
        <v>12.15</v>
      </c>
      <c r="N131" t="str" cm="1">
        <f t="array" ref="N131">_xlfn.IFS(I131="Rob","Robusta",I131="Exc","Excelsa",I131="Ara","Arabica",I131="Lib","Liberica")</f>
        <v>Excelsa</v>
      </c>
      <c r="O131" t="str" cm="1">
        <f t="array" ref="O131">_xlfn.IFS(J131="M","Medium",J131="L","Light",J131="D","Dark")</f>
        <v>Dark</v>
      </c>
      <c r="P131" t="str">
        <f>_xlfn.XLOOKUP(Orders[[#This Row],[Customer ID]],customers!$A$1:$A$1001,customers!$I$1:$I$1001,,0)</f>
        <v>Yes</v>
      </c>
    </row>
    <row r="132" spans="1:16" x14ac:dyDescent="0.25">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2"/>
        <v>148.92499999999998</v>
      </c>
      <c r="N132" t="str" cm="1">
        <f t="array" ref="N132">_xlfn.IFS(I132="Rob","Robusta",I132="Exc","Excelsa",I132="Ara","Arabica",I132="Lib","Liberica")</f>
        <v>Arabica</v>
      </c>
      <c r="O132" t="str" cm="1">
        <f t="array" ref="O132">_xlfn.IFS(J132="M","Medium",J132="L","Light",J132="D","Dark")</f>
        <v>Light</v>
      </c>
      <c r="P132" t="str">
        <f>_xlfn.XLOOKUP(Orders[[#This Row],[Customer ID]],customers!$A$1:$A$1001,customers!$I$1:$I$1001,,0)</f>
        <v>Yes</v>
      </c>
    </row>
    <row r="133" spans="1:16" x14ac:dyDescent="0.25">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2"/>
        <v>14.58</v>
      </c>
      <c r="N133" t="str" cm="1">
        <f t="array" ref="N133">_xlfn.IFS(I133="Rob","Robusta",I133="Exc","Excelsa",I133="Ara","Arabica",I133="Lib","Liberica")</f>
        <v>Excelsa</v>
      </c>
      <c r="O133" t="str" cm="1">
        <f t="array" ref="O133">_xlfn.IFS(J133="M","Medium",J133="L","Light",J133="D","Dark")</f>
        <v>Dark</v>
      </c>
      <c r="P133" t="str">
        <f>_xlfn.XLOOKUP(Orders[[#This Row],[Customer ID]],customers!$A$1:$A$1001,customers!$I$1:$I$1001,,0)</f>
        <v>Yes</v>
      </c>
    </row>
    <row r="134" spans="1:16" x14ac:dyDescent="0.25">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2"/>
        <v>148.92499999999998</v>
      </c>
      <c r="N134" t="str" cm="1">
        <f t="array" ref="N134">_xlfn.IFS(I134="Rob","Robusta",I134="Exc","Excelsa",I134="Ara","Arabica",I134="Lib","Liberica")</f>
        <v>Arabica</v>
      </c>
      <c r="O134" t="str" cm="1">
        <f t="array" ref="O134">_xlfn.IFS(J134="M","Medium",J134="L","Light",J134="D","Dark")</f>
        <v>Light</v>
      </c>
      <c r="P134" t="str">
        <f>_xlfn.XLOOKUP(Orders[[#This Row],[Customer ID]],customers!$A$1:$A$1001,customers!$I$1:$I$1001,,0)</f>
        <v>Yes</v>
      </c>
    </row>
    <row r="135" spans="1:16" x14ac:dyDescent="0.25">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2"/>
        <v>12.95</v>
      </c>
      <c r="N135" t="str" cm="1">
        <f t="array" ref="N135">_xlfn.IFS(I135="Rob","Robusta",I135="Exc","Excelsa",I135="Ara","Arabica",I135="Lib","Liberica")</f>
        <v>Liberica</v>
      </c>
      <c r="O135" t="str" cm="1">
        <f t="array" ref="O135">_xlfn.IFS(J135="M","Medium",J135="L","Light",J135="D","Dark")</f>
        <v>Dark</v>
      </c>
      <c r="P135" t="str">
        <f>_xlfn.XLOOKUP(Orders[[#This Row],[Customer ID]],customers!$A$1:$A$1001,customers!$I$1:$I$1001,,0)</f>
        <v>No</v>
      </c>
    </row>
    <row r="136" spans="1:16" x14ac:dyDescent="0.25">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2"/>
        <v>94.874999999999986</v>
      </c>
      <c r="N136" t="str" cm="1">
        <f t="array" ref="N136">_xlfn.IFS(I136="Rob","Robusta",I136="Exc","Excelsa",I136="Ara","Arabica",I136="Lib","Liberica")</f>
        <v>Excelsa</v>
      </c>
      <c r="O136" t="str" cm="1">
        <f t="array" ref="O136">_xlfn.IFS(J136="M","Medium",J136="L","Light",J136="D","Dark")</f>
        <v>Medium</v>
      </c>
      <c r="P136" t="str">
        <f>_xlfn.XLOOKUP(Orders[[#This Row],[Customer ID]],customers!$A$1:$A$1001,customers!$I$1:$I$1001,,0)</f>
        <v>Yes</v>
      </c>
    </row>
    <row r="137" spans="1:16" x14ac:dyDescent="0.25">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2"/>
        <v>38.849999999999994</v>
      </c>
      <c r="N137" t="str" cm="1">
        <f t="array" ref="N137">_xlfn.IFS(I137="Rob","Robusta",I137="Exc","Excelsa",I137="Ara","Arabica",I137="Lib","Liberica")</f>
        <v>Arabica</v>
      </c>
      <c r="O137" t="str" cm="1">
        <f t="array" ref="O137">_xlfn.IFS(J137="M","Medium",J137="L","Light",J137="D","Dark")</f>
        <v>Light</v>
      </c>
      <c r="P137" t="str">
        <f>_xlfn.XLOOKUP(Orders[[#This Row],[Customer ID]],customers!$A$1:$A$1001,customers!$I$1:$I$1001,,0)</f>
        <v>Yes</v>
      </c>
    </row>
    <row r="138" spans="1:16" x14ac:dyDescent="0.25">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2"/>
        <v>11.94</v>
      </c>
      <c r="N138" t="str" cm="1">
        <f t="array" ref="N138">_xlfn.IFS(I138="Rob","Robusta",I138="Exc","Excelsa",I138="Ara","Arabica",I138="Lib","Liberica")</f>
        <v>Arabica</v>
      </c>
      <c r="O138" t="str" cm="1">
        <f t="array" ref="O138">_xlfn.IFS(J138="M","Medium",J138="L","Light",J138="D","Dark")</f>
        <v>Dark</v>
      </c>
      <c r="P138" t="str">
        <f>_xlfn.XLOOKUP(Orders[[#This Row],[Customer ID]],customers!$A$1:$A$1001,customers!$I$1:$I$1001,,0)</f>
        <v>No</v>
      </c>
    </row>
    <row r="139" spans="1:16" x14ac:dyDescent="0.25">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2"/>
        <v>102.46499999999997</v>
      </c>
      <c r="N139" t="str" cm="1">
        <f t="array" ref="N139">_xlfn.IFS(I139="Rob","Robusta",I139="Exc","Excelsa",I139="Ara","Arabica",I139="Lib","Liberica")</f>
        <v>Excelsa</v>
      </c>
      <c r="O139" t="str" cm="1">
        <f t="array" ref="O139">_xlfn.IFS(J139="M","Medium",J139="L","Light",J139="D","Dark")</f>
        <v>Light</v>
      </c>
      <c r="P139" t="str">
        <f>_xlfn.XLOOKUP(Orders[[#This Row],[Customer ID]],customers!$A$1:$A$1001,customers!$I$1:$I$1001,,0)</f>
        <v>No</v>
      </c>
    </row>
    <row r="140" spans="1:16" x14ac:dyDescent="0.25">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2"/>
        <v>48.6</v>
      </c>
      <c r="N140" t="str" cm="1">
        <f t="array" ref="N140">_xlfn.IFS(I140="Rob","Robusta",I140="Exc","Excelsa",I140="Ara","Arabica",I140="Lib","Liberica")</f>
        <v>Excelsa</v>
      </c>
      <c r="O140" t="str" cm="1">
        <f t="array" ref="O140">_xlfn.IFS(J140="M","Medium",J140="L","Light",J140="D","Dark")</f>
        <v>Dark</v>
      </c>
      <c r="P140" t="str">
        <f>_xlfn.XLOOKUP(Orders[[#This Row],[Customer ID]],customers!$A$1:$A$1001,customers!$I$1:$I$1001,,0)</f>
        <v>No</v>
      </c>
    </row>
    <row r="141" spans="1:16" x14ac:dyDescent="0.25">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2"/>
        <v>77.699999999999989</v>
      </c>
      <c r="N141" t="str" cm="1">
        <f t="array" ref="N141">_xlfn.IFS(I141="Rob","Robusta",I141="Exc","Excelsa",I141="Ara","Arabica",I141="Lib","Liberica")</f>
        <v>Liberica</v>
      </c>
      <c r="O141" t="str" cm="1">
        <f t="array" ref="O141">_xlfn.IFS(J141="M","Medium",J141="L","Light",J141="D","Dark")</f>
        <v>Dark</v>
      </c>
      <c r="P141" t="str">
        <f>_xlfn.XLOOKUP(Orders[[#This Row],[Customer ID]],customers!$A$1:$A$1001,customers!$I$1:$I$1001,,0)</f>
        <v>Yes</v>
      </c>
    </row>
    <row r="142" spans="1:16" x14ac:dyDescent="0.25">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2"/>
        <v>29.784999999999997</v>
      </c>
      <c r="N142" t="str" cm="1">
        <f t="array" ref="N142">_xlfn.IFS(I142="Rob","Robusta",I142="Exc","Excelsa",I142="Ara","Arabica",I142="Lib","Liberica")</f>
        <v>Liberica</v>
      </c>
      <c r="O142" t="str" cm="1">
        <f t="array" ref="O142">_xlfn.IFS(J142="M","Medium",J142="L","Light",J142="D","Dark")</f>
        <v>Dark</v>
      </c>
      <c r="P142" t="str">
        <f>_xlfn.XLOOKUP(Orders[[#This Row],[Customer ID]],customers!$A$1:$A$1001,customers!$I$1:$I$1001,,0)</f>
        <v>Yes</v>
      </c>
    </row>
    <row r="143" spans="1:16" x14ac:dyDescent="0.25">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2"/>
        <v>15.54</v>
      </c>
      <c r="N143" t="str" cm="1">
        <f t="array" ref="N143">_xlfn.IFS(I143="Rob","Robusta",I143="Exc","Excelsa",I143="Ara","Arabica",I143="Lib","Liberica")</f>
        <v>Arabica</v>
      </c>
      <c r="O143" t="str" cm="1">
        <f t="array" ref="O143">_xlfn.IFS(J143="M","Medium",J143="L","Light",J143="D","Dark")</f>
        <v>Light</v>
      </c>
      <c r="P143" t="str">
        <f>_xlfn.XLOOKUP(Orders[[#This Row],[Customer ID]],customers!$A$1:$A$1001,customers!$I$1:$I$1001,,0)</f>
        <v>Yes</v>
      </c>
    </row>
    <row r="144" spans="1:16" x14ac:dyDescent="0.25">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2"/>
        <v>136.61999999999998</v>
      </c>
      <c r="N144" t="str" cm="1">
        <f t="array" ref="N144">_xlfn.IFS(I144="Rob","Robusta",I144="Exc","Excelsa",I144="Ara","Arabica",I144="Lib","Liberica")</f>
        <v>Excelsa</v>
      </c>
      <c r="O144" t="str" cm="1">
        <f t="array" ref="O144">_xlfn.IFS(J144="M","Medium",J144="L","Light",J144="D","Dark")</f>
        <v>Light</v>
      </c>
      <c r="P144" t="str">
        <f>_xlfn.XLOOKUP(Orders[[#This Row],[Customer ID]],customers!$A$1:$A$1001,customers!$I$1:$I$1001,,0)</f>
        <v>Yes</v>
      </c>
    </row>
    <row r="145" spans="1:16" x14ac:dyDescent="0.25">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2"/>
        <v>17.46</v>
      </c>
      <c r="N145" t="str" cm="1">
        <f t="array" ref="N145">_xlfn.IFS(I145="Rob","Robusta",I145="Exc","Excelsa",I145="Ara","Arabica",I145="Lib","Liberica")</f>
        <v>Liberica</v>
      </c>
      <c r="O145" t="str" cm="1">
        <f t="array" ref="O145">_xlfn.IFS(J145="M","Medium",J145="L","Light",J145="D","Dark")</f>
        <v>Medium</v>
      </c>
      <c r="P145" t="str">
        <f>_xlfn.XLOOKUP(Orders[[#This Row],[Customer ID]],customers!$A$1:$A$1001,customers!$I$1:$I$1001,,0)</f>
        <v>No</v>
      </c>
    </row>
    <row r="146" spans="1:16" x14ac:dyDescent="0.25">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2"/>
        <v>68.309999999999988</v>
      </c>
      <c r="N146" t="str" cm="1">
        <f t="array" ref="N146">_xlfn.IFS(I146="Rob","Robusta",I146="Exc","Excelsa",I146="Ara","Arabica",I146="Lib","Liberica")</f>
        <v>Excelsa</v>
      </c>
      <c r="O146" t="str" cm="1">
        <f t="array" ref="O146">_xlfn.IFS(J146="M","Medium",J146="L","Light",J146="D","Dark")</f>
        <v>Light</v>
      </c>
      <c r="P146" t="str">
        <f>_xlfn.XLOOKUP(Orders[[#This Row],[Customer ID]],customers!$A$1:$A$1001,customers!$I$1:$I$1001,,0)</f>
        <v>Yes</v>
      </c>
    </row>
    <row r="147" spans="1:16" x14ac:dyDescent="0.25">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2"/>
        <v>17.46</v>
      </c>
      <c r="N147" t="str" cm="1">
        <f t="array" ref="N147">_xlfn.IFS(I147="Rob","Robusta",I147="Exc","Excelsa",I147="Ara","Arabica",I147="Lib","Liberica")</f>
        <v>Liberica</v>
      </c>
      <c r="O147" t="str" cm="1">
        <f t="array" ref="O147">_xlfn.IFS(J147="M","Medium",J147="L","Light",J147="D","Dark")</f>
        <v>Medium</v>
      </c>
      <c r="P147" t="str">
        <f>_xlfn.XLOOKUP(Orders[[#This Row],[Customer ID]],customers!$A$1:$A$1001,customers!$I$1:$I$1001,,0)</f>
        <v>No</v>
      </c>
    </row>
    <row r="148" spans="1:16" x14ac:dyDescent="0.25">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2"/>
        <v>43.650000000000006</v>
      </c>
      <c r="N148" t="str" cm="1">
        <f t="array" ref="N148">_xlfn.IFS(I148="Rob","Robusta",I148="Exc","Excelsa",I148="Ara","Arabica",I148="Lib","Liberica")</f>
        <v>Liberica</v>
      </c>
      <c r="O148" t="str" cm="1">
        <f t="array" ref="O148">_xlfn.IFS(J148="M","Medium",J148="L","Light",J148="D","Dark")</f>
        <v>Medium</v>
      </c>
      <c r="P148" t="str">
        <f>_xlfn.XLOOKUP(Orders[[#This Row],[Customer ID]],customers!$A$1:$A$1001,customers!$I$1:$I$1001,,0)</f>
        <v>No</v>
      </c>
    </row>
    <row r="149" spans="1:16" x14ac:dyDescent="0.25">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2"/>
        <v>27.5</v>
      </c>
      <c r="N149" t="str" cm="1">
        <f t="array" ref="N149">_xlfn.IFS(I149="Rob","Robusta",I149="Exc","Excelsa",I149="Ara","Arabica",I149="Lib","Liberica")</f>
        <v>Excelsa</v>
      </c>
      <c r="O149" t="str" cm="1">
        <f t="array" ref="O149">_xlfn.IFS(J149="M","Medium",J149="L","Light",J149="D","Dark")</f>
        <v>Medium</v>
      </c>
      <c r="P149" t="str">
        <f>_xlfn.XLOOKUP(Orders[[#This Row],[Customer ID]],customers!$A$1:$A$1001,customers!$I$1:$I$1001,,0)</f>
        <v>No</v>
      </c>
    </row>
    <row r="150" spans="1:16" x14ac:dyDescent="0.25">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2"/>
        <v>18.225000000000001</v>
      </c>
      <c r="N150" t="str" cm="1">
        <f t="array" ref="N150">_xlfn.IFS(I150="Rob","Robusta",I150="Exc","Excelsa",I150="Ara","Arabica",I150="Lib","Liberica")</f>
        <v>Excelsa</v>
      </c>
      <c r="O150" t="str" cm="1">
        <f t="array" ref="O150">_xlfn.IFS(J150="M","Medium",J150="L","Light",J150="D","Dark")</f>
        <v>Dark</v>
      </c>
      <c r="P150" t="str">
        <f>_xlfn.XLOOKUP(Orders[[#This Row],[Customer ID]],customers!$A$1:$A$1001,customers!$I$1:$I$1001,,0)</f>
        <v>Yes</v>
      </c>
    </row>
    <row r="151" spans="1:16" x14ac:dyDescent="0.25">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2"/>
        <v>51.749999999999993</v>
      </c>
      <c r="N151" t="str" cm="1">
        <f t="array" ref="N151">_xlfn.IFS(I151="Rob","Robusta",I151="Exc","Excelsa",I151="Ara","Arabica",I151="Lib","Liberica")</f>
        <v>Arabica</v>
      </c>
      <c r="O151" t="str" cm="1">
        <f t="array" ref="O151">_xlfn.IFS(J151="M","Medium",J151="L","Light",J151="D","Dark")</f>
        <v>Medium</v>
      </c>
      <c r="P151" t="str">
        <f>_xlfn.XLOOKUP(Orders[[#This Row],[Customer ID]],customers!$A$1:$A$1001,customers!$I$1:$I$1001,,0)</f>
        <v>Yes</v>
      </c>
    </row>
    <row r="152" spans="1:16" x14ac:dyDescent="0.25">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2"/>
        <v>12.95</v>
      </c>
      <c r="N152" t="str" cm="1">
        <f t="array" ref="N152">_xlfn.IFS(I152="Rob","Robusta",I152="Exc","Excelsa",I152="Ara","Arabica",I152="Lib","Liberica")</f>
        <v>Liberica</v>
      </c>
      <c r="O152" t="str" cm="1">
        <f t="array" ref="O152">_xlfn.IFS(J152="M","Medium",J152="L","Light",J152="D","Dark")</f>
        <v>Dark</v>
      </c>
      <c r="P152" t="str">
        <f>_xlfn.XLOOKUP(Orders[[#This Row],[Customer ID]],customers!$A$1:$A$1001,customers!$I$1:$I$1001,,0)</f>
        <v>Yes</v>
      </c>
    </row>
    <row r="153" spans="1:16" x14ac:dyDescent="0.25">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2"/>
        <v>33.75</v>
      </c>
      <c r="N153" t="str" cm="1">
        <f t="array" ref="N153">_xlfn.IFS(I153="Rob","Robusta",I153="Exc","Excelsa",I153="Ara","Arabica",I153="Lib","Liberica")</f>
        <v>Arabica</v>
      </c>
      <c r="O153" t="str" cm="1">
        <f t="array" ref="O153">_xlfn.IFS(J153="M","Medium",J153="L","Light",J153="D","Dark")</f>
        <v>Medium</v>
      </c>
      <c r="P153" t="str">
        <f>_xlfn.XLOOKUP(Orders[[#This Row],[Customer ID]],customers!$A$1:$A$1001,customers!$I$1:$I$1001,,0)</f>
        <v>Yes</v>
      </c>
    </row>
    <row r="154" spans="1:16" x14ac:dyDescent="0.25">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2"/>
        <v>68.655000000000001</v>
      </c>
      <c r="N154" t="str" cm="1">
        <f t="array" ref="N154">_xlfn.IFS(I154="Rob","Robusta",I154="Exc","Excelsa",I154="Ara","Arabica",I154="Lib","Liberica")</f>
        <v>Robusta</v>
      </c>
      <c r="O154" t="str" cm="1">
        <f t="array" ref="O154">_xlfn.IFS(J154="M","Medium",J154="L","Light",J154="D","Dark")</f>
        <v>Medium</v>
      </c>
      <c r="P154" t="str">
        <f>_xlfn.XLOOKUP(Orders[[#This Row],[Customer ID]],customers!$A$1:$A$1001,customers!$I$1:$I$1001,,0)</f>
        <v>Yes</v>
      </c>
    </row>
    <row r="155" spans="1:16" x14ac:dyDescent="0.25">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2"/>
        <v>2.6849999999999996</v>
      </c>
      <c r="N155" t="str" cm="1">
        <f t="array" ref="N155">_xlfn.IFS(I155="Rob","Robusta",I155="Exc","Excelsa",I155="Ara","Arabica",I155="Lib","Liberica")</f>
        <v>Robusta</v>
      </c>
      <c r="O155" t="str" cm="1">
        <f t="array" ref="O155">_xlfn.IFS(J155="M","Medium",J155="L","Light",J155="D","Dark")</f>
        <v>Dark</v>
      </c>
      <c r="P155" t="str">
        <f>_xlfn.XLOOKUP(Orders[[#This Row],[Customer ID]],customers!$A$1:$A$1001,customers!$I$1:$I$1001,,0)</f>
        <v>No</v>
      </c>
    </row>
    <row r="156" spans="1:16" x14ac:dyDescent="0.25">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2"/>
        <v>114.42499999999998</v>
      </c>
      <c r="N156" t="str" cm="1">
        <f t="array" ref="N156">_xlfn.IFS(I156="Rob","Robusta",I156="Exc","Excelsa",I156="Ara","Arabica",I156="Lib","Liberica")</f>
        <v>Arabica</v>
      </c>
      <c r="O156" t="str" cm="1">
        <f t="array" ref="O156">_xlfn.IFS(J156="M","Medium",J156="L","Light",J156="D","Dark")</f>
        <v>Dark</v>
      </c>
      <c r="P156" t="str">
        <f>_xlfn.XLOOKUP(Orders[[#This Row],[Customer ID]],customers!$A$1:$A$1001,customers!$I$1:$I$1001,,0)</f>
        <v>No</v>
      </c>
    </row>
    <row r="157" spans="1:16" x14ac:dyDescent="0.25">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2"/>
        <v>155.24999999999997</v>
      </c>
      <c r="N157" t="str" cm="1">
        <f t="array" ref="N157">_xlfn.IFS(I157="Rob","Robusta",I157="Exc","Excelsa",I157="Ara","Arabica",I157="Lib","Liberica")</f>
        <v>Arabica</v>
      </c>
      <c r="O157" t="str" cm="1">
        <f t="array" ref="O157">_xlfn.IFS(J157="M","Medium",J157="L","Light",J157="D","Dark")</f>
        <v>Medium</v>
      </c>
      <c r="P157" t="str">
        <f>_xlfn.XLOOKUP(Orders[[#This Row],[Customer ID]],customers!$A$1:$A$1001,customers!$I$1:$I$1001,,0)</f>
        <v>Yes</v>
      </c>
    </row>
    <row r="158" spans="1:16" x14ac:dyDescent="0.25">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2"/>
        <v>77.624999999999986</v>
      </c>
      <c r="N158" t="str" cm="1">
        <f t="array" ref="N158">_xlfn.IFS(I158="Rob","Robusta",I158="Exc","Excelsa",I158="Ara","Arabica",I158="Lib","Liberica")</f>
        <v>Arabica</v>
      </c>
      <c r="O158" t="str" cm="1">
        <f t="array" ref="O158">_xlfn.IFS(J158="M","Medium",J158="L","Light",J158="D","Dark")</f>
        <v>Medium</v>
      </c>
      <c r="P158" t="str">
        <f>_xlfn.XLOOKUP(Orders[[#This Row],[Customer ID]],customers!$A$1:$A$1001,customers!$I$1:$I$1001,,0)</f>
        <v>Yes</v>
      </c>
    </row>
    <row r="159" spans="1:16" x14ac:dyDescent="0.25">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2"/>
        <v>61.754999999999995</v>
      </c>
      <c r="N159" t="str" cm="1">
        <f t="array" ref="N159">_xlfn.IFS(I159="Rob","Robusta",I159="Exc","Excelsa",I159="Ara","Arabica",I159="Lib","Liberica")</f>
        <v>Robusta</v>
      </c>
      <c r="O159" t="str" cm="1">
        <f t="array" ref="O159">_xlfn.IFS(J159="M","Medium",J159="L","Light",J159="D","Dark")</f>
        <v>Dark</v>
      </c>
      <c r="P159" t="str">
        <f>_xlfn.XLOOKUP(Orders[[#This Row],[Customer ID]],customers!$A$1:$A$1001,customers!$I$1:$I$1001,,0)</f>
        <v>No</v>
      </c>
    </row>
    <row r="160" spans="1:16" x14ac:dyDescent="0.25">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2"/>
        <v>123.50999999999999</v>
      </c>
      <c r="N160" t="str" cm="1">
        <f t="array" ref="N160">_xlfn.IFS(I160="Rob","Robusta",I160="Exc","Excelsa",I160="Ara","Arabica",I160="Lib","Liberica")</f>
        <v>Robusta</v>
      </c>
      <c r="O160" t="str" cm="1">
        <f t="array" ref="O160">_xlfn.IFS(J160="M","Medium",J160="L","Light",J160="D","Dark")</f>
        <v>Dark</v>
      </c>
      <c r="P160" t="str">
        <f>_xlfn.XLOOKUP(Orders[[#This Row],[Customer ID]],customers!$A$1:$A$1001,customers!$I$1:$I$1001,,0)</f>
        <v>Yes</v>
      </c>
    </row>
    <row r="161" spans="1:16" x14ac:dyDescent="0.25">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2"/>
        <v>218.73</v>
      </c>
      <c r="N161" t="str" cm="1">
        <f t="array" ref="N161">_xlfn.IFS(I161="Rob","Robusta",I161="Exc","Excelsa",I161="Ara","Arabica",I161="Lib","Liberica")</f>
        <v>Liberica</v>
      </c>
      <c r="O161" t="str" cm="1">
        <f t="array" ref="O161">_xlfn.IFS(J161="M","Medium",J161="L","Light",J161="D","Dark")</f>
        <v>Light</v>
      </c>
      <c r="P161" t="str">
        <f>_xlfn.XLOOKUP(Orders[[#This Row],[Customer ID]],customers!$A$1:$A$1001,customers!$I$1:$I$1001,,0)</f>
        <v>No</v>
      </c>
    </row>
    <row r="162" spans="1:16" x14ac:dyDescent="0.25">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2"/>
        <v>33</v>
      </c>
      <c r="N162" t="str" cm="1">
        <f t="array" ref="N162">_xlfn.IFS(I162="Rob","Robusta",I162="Exc","Excelsa",I162="Ara","Arabica",I162="Lib","Liberica")</f>
        <v>Excelsa</v>
      </c>
      <c r="O162" t="str" cm="1">
        <f t="array" ref="O162">_xlfn.IFS(J162="M","Medium",J162="L","Light",J162="D","Dark")</f>
        <v>Medium</v>
      </c>
      <c r="P162" t="str">
        <f>_xlfn.XLOOKUP(Orders[[#This Row],[Customer ID]],customers!$A$1:$A$1001,customers!$I$1:$I$1001,,0)</f>
        <v>No</v>
      </c>
    </row>
    <row r="163" spans="1:16" x14ac:dyDescent="0.25">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2"/>
        <v>23.31</v>
      </c>
      <c r="N163" t="str" cm="1">
        <f t="array" ref="N163">_xlfn.IFS(I163="Rob","Robusta",I163="Exc","Excelsa",I163="Ara","Arabica",I163="Lib","Liberica")</f>
        <v>Arabica</v>
      </c>
      <c r="O163" t="str" cm="1">
        <f t="array" ref="O163">_xlfn.IFS(J163="M","Medium",J163="L","Light",J163="D","Dark")</f>
        <v>Light</v>
      </c>
      <c r="P163" t="str">
        <f>_xlfn.XLOOKUP(Orders[[#This Row],[Customer ID]],customers!$A$1:$A$1001,customers!$I$1:$I$1001,,0)</f>
        <v>No</v>
      </c>
    </row>
    <row r="164" spans="1:16" x14ac:dyDescent="0.25">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2"/>
        <v>21.87</v>
      </c>
      <c r="N164" t="str" cm="1">
        <f t="array" ref="N164">_xlfn.IFS(I164="Rob","Robusta",I164="Exc","Excelsa",I164="Ara","Arabica",I164="Lib","Liberica")</f>
        <v>Excelsa</v>
      </c>
      <c r="O164" t="str" cm="1">
        <f t="array" ref="O164">_xlfn.IFS(J164="M","Medium",J164="L","Light",J164="D","Dark")</f>
        <v>Dark</v>
      </c>
      <c r="P164" t="str">
        <f>_xlfn.XLOOKUP(Orders[[#This Row],[Customer ID]],customers!$A$1:$A$1001,customers!$I$1:$I$1001,,0)</f>
        <v>Yes</v>
      </c>
    </row>
    <row r="165" spans="1:16" x14ac:dyDescent="0.25">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2"/>
        <v>16.11</v>
      </c>
      <c r="N165" t="str" cm="1">
        <f t="array" ref="N165">_xlfn.IFS(I165="Rob","Robusta",I165="Exc","Excelsa",I165="Ara","Arabica",I165="Lib","Liberica")</f>
        <v>Robusta</v>
      </c>
      <c r="O165" t="str" cm="1">
        <f t="array" ref="O165">_xlfn.IFS(J165="M","Medium",J165="L","Light",J165="D","Dark")</f>
        <v>Dark</v>
      </c>
      <c r="P165" t="str">
        <f>_xlfn.XLOOKUP(Orders[[#This Row],[Customer ID]],customers!$A$1:$A$1001,customers!$I$1:$I$1001,,0)</f>
        <v>No</v>
      </c>
    </row>
    <row r="166" spans="1:16" x14ac:dyDescent="0.25">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2"/>
        <v>29.16</v>
      </c>
      <c r="N166" t="str" cm="1">
        <f t="array" ref="N166">_xlfn.IFS(I166="Rob","Robusta",I166="Exc","Excelsa",I166="Ara","Arabica",I166="Lib","Liberica")</f>
        <v>Excelsa</v>
      </c>
      <c r="O166" t="str" cm="1">
        <f t="array" ref="O166">_xlfn.IFS(J166="M","Medium",J166="L","Light",J166="D","Dark")</f>
        <v>Dark</v>
      </c>
      <c r="P166" t="str">
        <f>_xlfn.XLOOKUP(Orders[[#This Row],[Customer ID]],customers!$A$1:$A$1001,customers!$I$1:$I$1001,,0)</f>
        <v>No</v>
      </c>
    </row>
    <row r="167" spans="1:16" x14ac:dyDescent="0.25">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2"/>
        <v>53.699999999999996</v>
      </c>
      <c r="N167" t="str" cm="1">
        <f t="array" ref="N167">_xlfn.IFS(I167="Rob","Robusta",I167="Exc","Excelsa",I167="Ara","Arabica",I167="Lib","Liberica")</f>
        <v>Robusta</v>
      </c>
      <c r="O167" t="str" cm="1">
        <f t="array" ref="O167">_xlfn.IFS(J167="M","Medium",J167="L","Light",J167="D","Dark")</f>
        <v>Dark</v>
      </c>
      <c r="P167" t="str">
        <f>_xlfn.XLOOKUP(Orders[[#This Row],[Customer ID]],customers!$A$1:$A$1001,customers!$I$1:$I$1001,,0)</f>
        <v>Yes</v>
      </c>
    </row>
    <row r="168" spans="1:16" x14ac:dyDescent="0.25">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2"/>
        <v>26.849999999999994</v>
      </c>
      <c r="N168" t="str" cm="1">
        <f t="array" ref="N168">_xlfn.IFS(I168="Rob","Robusta",I168="Exc","Excelsa",I168="Ara","Arabica",I168="Lib","Liberica")</f>
        <v>Robusta</v>
      </c>
      <c r="O168" t="str" cm="1">
        <f t="array" ref="O168">_xlfn.IFS(J168="M","Medium",J168="L","Light",J168="D","Dark")</f>
        <v>Dark</v>
      </c>
      <c r="P168" t="str">
        <f>_xlfn.XLOOKUP(Orders[[#This Row],[Customer ID]],customers!$A$1:$A$1001,customers!$I$1:$I$1001,,0)</f>
        <v>Yes</v>
      </c>
    </row>
    <row r="169" spans="1:16" x14ac:dyDescent="0.25">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2"/>
        <v>41.25</v>
      </c>
      <c r="N169" t="str" cm="1">
        <f t="array" ref="N169">_xlfn.IFS(I169="Rob","Robusta",I169="Exc","Excelsa",I169="Ara","Arabica",I169="Lib","Liberica")</f>
        <v>Excelsa</v>
      </c>
      <c r="O169" t="str" cm="1">
        <f t="array" ref="O169">_xlfn.IFS(J169="M","Medium",J169="L","Light",J169="D","Dark")</f>
        <v>Medium</v>
      </c>
      <c r="P169" t="str">
        <f>_xlfn.XLOOKUP(Orders[[#This Row],[Customer ID]],customers!$A$1:$A$1001,customers!$I$1:$I$1001,,0)</f>
        <v>Yes</v>
      </c>
    </row>
    <row r="170" spans="1:16" x14ac:dyDescent="0.25">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2"/>
        <v>40.5</v>
      </c>
      <c r="N170" t="str" cm="1">
        <f t="array" ref="N170">_xlfn.IFS(I170="Rob","Robusta",I170="Exc","Excelsa",I170="Ara","Arabica",I170="Lib","Liberica")</f>
        <v>Arabica</v>
      </c>
      <c r="O170" t="str" cm="1">
        <f t="array" ref="O170">_xlfn.IFS(J170="M","Medium",J170="L","Light",J170="D","Dark")</f>
        <v>Medium</v>
      </c>
      <c r="P170" t="str">
        <f>_xlfn.XLOOKUP(Orders[[#This Row],[Customer ID]],customers!$A$1:$A$1001,customers!$I$1:$I$1001,,0)</f>
        <v>No</v>
      </c>
    </row>
    <row r="171" spans="1:16" x14ac:dyDescent="0.25">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2"/>
        <v>17.899999999999999</v>
      </c>
      <c r="N171" t="str" cm="1">
        <f t="array" ref="N171">_xlfn.IFS(I171="Rob","Robusta",I171="Exc","Excelsa",I171="Ara","Arabica",I171="Lib","Liberica")</f>
        <v>Robusta</v>
      </c>
      <c r="O171" t="str" cm="1">
        <f t="array" ref="O171">_xlfn.IFS(J171="M","Medium",J171="L","Light",J171="D","Dark")</f>
        <v>Dark</v>
      </c>
      <c r="P171" t="str">
        <f>_xlfn.XLOOKUP(Orders[[#This Row],[Customer ID]],customers!$A$1:$A$1001,customers!$I$1:$I$1001,,0)</f>
        <v>No</v>
      </c>
    </row>
    <row r="172" spans="1:16" x14ac:dyDescent="0.25">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2"/>
        <v>68.309999999999988</v>
      </c>
      <c r="N172" t="str" cm="1">
        <f t="array" ref="N172">_xlfn.IFS(I172="Rob","Robusta",I172="Exc","Excelsa",I172="Ara","Arabica",I172="Lib","Liberica")</f>
        <v>Excelsa</v>
      </c>
      <c r="O172" t="str" cm="1">
        <f t="array" ref="O172">_xlfn.IFS(J172="M","Medium",J172="L","Light",J172="D","Dark")</f>
        <v>Light</v>
      </c>
      <c r="P172" t="str">
        <f>_xlfn.XLOOKUP(Orders[[#This Row],[Customer ID]],customers!$A$1:$A$1001,customers!$I$1:$I$1001,,0)</f>
        <v>No</v>
      </c>
    </row>
    <row r="173" spans="1:16" x14ac:dyDescent="0.25">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2"/>
        <v>63.249999999999993</v>
      </c>
      <c r="N173" t="str" cm="1">
        <f t="array" ref="N173">_xlfn.IFS(I173="Rob","Robusta",I173="Exc","Excelsa",I173="Ara","Arabica",I173="Lib","Liberica")</f>
        <v>Excelsa</v>
      </c>
      <c r="O173" t="str" cm="1">
        <f t="array" ref="O173">_xlfn.IFS(J173="M","Medium",J173="L","Light",J173="D","Dark")</f>
        <v>Medium</v>
      </c>
      <c r="P173" t="str">
        <f>_xlfn.XLOOKUP(Orders[[#This Row],[Customer ID]],customers!$A$1:$A$1001,customers!$I$1:$I$1001,,0)</f>
        <v>Yes</v>
      </c>
    </row>
    <row r="174" spans="1:16" x14ac:dyDescent="0.25">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2"/>
        <v>21.87</v>
      </c>
      <c r="N174" t="str" cm="1">
        <f t="array" ref="N174">_xlfn.IFS(I174="Rob","Robusta",I174="Exc","Excelsa",I174="Ara","Arabica",I174="Lib","Liberica")</f>
        <v>Excelsa</v>
      </c>
      <c r="O174" t="str" cm="1">
        <f t="array" ref="O174">_xlfn.IFS(J174="M","Medium",J174="L","Light",J174="D","Dark")</f>
        <v>Dark</v>
      </c>
      <c r="P174" t="str">
        <f>_xlfn.XLOOKUP(Orders[[#This Row],[Customer ID]],customers!$A$1:$A$1001,customers!$I$1:$I$1001,,0)</f>
        <v>No</v>
      </c>
    </row>
    <row r="175" spans="1:16" x14ac:dyDescent="0.25">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2"/>
        <v>91.539999999999992</v>
      </c>
      <c r="N175" t="str" cm="1">
        <f t="array" ref="N175">_xlfn.IFS(I175="Rob","Robusta",I175="Exc","Excelsa",I175="Ara","Arabica",I175="Lib","Liberica")</f>
        <v>Robusta</v>
      </c>
      <c r="O175" t="str" cm="1">
        <f t="array" ref="O175">_xlfn.IFS(J175="M","Medium",J175="L","Light",J175="D","Dark")</f>
        <v>Medium</v>
      </c>
      <c r="P175" t="str">
        <f>_xlfn.XLOOKUP(Orders[[#This Row],[Customer ID]],customers!$A$1:$A$1001,customers!$I$1:$I$1001,,0)</f>
        <v>No</v>
      </c>
    </row>
    <row r="176" spans="1:16" x14ac:dyDescent="0.25">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2"/>
        <v>204.92999999999995</v>
      </c>
      <c r="N176" t="str" cm="1">
        <f t="array" ref="N176">_xlfn.IFS(I176="Rob","Robusta",I176="Exc","Excelsa",I176="Ara","Arabica",I176="Lib","Liberica")</f>
        <v>Excelsa</v>
      </c>
      <c r="O176" t="str" cm="1">
        <f t="array" ref="O176">_xlfn.IFS(J176="M","Medium",J176="L","Light",J176="D","Dark")</f>
        <v>Light</v>
      </c>
      <c r="P176" t="str">
        <f>_xlfn.XLOOKUP(Orders[[#This Row],[Customer ID]],customers!$A$1:$A$1001,customers!$I$1:$I$1001,,0)</f>
        <v>Yes</v>
      </c>
    </row>
    <row r="177" spans="1:16" x14ac:dyDescent="0.25">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2"/>
        <v>63.249999999999993</v>
      </c>
      <c r="N177" t="str" cm="1">
        <f t="array" ref="N177">_xlfn.IFS(I177="Rob","Robusta",I177="Exc","Excelsa",I177="Ara","Arabica",I177="Lib","Liberica")</f>
        <v>Excelsa</v>
      </c>
      <c r="O177" t="str" cm="1">
        <f t="array" ref="O177">_xlfn.IFS(J177="M","Medium",J177="L","Light",J177="D","Dark")</f>
        <v>Medium</v>
      </c>
      <c r="P177" t="str">
        <f>_xlfn.XLOOKUP(Orders[[#This Row],[Customer ID]],customers!$A$1:$A$1001,customers!$I$1:$I$1001,,0)</f>
        <v>Yes</v>
      </c>
    </row>
    <row r="178" spans="1:16" x14ac:dyDescent="0.25">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2"/>
        <v>34.154999999999994</v>
      </c>
      <c r="N178" t="str" cm="1">
        <f t="array" ref="N178">_xlfn.IFS(I178="Rob","Robusta",I178="Exc","Excelsa",I178="Ara","Arabica",I178="Lib","Liberica")</f>
        <v>Excelsa</v>
      </c>
      <c r="O178" t="str" cm="1">
        <f t="array" ref="O178">_xlfn.IFS(J178="M","Medium",J178="L","Light",J178="D","Dark")</f>
        <v>Light</v>
      </c>
      <c r="P178" t="str">
        <f>_xlfn.XLOOKUP(Orders[[#This Row],[Customer ID]],customers!$A$1:$A$1001,customers!$I$1:$I$1001,,0)</f>
        <v>Yes</v>
      </c>
    </row>
    <row r="179" spans="1:16" x14ac:dyDescent="0.25">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2"/>
        <v>109.93999999999998</v>
      </c>
      <c r="N179" t="str" cm="1">
        <f t="array" ref="N179">_xlfn.IFS(I179="Rob","Robusta",I179="Exc","Excelsa",I179="Ara","Arabica",I179="Lib","Liberica")</f>
        <v>Robusta</v>
      </c>
      <c r="O179" t="str" cm="1">
        <f t="array" ref="O179">_xlfn.IFS(J179="M","Medium",J179="L","Light",J179="D","Dark")</f>
        <v>Light</v>
      </c>
      <c r="P179" t="str">
        <f>_xlfn.XLOOKUP(Orders[[#This Row],[Customer ID]],customers!$A$1:$A$1001,customers!$I$1:$I$1001,,0)</f>
        <v>Yes</v>
      </c>
    </row>
    <row r="180" spans="1:16" x14ac:dyDescent="0.25">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2"/>
        <v>25.9</v>
      </c>
      <c r="N180" t="str" cm="1">
        <f t="array" ref="N180">_xlfn.IFS(I180="Rob","Robusta",I180="Exc","Excelsa",I180="Ara","Arabica",I180="Lib","Liberica")</f>
        <v>Arabica</v>
      </c>
      <c r="O180" t="str" cm="1">
        <f t="array" ref="O180">_xlfn.IFS(J180="M","Medium",J180="L","Light",J180="D","Dark")</f>
        <v>Light</v>
      </c>
      <c r="P180" t="str">
        <f>_xlfn.XLOOKUP(Orders[[#This Row],[Customer ID]],customers!$A$1:$A$1001,customers!$I$1:$I$1001,,0)</f>
        <v>No</v>
      </c>
    </row>
    <row r="181" spans="1:16" x14ac:dyDescent="0.25">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2"/>
        <v>2.9849999999999999</v>
      </c>
      <c r="N181" t="str" cm="1">
        <f t="array" ref="N181">_xlfn.IFS(I181="Rob","Robusta",I181="Exc","Excelsa",I181="Ara","Arabica",I181="Lib","Liberica")</f>
        <v>Arabica</v>
      </c>
      <c r="O181" t="str" cm="1">
        <f t="array" ref="O181">_xlfn.IFS(J181="M","Medium",J181="L","Light",J181="D","Dark")</f>
        <v>Dark</v>
      </c>
      <c r="P181" t="str">
        <f>_xlfn.XLOOKUP(Orders[[#This Row],[Customer ID]],customers!$A$1:$A$1001,customers!$I$1:$I$1001,,0)</f>
        <v>No</v>
      </c>
    </row>
    <row r="182" spans="1:16" x14ac:dyDescent="0.25">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2"/>
        <v>22.274999999999999</v>
      </c>
      <c r="N182" t="str" cm="1">
        <f t="array" ref="N182">_xlfn.IFS(I182="Rob","Robusta",I182="Exc","Excelsa",I182="Ara","Arabica",I182="Lib","Liberica")</f>
        <v>Excelsa</v>
      </c>
      <c r="O182" t="str" cm="1">
        <f t="array" ref="O182">_xlfn.IFS(J182="M","Medium",J182="L","Light",J182="D","Dark")</f>
        <v>Light</v>
      </c>
      <c r="P182" t="str">
        <f>_xlfn.XLOOKUP(Orders[[#This Row],[Customer ID]],customers!$A$1:$A$1001,customers!$I$1:$I$1001,,0)</f>
        <v>No</v>
      </c>
    </row>
    <row r="183" spans="1:16" x14ac:dyDescent="0.25">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2"/>
        <v>29.849999999999998</v>
      </c>
      <c r="N183" t="str" cm="1">
        <f t="array" ref="N183">_xlfn.IFS(I183="Rob","Robusta",I183="Exc","Excelsa",I183="Ara","Arabica",I183="Lib","Liberica")</f>
        <v>Arabica</v>
      </c>
      <c r="O183" t="str" cm="1">
        <f t="array" ref="O183">_xlfn.IFS(J183="M","Medium",J183="L","Light",J183="D","Dark")</f>
        <v>Dark</v>
      </c>
      <c r="P183" t="str">
        <f>_xlfn.XLOOKUP(Orders[[#This Row],[Customer ID]],customers!$A$1:$A$1001,customers!$I$1:$I$1001,,0)</f>
        <v>No</v>
      </c>
    </row>
    <row r="184" spans="1:16" x14ac:dyDescent="0.25">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2"/>
        <v>32.22</v>
      </c>
      <c r="N184" t="str" cm="1">
        <f t="array" ref="N184">_xlfn.IFS(I184="Rob","Robusta",I184="Exc","Excelsa",I184="Ara","Arabica",I184="Lib","Liberica")</f>
        <v>Robusta</v>
      </c>
      <c r="O184" t="str" cm="1">
        <f t="array" ref="O184">_xlfn.IFS(J184="M","Medium",J184="L","Light",J184="D","Dark")</f>
        <v>Dark</v>
      </c>
      <c r="P184" t="str">
        <f>_xlfn.XLOOKUP(Orders[[#This Row],[Customer ID]],customers!$A$1:$A$1001,customers!$I$1:$I$1001,,0)</f>
        <v>No</v>
      </c>
    </row>
    <row r="185" spans="1:16" x14ac:dyDescent="0.25">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2"/>
        <v>8.25</v>
      </c>
      <c r="N185" t="str" cm="1">
        <f t="array" ref="N185">_xlfn.IFS(I185="Rob","Robusta",I185="Exc","Excelsa",I185="Ara","Arabica",I185="Lib","Liberica")</f>
        <v>Excelsa</v>
      </c>
      <c r="O185" t="str" cm="1">
        <f t="array" ref="O185">_xlfn.IFS(J185="M","Medium",J185="L","Light",J185="D","Dark")</f>
        <v>Medium</v>
      </c>
      <c r="P185" t="str">
        <f>_xlfn.XLOOKUP(Orders[[#This Row],[Customer ID]],customers!$A$1:$A$1001,customers!$I$1:$I$1001,,0)</f>
        <v>No</v>
      </c>
    </row>
    <row r="186" spans="1:16" x14ac:dyDescent="0.25">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2"/>
        <v>31.08</v>
      </c>
      <c r="N186" t="str" cm="1">
        <f t="array" ref="N186">_xlfn.IFS(I186="Rob","Robusta",I186="Exc","Excelsa",I186="Ara","Arabica",I186="Lib","Liberica")</f>
        <v>Arabica</v>
      </c>
      <c r="O186" t="str" cm="1">
        <f t="array" ref="O186">_xlfn.IFS(J186="M","Medium",J186="L","Light",J186="D","Dark")</f>
        <v>Light</v>
      </c>
      <c r="P186" t="str">
        <f>_xlfn.XLOOKUP(Orders[[#This Row],[Customer ID]],customers!$A$1:$A$1001,customers!$I$1:$I$1001,,0)</f>
        <v>No</v>
      </c>
    </row>
    <row r="187" spans="1:16" x14ac:dyDescent="0.25">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2"/>
        <v>36.450000000000003</v>
      </c>
      <c r="N187" t="str" cm="1">
        <f t="array" ref="N187">_xlfn.IFS(I187="Rob","Robusta",I187="Exc","Excelsa",I187="Ara","Arabica",I187="Lib","Liberica")</f>
        <v>Excelsa</v>
      </c>
      <c r="O187" t="str" cm="1">
        <f t="array" ref="O187">_xlfn.IFS(J187="M","Medium",J187="L","Light",J187="D","Dark")</f>
        <v>Dark</v>
      </c>
      <c r="P187" t="str">
        <f>_xlfn.XLOOKUP(Orders[[#This Row],[Customer ID]],customers!$A$1:$A$1001,customers!$I$1:$I$1001,,0)</f>
        <v>Yes</v>
      </c>
    </row>
    <row r="188" spans="1:16" x14ac:dyDescent="0.25">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2"/>
        <v>68.655000000000001</v>
      </c>
      <c r="N188" t="str" cm="1">
        <f t="array" ref="N188">_xlfn.IFS(I188="Rob","Robusta",I188="Exc","Excelsa",I188="Ara","Arabica",I188="Lib","Liberica")</f>
        <v>Robusta</v>
      </c>
      <c r="O188" t="str" cm="1">
        <f t="array" ref="O188">_xlfn.IFS(J188="M","Medium",J188="L","Light",J188="D","Dark")</f>
        <v>Medium</v>
      </c>
      <c r="P188" t="str">
        <f>_xlfn.XLOOKUP(Orders[[#This Row],[Customer ID]],customers!$A$1:$A$1001,customers!$I$1:$I$1001,,0)</f>
        <v>No</v>
      </c>
    </row>
    <row r="189" spans="1:16" x14ac:dyDescent="0.25">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2"/>
        <v>43.650000000000006</v>
      </c>
      <c r="N189" t="str" cm="1">
        <f t="array" ref="N189">_xlfn.IFS(I189="Rob","Robusta",I189="Exc","Excelsa",I189="Ara","Arabica",I189="Lib","Liberica")</f>
        <v>Liberica</v>
      </c>
      <c r="O189" t="str" cm="1">
        <f t="array" ref="O189">_xlfn.IFS(J189="M","Medium",J189="L","Light",J189="D","Dark")</f>
        <v>Medium</v>
      </c>
      <c r="P189" t="str">
        <f>_xlfn.XLOOKUP(Orders[[#This Row],[Customer ID]],customers!$A$1:$A$1001,customers!$I$1:$I$1001,,0)</f>
        <v>Yes</v>
      </c>
    </row>
    <row r="190" spans="1:16" x14ac:dyDescent="0.25">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2"/>
        <v>4.4550000000000001</v>
      </c>
      <c r="N190" t="str" cm="1">
        <f t="array" ref="N190">_xlfn.IFS(I190="Rob","Robusta",I190="Exc","Excelsa",I190="Ara","Arabica",I190="Lib","Liberica")</f>
        <v>Excelsa</v>
      </c>
      <c r="O190" t="str" cm="1">
        <f t="array" ref="O190">_xlfn.IFS(J190="M","Medium",J190="L","Light",J190="D","Dark")</f>
        <v>Light</v>
      </c>
      <c r="P190" t="str">
        <f>_xlfn.XLOOKUP(Orders[[#This Row],[Customer ID]],customers!$A$1:$A$1001,customers!$I$1:$I$1001,,0)</f>
        <v>Yes</v>
      </c>
    </row>
    <row r="191" spans="1:16" x14ac:dyDescent="0.25">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2"/>
        <v>43.650000000000006</v>
      </c>
      <c r="N191" t="str" cm="1">
        <f t="array" ref="N191">_xlfn.IFS(I191="Rob","Robusta",I191="Exc","Excelsa",I191="Ara","Arabica",I191="Lib","Liberica")</f>
        <v>Liberica</v>
      </c>
      <c r="O191" t="str" cm="1">
        <f t="array" ref="O191">_xlfn.IFS(J191="M","Medium",J191="L","Light",J191="D","Dark")</f>
        <v>Medium</v>
      </c>
      <c r="P191" t="str">
        <f>_xlfn.XLOOKUP(Orders[[#This Row],[Customer ID]],customers!$A$1:$A$1001,customers!$I$1:$I$1001,,0)</f>
        <v>Yes</v>
      </c>
    </row>
    <row r="192" spans="1:16" x14ac:dyDescent="0.25">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2"/>
        <v>33.464999999999996</v>
      </c>
      <c r="N192" t="str" cm="1">
        <f t="array" ref="N192">_xlfn.IFS(I192="Rob","Robusta",I192="Exc","Excelsa",I192="Ara","Arabica",I192="Lib","Liberica")</f>
        <v>Liberica</v>
      </c>
      <c r="O192" t="str" cm="1">
        <f t="array" ref="O192">_xlfn.IFS(J192="M","Medium",J192="L","Light",J192="D","Dark")</f>
        <v>Medium</v>
      </c>
      <c r="P192" t="str">
        <f>_xlfn.XLOOKUP(Orders[[#This Row],[Customer ID]],customers!$A$1:$A$1001,customers!$I$1:$I$1001,,0)</f>
        <v>Yes</v>
      </c>
    </row>
    <row r="193" spans="1:16" x14ac:dyDescent="0.25">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2"/>
        <v>19.424999999999997</v>
      </c>
      <c r="N193" t="str" cm="1">
        <f t="array" ref="N193">_xlfn.IFS(I193="Rob","Robusta",I193="Exc","Excelsa",I193="Ara","Arabica",I193="Lib","Liberica")</f>
        <v>Liberica</v>
      </c>
      <c r="O193" t="str" cm="1">
        <f t="array" ref="O193">_xlfn.IFS(J193="M","Medium",J193="L","Light",J193="D","Dark")</f>
        <v>Dark</v>
      </c>
      <c r="P193" t="str">
        <f>_xlfn.XLOOKUP(Orders[[#This Row],[Customer ID]],customers!$A$1:$A$1001,customers!$I$1:$I$1001,,0)</f>
        <v>Yes</v>
      </c>
    </row>
    <row r="194" spans="1:16" x14ac:dyDescent="0.25">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2"/>
        <v>72.900000000000006</v>
      </c>
      <c r="N194" t="str" cm="1">
        <f t="array" ref="N194">_xlfn.IFS(I194="Rob","Robusta",I194="Exc","Excelsa",I194="Ara","Arabica",I194="Lib","Liberica")</f>
        <v>Excelsa</v>
      </c>
      <c r="O194" t="str" cm="1">
        <f t="array" ref="O194">_xlfn.IFS(J194="M","Medium",J194="L","Light",J194="D","Dark")</f>
        <v>Dark</v>
      </c>
      <c r="P194" t="str">
        <f>_xlfn.XLOOKUP(Orders[[#This Row],[Customer ID]],customers!$A$1:$A$1001,customers!$I$1:$I$1001,,0)</f>
        <v>Yes</v>
      </c>
    </row>
    <row r="195" spans="1:16" x14ac:dyDescent="0.25">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3">L195*E195</f>
        <v>44.55</v>
      </c>
      <c r="N195" t="str" cm="1">
        <f t="array" ref="N195">_xlfn.IFS(I195="Rob","Robusta",I195="Exc","Excelsa",I195="Ara","Arabica",I195="Lib","Liberica")</f>
        <v>Excelsa</v>
      </c>
      <c r="O195" t="str" cm="1">
        <f t="array" ref="O195">_xlfn.IFS(J195="M","Medium",J195="L","Light",J195="D","Dark")</f>
        <v>Light</v>
      </c>
      <c r="P195" t="str">
        <f>_xlfn.XLOOKUP(Orders[[#This Row],[Customer ID]],customers!$A$1:$A$1001,customers!$I$1:$I$1001,,0)</f>
        <v>No</v>
      </c>
    </row>
    <row r="196" spans="1:16" x14ac:dyDescent="0.25">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3"/>
        <v>36.450000000000003</v>
      </c>
      <c r="N196" t="str" cm="1">
        <f t="array" ref="N196">_xlfn.IFS(I196="Rob","Robusta",I196="Exc","Excelsa",I196="Ara","Arabica",I196="Lib","Liberica")</f>
        <v>Excelsa</v>
      </c>
      <c r="O196" t="str" cm="1">
        <f t="array" ref="O196">_xlfn.IFS(J196="M","Medium",J196="L","Light",J196="D","Dark")</f>
        <v>Dark</v>
      </c>
      <c r="P196" t="str">
        <f>_xlfn.XLOOKUP(Orders[[#This Row],[Customer ID]],customers!$A$1:$A$1001,customers!$I$1:$I$1001,,0)</f>
        <v>No</v>
      </c>
    </row>
    <row r="197" spans="1:16" x14ac:dyDescent="0.25">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3"/>
        <v>38.849999999999994</v>
      </c>
      <c r="N197" t="str" cm="1">
        <f t="array" ref="N197">_xlfn.IFS(I197="Rob","Robusta",I197="Exc","Excelsa",I197="Ara","Arabica",I197="Lib","Liberica")</f>
        <v>Arabica</v>
      </c>
      <c r="O197" t="str" cm="1">
        <f t="array" ref="O197">_xlfn.IFS(J197="M","Medium",J197="L","Light",J197="D","Dark")</f>
        <v>Light</v>
      </c>
      <c r="P197" t="str">
        <f>_xlfn.XLOOKUP(Orders[[#This Row],[Customer ID]],customers!$A$1:$A$1001,customers!$I$1:$I$1001,,0)</f>
        <v>No</v>
      </c>
    </row>
    <row r="198" spans="1:16" x14ac:dyDescent="0.25">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3"/>
        <v>53.46</v>
      </c>
      <c r="N198" t="str" cm="1">
        <f t="array" ref="N198">_xlfn.IFS(I198="Rob","Robusta",I198="Exc","Excelsa",I198="Ara","Arabica",I198="Lib","Liberica")</f>
        <v>Excelsa</v>
      </c>
      <c r="O198" t="str" cm="1">
        <f t="array" ref="O198">_xlfn.IFS(J198="M","Medium",J198="L","Light",J198="D","Dark")</f>
        <v>Light</v>
      </c>
      <c r="P198" t="str">
        <f>_xlfn.XLOOKUP(Orders[[#This Row],[Customer ID]],customers!$A$1:$A$1001,customers!$I$1:$I$1001,,0)</f>
        <v>No</v>
      </c>
    </row>
    <row r="199" spans="1:16" x14ac:dyDescent="0.25">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3"/>
        <v>59.569999999999993</v>
      </c>
      <c r="N199" t="str" cm="1">
        <f t="array" ref="N199">_xlfn.IFS(I199="Rob","Robusta",I199="Exc","Excelsa",I199="Ara","Arabica",I199="Lib","Liberica")</f>
        <v>Liberica</v>
      </c>
      <c r="O199" t="str" cm="1">
        <f t="array" ref="O199">_xlfn.IFS(J199="M","Medium",J199="L","Light",J199="D","Dark")</f>
        <v>Dark</v>
      </c>
      <c r="P199" t="str">
        <f>_xlfn.XLOOKUP(Orders[[#This Row],[Customer ID]],customers!$A$1:$A$1001,customers!$I$1:$I$1001,,0)</f>
        <v>No</v>
      </c>
    </row>
    <row r="200" spans="1:16" x14ac:dyDescent="0.25">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3"/>
        <v>89.35499999999999</v>
      </c>
      <c r="N200" t="str" cm="1">
        <f t="array" ref="N200">_xlfn.IFS(I200="Rob","Robusta",I200="Exc","Excelsa",I200="Ara","Arabica",I200="Lib","Liberica")</f>
        <v>Liberica</v>
      </c>
      <c r="O200" t="str" cm="1">
        <f t="array" ref="O200">_xlfn.IFS(J200="M","Medium",J200="L","Light",J200="D","Dark")</f>
        <v>Dark</v>
      </c>
      <c r="P200" t="str">
        <f>_xlfn.XLOOKUP(Orders[[#This Row],[Customer ID]],customers!$A$1:$A$1001,customers!$I$1:$I$1001,,0)</f>
        <v>No</v>
      </c>
    </row>
    <row r="201" spans="1:16" x14ac:dyDescent="0.25">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3"/>
        <v>38.04</v>
      </c>
      <c r="N201" t="str" cm="1">
        <f t="array" ref="N201">_xlfn.IFS(I201="Rob","Robusta",I201="Exc","Excelsa",I201="Ara","Arabica",I201="Lib","Liberica")</f>
        <v>Liberica</v>
      </c>
      <c r="O201" t="str" cm="1">
        <f t="array" ref="O201">_xlfn.IFS(J201="M","Medium",J201="L","Light",J201="D","Dark")</f>
        <v>Light</v>
      </c>
      <c r="P201" t="str">
        <f>_xlfn.XLOOKUP(Orders[[#This Row],[Customer ID]],customers!$A$1:$A$1001,customers!$I$1:$I$1001,,0)</f>
        <v>No</v>
      </c>
    </row>
    <row r="202" spans="1:16" x14ac:dyDescent="0.25">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3"/>
        <v>41.25</v>
      </c>
      <c r="N202" t="str" cm="1">
        <f t="array" ref="N202">_xlfn.IFS(I202="Rob","Robusta",I202="Exc","Excelsa",I202="Ara","Arabica",I202="Lib","Liberica")</f>
        <v>Excelsa</v>
      </c>
      <c r="O202" t="str" cm="1">
        <f t="array" ref="O202">_xlfn.IFS(J202="M","Medium",J202="L","Light",J202="D","Dark")</f>
        <v>Medium</v>
      </c>
      <c r="P202" t="str">
        <f>_xlfn.XLOOKUP(Orders[[#This Row],[Customer ID]],customers!$A$1:$A$1001,customers!$I$1:$I$1001,,0)</f>
        <v>No</v>
      </c>
    </row>
    <row r="203" spans="1:16" x14ac:dyDescent="0.25">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3"/>
        <v>57.06</v>
      </c>
      <c r="N203" t="str" cm="1">
        <f t="array" ref="N203">_xlfn.IFS(I203="Rob","Robusta",I203="Exc","Excelsa",I203="Ara","Arabica",I203="Lib","Liberica")</f>
        <v>Liberica</v>
      </c>
      <c r="O203" t="str" cm="1">
        <f t="array" ref="O203">_xlfn.IFS(J203="M","Medium",J203="L","Light",J203="D","Dark")</f>
        <v>Light</v>
      </c>
      <c r="P203" t="str">
        <f>_xlfn.XLOOKUP(Orders[[#This Row],[Customer ID]],customers!$A$1:$A$1001,customers!$I$1:$I$1001,,0)</f>
        <v>No</v>
      </c>
    </row>
    <row r="204" spans="1:16" x14ac:dyDescent="0.25">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3"/>
        <v>178.70999999999998</v>
      </c>
      <c r="N204" t="str" cm="1">
        <f t="array" ref="N204">_xlfn.IFS(I204="Rob","Robusta",I204="Exc","Excelsa",I204="Ara","Arabica",I204="Lib","Liberica")</f>
        <v>Liberica</v>
      </c>
      <c r="O204" t="str" cm="1">
        <f t="array" ref="O204">_xlfn.IFS(J204="M","Medium",J204="L","Light",J204="D","Dark")</f>
        <v>Dark</v>
      </c>
      <c r="P204" t="str">
        <f>_xlfn.XLOOKUP(Orders[[#This Row],[Customer ID]],customers!$A$1:$A$1001,customers!$I$1:$I$1001,,0)</f>
        <v>Yes</v>
      </c>
    </row>
    <row r="205" spans="1:16" x14ac:dyDescent="0.25">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3"/>
        <v>4.7549999999999999</v>
      </c>
      <c r="N205" t="str" cm="1">
        <f t="array" ref="N205">_xlfn.IFS(I205="Rob","Robusta",I205="Exc","Excelsa",I205="Ara","Arabica",I205="Lib","Liberica")</f>
        <v>Liberica</v>
      </c>
      <c r="O205" t="str" cm="1">
        <f t="array" ref="O205">_xlfn.IFS(J205="M","Medium",J205="L","Light",J205="D","Dark")</f>
        <v>Light</v>
      </c>
      <c r="P205" t="str">
        <f>_xlfn.XLOOKUP(Orders[[#This Row],[Customer ID]],customers!$A$1:$A$1001,customers!$I$1:$I$1001,,0)</f>
        <v>No</v>
      </c>
    </row>
    <row r="206" spans="1:16" x14ac:dyDescent="0.25">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3"/>
        <v>82.5</v>
      </c>
      <c r="N206" t="str" cm="1">
        <f t="array" ref="N206">_xlfn.IFS(I206="Rob","Robusta",I206="Exc","Excelsa",I206="Ara","Arabica",I206="Lib","Liberica")</f>
        <v>Excelsa</v>
      </c>
      <c r="O206" t="str" cm="1">
        <f t="array" ref="O206">_xlfn.IFS(J206="M","Medium",J206="L","Light",J206="D","Dark")</f>
        <v>Medium</v>
      </c>
      <c r="P206" t="str">
        <f>_xlfn.XLOOKUP(Orders[[#This Row],[Customer ID]],customers!$A$1:$A$1001,customers!$I$1:$I$1001,,0)</f>
        <v>No</v>
      </c>
    </row>
    <row r="207" spans="1:16" x14ac:dyDescent="0.25">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3"/>
        <v>8.0549999999999997</v>
      </c>
      <c r="N207" t="str" cm="1">
        <f t="array" ref="N207">_xlfn.IFS(I207="Rob","Robusta",I207="Exc","Excelsa",I207="Ara","Arabica",I207="Lib","Liberica")</f>
        <v>Robusta</v>
      </c>
      <c r="O207" t="str" cm="1">
        <f t="array" ref="O207">_xlfn.IFS(J207="M","Medium",J207="L","Light",J207="D","Dark")</f>
        <v>Dark</v>
      </c>
      <c r="P207" t="str">
        <f>_xlfn.XLOOKUP(Orders[[#This Row],[Customer ID]],customers!$A$1:$A$1001,customers!$I$1:$I$1001,,0)</f>
        <v>Yes</v>
      </c>
    </row>
    <row r="208" spans="1:16" x14ac:dyDescent="0.25">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3"/>
        <v>22.5</v>
      </c>
      <c r="N208" t="str" cm="1">
        <f t="array" ref="N208">_xlfn.IFS(I208="Rob","Robusta",I208="Exc","Excelsa",I208="Ara","Arabica",I208="Lib","Liberica")</f>
        <v>Arabica</v>
      </c>
      <c r="O208" t="str" cm="1">
        <f t="array" ref="O208">_xlfn.IFS(J208="M","Medium",J208="L","Light",J208="D","Dark")</f>
        <v>Medium</v>
      </c>
      <c r="P208" t="str">
        <f>_xlfn.XLOOKUP(Orders[[#This Row],[Customer ID]],customers!$A$1:$A$1001,customers!$I$1:$I$1001,,0)</f>
        <v>No</v>
      </c>
    </row>
    <row r="209" spans="1:16" x14ac:dyDescent="0.25">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3"/>
        <v>40.5</v>
      </c>
      <c r="N209" t="str" cm="1">
        <f t="array" ref="N209">_xlfn.IFS(I209="Rob","Robusta",I209="Exc","Excelsa",I209="Ara","Arabica",I209="Lib","Liberica")</f>
        <v>Arabica</v>
      </c>
      <c r="O209" t="str" cm="1">
        <f t="array" ref="O209">_xlfn.IFS(J209="M","Medium",J209="L","Light",J209="D","Dark")</f>
        <v>Medium</v>
      </c>
      <c r="P209" t="str">
        <f>_xlfn.XLOOKUP(Orders[[#This Row],[Customer ID]],customers!$A$1:$A$1001,customers!$I$1:$I$1001,,0)</f>
        <v>Yes</v>
      </c>
    </row>
    <row r="210" spans="1:16" x14ac:dyDescent="0.25">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3"/>
        <v>29.16</v>
      </c>
      <c r="N210" t="str" cm="1">
        <f t="array" ref="N210">_xlfn.IFS(I210="Rob","Robusta",I210="Exc","Excelsa",I210="Ara","Arabica",I210="Lib","Liberica")</f>
        <v>Excelsa</v>
      </c>
      <c r="O210" t="str" cm="1">
        <f t="array" ref="O210">_xlfn.IFS(J210="M","Medium",J210="L","Light",J210="D","Dark")</f>
        <v>Dark</v>
      </c>
      <c r="P210" t="str">
        <f>_xlfn.XLOOKUP(Orders[[#This Row],[Customer ID]],customers!$A$1:$A$1001,customers!$I$1:$I$1001,,0)</f>
        <v>Yes</v>
      </c>
    </row>
    <row r="211" spans="1:16" x14ac:dyDescent="0.25">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3"/>
        <v>6.75</v>
      </c>
      <c r="N211" t="str" cm="1">
        <f t="array" ref="N211">_xlfn.IFS(I211="Rob","Robusta",I211="Exc","Excelsa",I211="Ara","Arabica",I211="Lib","Liberica")</f>
        <v>Arabica</v>
      </c>
      <c r="O211" t="str" cm="1">
        <f t="array" ref="O211">_xlfn.IFS(J211="M","Medium",J211="L","Light",J211="D","Dark")</f>
        <v>Medium</v>
      </c>
      <c r="P211" t="str">
        <f>_xlfn.XLOOKUP(Orders[[#This Row],[Customer ID]],customers!$A$1:$A$1001,customers!$I$1:$I$1001,,0)</f>
        <v>No</v>
      </c>
    </row>
    <row r="212" spans="1:16" x14ac:dyDescent="0.25">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3"/>
        <v>51.8</v>
      </c>
      <c r="N212" t="str" cm="1">
        <f t="array" ref="N212">_xlfn.IFS(I212="Rob","Robusta",I212="Exc","Excelsa",I212="Ara","Arabica",I212="Lib","Liberica")</f>
        <v>Liberica</v>
      </c>
      <c r="O212" t="str" cm="1">
        <f t="array" ref="O212">_xlfn.IFS(J212="M","Medium",J212="L","Light",J212="D","Dark")</f>
        <v>Dark</v>
      </c>
      <c r="P212" t="str">
        <f>_xlfn.XLOOKUP(Orders[[#This Row],[Customer ID]],customers!$A$1:$A$1001,customers!$I$1:$I$1001,,0)</f>
        <v>Yes</v>
      </c>
    </row>
    <row r="213" spans="1:16" x14ac:dyDescent="0.25">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3"/>
        <v>53.46</v>
      </c>
      <c r="N213" t="str" cm="1">
        <f t="array" ref="N213">_xlfn.IFS(I213="Rob","Robusta",I213="Exc","Excelsa",I213="Ara","Arabica",I213="Lib","Liberica")</f>
        <v>Excelsa</v>
      </c>
      <c r="O213" t="str" cm="1">
        <f t="array" ref="O213">_xlfn.IFS(J213="M","Medium",J213="L","Light",J213="D","Dark")</f>
        <v>Light</v>
      </c>
      <c r="P213" t="str">
        <f>_xlfn.XLOOKUP(Orders[[#This Row],[Customer ID]],customers!$A$1:$A$1001,customers!$I$1:$I$1001,,0)</f>
        <v>No</v>
      </c>
    </row>
    <row r="214" spans="1:16" x14ac:dyDescent="0.25">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3"/>
        <v>14.58</v>
      </c>
      <c r="N214" t="str" cm="1">
        <f t="array" ref="N214">_xlfn.IFS(I214="Rob","Robusta",I214="Exc","Excelsa",I214="Ara","Arabica",I214="Lib","Liberica")</f>
        <v>Excelsa</v>
      </c>
      <c r="O214" t="str" cm="1">
        <f t="array" ref="O214">_xlfn.IFS(J214="M","Medium",J214="L","Light",J214="D","Dark")</f>
        <v>Dark</v>
      </c>
      <c r="P214" t="str">
        <f>_xlfn.XLOOKUP(Orders[[#This Row],[Customer ID]],customers!$A$1:$A$1001,customers!$I$1:$I$1001,,0)</f>
        <v>Yes</v>
      </c>
    </row>
    <row r="215" spans="1:16" x14ac:dyDescent="0.25">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3"/>
        <v>20.584999999999997</v>
      </c>
      <c r="N215" t="str" cm="1">
        <f t="array" ref="N215">_xlfn.IFS(I215="Rob","Robusta",I215="Exc","Excelsa",I215="Ara","Arabica",I215="Lib","Liberica")</f>
        <v>Robusta</v>
      </c>
      <c r="O215" t="str" cm="1">
        <f t="array" ref="O215">_xlfn.IFS(J215="M","Medium",J215="L","Light",J215="D","Dark")</f>
        <v>Dark</v>
      </c>
      <c r="P215" t="str">
        <f>_xlfn.XLOOKUP(Orders[[#This Row],[Customer ID]],customers!$A$1:$A$1001,customers!$I$1:$I$1001,,0)</f>
        <v>No</v>
      </c>
    </row>
    <row r="216" spans="1:16" x14ac:dyDescent="0.25">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3"/>
        <v>31.7</v>
      </c>
      <c r="N216" t="str" cm="1">
        <f t="array" ref="N216">_xlfn.IFS(I216="Rob","Robusta",I216="Exc","Excelsa",I216="Ara","Arabica",I216="Lib","Liberica")</f>
        <v>Liberica</v>
      </c>
      <c r="O216" t="str" cm="1">
        <f t="array" ref="O216">_xlfn.IFS(J216="M","Medium",J216="L","Light",J216="D","Dark")</f>
        <v>Light</v>
      </c>
      <c r="P216" t="str">
        <f>_xlfn.XLOOKUP(Orders[[#This Row],[Customer ID]],customers!$A$1:$A$1001,customers!$I$1:$I$1001,,0)</f>
        <v>No</v>
      </c>
    </row>
    <row r="217" spans="1:16" x14ac:dyDescent="0.25">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3"/>
        <v>23.31</v>
      </c>
      <c r="N217" t="str" cm="1">
        <f t="array" ref="N217">_xlfn.IFS(I217="Rob","Robusta",I217="Exc","Excelsa",I217="Ara","Arabica",I217="Lib","Liberica")</f>
        <v>Liberica</v>
      </c>
      <c r="O217" t="str" cm="1">
        <f t="array" ref="O217">_xlfn.IFS(J217="M","Medium",J217="L","Light",J217="D","Dark")</f>
        <v>Dark</v>
      </c>
      <c r="P217" t="str">
        <f>_xlfn.XLOOKUP(Orders[[#This Row],[Customer ID]],customers!$A$1:$A$1001,customers!$I$1:$I$1001,,0)</f>
        <v>No</v>
      </c>
    </row>
    <row r="218" spans="1:16" x14ac:dyDescent="0.25">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3"/>
        <v>58.2</v>
      </c>
      <c r="N218" t="str" cm="1">
        <f t="array" ref="N218">_xlfn.IFS(I218="Rob","Robusta",I218="Exc","Excelsa",I218="Ara","Arabica",I218="Lib","Liberica")</f>
        <v>Liberica</v>
      </c>
      <c r="O218" t="str" cm="1">
        <f t="array" ref="O218">_xlfn.IFS(J218="M","Medium",J218="L","Light",J218="D","Dark")</f>
        <v>Medium</v>
      </c>
      <c r="P218" t="str">
        <f>_xlfn.XLOOKUP(Orders[[#This Row],[Customer ID]],customers!$A$1:$A$1001,customers!$I$1:$I$1001,,0)</f>
        <v>Yes</v>
      </c>
    </row>
    <row r="219" spans="1:16" x14ac:dyDescent="0.25">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3"/>
        <v>35.64</v>
      </c>
      <c r="N219" t="str" cm="1">
        <f t="array" ref="N219">_xlfn.IFS(I219="Rob","Robusta",I219="Exc","Excelsa",I219="Ara","Arabica",I219="Lib","Liberica")</f>
        <v>Excelsa</v>
      </c>
      <c r="O219" t="str" cm="1">
        <f t="array" ref="O219">_xlfn.IFS(J219="M","Medium",J219="L","Light",J219="D","Dark")</f>
        <v>Light</v>
      </c>
      <c r="P219" t="str">
        <f>_xlfn.XLOOKUP(Orders[[#This Row],[Customer ID]],customers!$A$1:$A$1001,customers!$I$1:$I$1001,,0)</f>
        <v>No</v>
      </c>
    </row>
    <row r="220" spans="1:16" x14ac:dyDescent="0.25">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3"/>
        <v>56.25</v>
      </c>
      <c r="N220" t="str" cm="1">
        <f t="array" ref="N220">_xlfn.IFS(I220="Rob","Robusta",I220="Exc","Excelsa",I220="Ara","Arabica",I220="Lib","Liberica")</f>
        <v>Arabica</v>
      </c>
      <c r="O220" t="str" cm="1">
        <f t="array" ref="O220">_xlfn.IFS(J220="M","Medium",J220="L","Light",J220="D","Dark")</f>
        <v>Medium</v>
      </c>
      <c r="P220" t="str">
        <f>_xlfn.XLOOKUP(Orders[[#This Row],[Customer ID]],customers!$A$1:$A$1001,customers!$I$1:$I$1001,,0)</f>
        <v>Yes</v>
      </c>
    </row>
    <row r="221" spans="1:16" x14ac:dyDescent="0.25">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3"/>
        <v>10.754999999999999</v>
      </c>
      <c r="N221" t="str" cm="1">
        <f t="array" ref="N221">_xlfn.IFS(I221="Rob","Robusta",I221="Exc","Excelsa",I221="Ara","Arabica",I221="Lib","Liberica")</f>
        <v>Robusta</v>
      </c>
      <c r="O221" t="str" cm="1">
        <f t="array" ref="O221">_xlfn.IFS(J221="M","Medium",J221="L","Light",J221="D","Dark")</f>
        <v>Light</v>
      </c>
      <c r="P221" t="str">
        <f>_xlfn.XLOOKUP(Orders[[#This Row],[Customer ID]],customers!$A$1:$A$1001,customers!$I$1:$I$1001,,0)</f>
        <v>No</v>
      </c>
    </row>
    <row r="222" spans="1:16" x14ac:dyDescent="0.25">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3"/>
        <v>14.924999999999999</v>
      </c>
      <c r="N222" t="str" cm="1">
        <f t="array" ref="N222">_xlfn.IFS(I222="Rob","Robusta",I222="Exc","Excelsa",I222="Ara","Arabica",I222="Lib","Liberica")</f>
        <v>Robusta</v>
      </c>
      <c r="O222" t="str" cm="1">
        <f t="array" ref="O222">_xlfn.IFS(J222="M","Medium",J222="L","Light",J222="D","Dark")</f>
        <v>Medium</v>
      </c>
      <c r="P222" t="str">
        <f>_xlfn.XLOOKUP(Orders[[#This Row],[Customer ID]],customers!$A$1:$A$1001,customers!$I$1:$I$1001,,0)</f>
        <v>No</v>
      </c>
    </row>
    <row r="223" spans="1:16" x14ac:dyDescent="0.25">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3"/>
        <v>77.699999999999989</v>
      </c>
      <c r="N223" t="str" cm="1">
        <f t="array" ref="N223">_xlfn.IFS(I223="Rob","Robusta",I223="Exc","Excelsa",I223="Ara","Arabica",I223="Lib","Liberica")</f>
        <v>Arabica</v>
      </c>
      <c r="O223" t="str" cm="1">
        <f t="array" ref="O223">_xlfn.IFS(J223="M","Medium",J223="L","Light",J223="D","Dark")</f>
        <v>Light</v>
      </c>
      <c r="P223" t="str">
        <f>_xlfn.XLOOKUP(Orders[[#This Row],[Customer ID]],customers!$A$1:$A$1001,customers!$I$1:$I$1001,,0)</f>
        <v>Yes</v>
      </c>
    </row>
    <row r="224" spans="1:16" x14ac:dyDescent="0.25">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3"/>
        <v>23.31</v>
      </c>
      <c r="N224" t="str" cm="1">
        <f t="array" ref="N224">_xlfn.IFS(I224="Rob","Robusta",I224="Exc","Excelsa",I224="Ara","Arabica",I224="Lib","Liberica")</f>
        <v>Liberica</v>
      </c>
      <c r="O224" t="str" cm="1">
        <f t="array" ref="O224">_xlfn.IFS(J224="M","Medium",J224="L","Light",J224="D","Dark")</f>
        <v>Dark</v>
      </c>
      <c r="P224" t="str">
        <f>_xlfn.XLOOKUP(Orders[[#This Row],[Customer ID]],customers!$A$1:$A$1001,customers!$I$1:$I$1001,,0)</f>
        <v>No</v>
      </c>
    </row>
    <row r="225" spans="1:16" x14ac:dyDescent="0.25">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3"/>
        <v>59.4</v>
      </c>
      <c r="N225" t="str" cm="1">
        <f t="array" ref="N225">_xlfn.IFS(I225="Rob","Robusta",I225="Exc","Excelsa",I225="Ara","Arabica",I225="Lib","Liberica")</f>
        <v>Excelsa</v>
      </c>
      <c r="O225" t="str" cm="1">
        <f t="array" ref="O225">_xlfn.IFS(J225="M","Medium",J225="L","Light",J225="D","Dark")</f>
        <v>Light</v>
      </c>
      <c r="P225" t="str">
        <f>_xlfn.XLOOKUP(Orders[[#This Row],[Customer ID]],customers!$A$1:$A$1001,customers!$I$1:$I$1001,,0)</f>
        <v>Yes</v>
      </c>
    </row>
    <row r="226" spans="1:16" x14ac:dyDescent="0.25">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3"/>
        <v>119.13999999999999</v>
      </c>
      <c r="N226" t="str" cm="1">
        <f t="array" ref="N226">_xlfn.IFS(I226="Rob","Robusta",I226="Exc","Excelsa",I226="Ara","Arabica",I226="Lib","Liberica")</f>
        <v>Liberica</v>
      </c>
      <c r="O226" t="str" cm="1">
        <f t="array" ref="O226">_xlfn.IFS(J226="M","Medium",J226="L","Light",J226="D","Dark")</f>
        <v>Dark</v>
      </c>
      <c r="P226" t="str">
        <f>_xlfn.XLOOKUP(Orders[[#This Row],[Customer ID]],customers!$A$1:$A$1001,customers!$I$1:$I$1001,,0)</f>
        <v>Yes</v>
      </c>
    </row>
    <row r="227" spans="1:16" x14ac:dyDescent="0.25">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3"/>
        <v>14.339999999999998</v>
      </c>
      <c r="N227" t="str" cm="1">
        <f t="array" ref="N227">_xlfn.IFS(I227="Rob","Robusta",I227="Exc","Excelsa",I227="Ara","Arabica",I227="Lib","Liberica")</f>
        <v>Robusta</v>
      </c>
      <c r="O227" t="str" cm="1">
        <f t="array" ref="O227">_xlfn.IFS(J227="M","Medium",J227="L","Light",J227="D","Dark")</f>
        <v>Light</v>
      </c>
      <c r="P227" t="str">
        <f>_xlfn.XLOOKUP(Orders[[#This Row],[Customer ID]],customers!$A$1:$A$1001,customers!$I$1:$I$1001,,0)</f>
        <v>No</v>
      </c>
    </row>
    <row r="228" spans="1:16" x14ac:dyDescent="0.25">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3"/>
        <v>129.37499999999997</v>
      </c>
      <c r="N228" t="str" cm="1">
        <f t="array" ref="N228">_xlfn.IFS(I228="Rob","Robusta",I228="Exc","Excelsa",I228="Ara","Arabica",I228="Lib","Liberica")</f>
        <v>Arabica</v>
      </c>
      <c r="O228" t="str" cm="1">
        <f t="array" ref="O228">_xlfn.IFS(J228="M","Medium",J228="L","Light",J228="D","Dark")</f>
        <v>Medium</v>
      </c>
      <c r="P228" t="str">
        <f>_xlfn.XLOOKUP(Orders[[#This Row],[Customer ID]],customers!$A$1:$A$1001,customers!$I$1:$I$1001,,0)</f>
        <v>No</v>
      </c>
    </row>
    <row r="229" spans="1:16" x14ac:dyDescent="0.25">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3"/>
        <v>16.11</v>
      </c>
      <c r="N229" t="str" cm="1">
        <f t="array" ref="N229">_xlfn.IFS(I229="Rob","Robusta",I229="Exc","Excelsa",I229="Ara","Arabica",I229="Lib","Liberica")</f>
        <v>Robusta</v>
      </c>
      <c r="O229" t="str" cm="1">
        <f t="array" ref="O229">_xlfn.IFS(J229="M","Medium",J229="L","Light",J229="D","Dark")</f>
        <v>Dark</v>
      </c>
      <c r="P229" t="str">
        <f>_xlfn.XLOOKUP(Orders[[#This Row],[Customer ID]],customers!$A$1:$A$1001,customers!$I$1:$I$1001,,0)</f>
        <v>Yes</v>
      </c>
    </row>
    <row r="230" spans="1:16" x14ac:dyDescent="0.25">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3"/>
        <v>17.924999999999997</v>
      </c>
      <c r="N230" t="str" cm="1">
        <f t="array" ref="N230">_xlfn.IFS(I230="Rob","Robusta",I230="Exc","Excelsa",I230="Ara","Arabica",I230="Lib","Liberica")</f>
        <v>Robusta</v>
      </c>
      <c r="O230" t="str" cm="1">
        <f t="array" ref="O230">_xlfn.IFS(J230="M","Medium",J230="L","Light",J230="D","Dark")</f>
        <v>Light</v>
      </c>
      <c r="P230" t="str">
        <f>_xlfn.XLOOKUP(Orders[[#This Row],[Customer ID]],customers!$A$1:$A$1001,customers!$I$1:$I$1001,,0)</f>
        <v>No</v>
      </c>
    </row>
    <row r="231" spans="1:16" x14ac:dyDescent="0.25">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3"/>
        <v>8.73</v>
      </c>
      <c r="N231" t="str" cm="1">
        <f t="array" ref="N231">_xlfn.IFS(I231="Rob","Robusta",I231="Exc","Excelsa",I231="Ara","Arabica",I231="Lib","Liberica")</f>
        <v>Liberica</v>
      </c>
      <c r="O231" t="str" cm="1">
        <f t="array" ref="O231">_xlfn.IFS(J231="M","Medium",J231="L","Light",J231="D","Dark")</f>
        <v>Medium</v>
      </c>
      <c r="P231" t="str">
        <f>_xlfn.XLOOKUP(Orders[[#This Row],[Customer ID]],customers!$A$1:$A$1001,customers!$I$1:$I$1001,,0)</f>
        <v>No</v>
      </c>
    </row>
    <row r="232" spans="1:16" x14ac:dyDescent="0.25">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3"/>
        <v>51.749999999999993</v>
      </c>
      <c r="N232" t="str" cm="1">
        <f t="array" ref="N232">_xlfn.IFS(I232="Rob","Robusta",I232="Exc","Excelsa",I232="Ara","Arabica",I232="Lib","Liberica")</f>
        <v>Arabica</v>
      </c>
      <c r="O232" t="str" cm="1">
        <f t="array" ref="O232">_xlfn.IFS(J232="M","Medium",J232="L","Light",J232="D","Dark")</f>
        <v>Medium</v>
      </c>
      <c r="P232" t="str">
        <f>_xlfn.XLOOKUP(Orders[[#This Row],[Customer ID]],customers!$A$1:$A$1001,customers!$I$1:$I$1001,,0)</f>
        <v>No</v>
      </c>
    </row>
    <row r="233" spans="1:16" x14ac:dyDescent="0.25">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3"/>
        <v>8.73</v>
      </c>
      <c r="N233" t="str" cm="1">
        <f t="array" ref="N233">_xlfn.IFS(I233="Rob","Robusta",I233="Exc","Excelsa",I233="Ara","Arabica",I233="Lib","Liberica")</f>
        <v>Liberica</v>
      </c>
      <c r="O233" t="str" cm="1">
        <f t="array" ref="O233">_xlfn.IFS(J233="M","Medium",J233="L","Light",J233="D","Dark")</f>
        <v>Medium</v>
      </c>
      <c r="P233" t="str">
        <f>_xlfn.XLOOKUP(Orders[[#This Row],[Customer ID]],customers!$A$1:$A$1001,customers!$I$1:$I$1001,,0)</f>
        <v>Yes</v>
      </c>
    </row>
    <row r="234" spans="1:16" x14ac:dyDescent="0.25">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3"/>
        <v>23.774999999999999</v>
      </c>
      <c r="N234" t="str" cm="1">
        <f t="array" ref="N234">_xlfn.IFS(I234="Rob","Robusta",I234="Exc","Excelsa",I234="Ara","Arabica",I234="Lib","Liberica")</f>
        <v>Liberica</v>
      </c>
      <c r="O234" t="str" cm="1">
        <f t="array" ref="O234">_xlfn.IFS(J234="M","Medium",J234="L","Light",J234="D","Dark")</f>
        <v>Light</v>
      </c>
      <c r="P234" t="str">
        <f>_xlfn.XLOOKUP(Orders[[#This Row],[Customer ID]],customers!$A$1:$A$1001,customers!$I$1:$I$1001,,0)</f>
        <v>No</v>
      </c>
    </row>
    <row r="235" spans="1:16" x14ac:dyDescent="0.25">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3"/>
        <v>20.625</v>
      </c>
      <c r="N235" t="str" cm="1">
        <f t="array" ref="N235">_xlfn.IFS(I235="Rob","Robusta",I235="Exc","Excelsa",I235="Ara","Arabica",I235="Lib","Liberica")</f>
        <v>Excelsa</v>
      </c>
      <c r="O235" t="str" cm="1">
        <f t="array" ref="O235">_xlfn.IFS(J235="M","Medium",J235="L","Light",J235="D","Dark")</f>
        <v>Medium</v>
      </c>
      <c r="P235" t="str">
        <f>_xlfn.XLOOKUP(Orders[[#This Row],[Customer ID]],customers!$A$1:$A$1001,customers!$I$1:$I$1001,,0)</f>
        <v>No</v>
      </c>
    </row>
    <row r="236" spans="1:16" x14ac:dyDescent="0.25">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3"/>
        <v>36.454999999999998</v>
      </c>
      <c r="N236" t="str" cm="1">
        <f t="array" ref="N236">_xlfn.IFS(I236="Rob","Robusta",I236="Exc","Excelsa",I236="Ara","Arabica",I236="Lib","Liberica")</f>
        <v>Liberica</v>
      </c>
      <c r="O236" t="str" cm="1">
        <f t="array" ref="O236">_xlfn.IFS(J236="M","Medium",J236="L","Light",J236="D","Dark")</f>
        <v>Light</v>
      </c>
      <c r="P236" t="str">
        <f>_xlfn.XLOOKUP(Orders[[#This Row],[Customer ID]],customers!$A$1:$A$1001,customers!$I$1:$I$1001,,0)</f>
        <v>No</v>
      </c>
    </row>
    <row r="237" spans="1:16" x14ac:dyDescent="0.25">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3"/>
        <v>182.27499999999998</v>
      </c>
      <c r="N237" t="str" cm="1">
        <f t="array" ref="N237">_xlfn.IFS(I237="Rob","Robusta",I237="Exc","Excelsa",I237="Ara","Arabica",I237="Lib","Liberica")</f>
        <v>Liberica</v>
      </c>
      <c r="O237" t="str" cm="1">
        <f t="array" ref="O237">_xlfn.IFS(J237="M","Medium",J237="L","Light",J237="D","Dark")</f>
        <v>Light</v>
      </c>
      <c r="P237" t="str">
        <f>_xlfn.XLOOKUP(Orders[[#This Row],[Customer ID]],customers!$A$1:$A$1001,customers!$I$1:$I$1001,,0)</f>
        <v>No</v>
      </c>
    </row>
    <row r="238" spans="1:16" x14ac:dyDescent="0.25">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3"/>
        <v>89.35499999999999</v>
      </c>
      <c r="N238" t="str" cm="1">
        <f t="array" ref="N238">_xlfn.IFS(I238="Rob","Robusta",I238="Exc","Excelsa",I238="Ara","Arabica",I238="Lib","Liberica")</f>
        <v>Liberica</v>
      </c>
      <c r="O238" t="str" cm="1">
        <f t="array" ref="O238">_xlfn.IFS(J238="M","Medium",J238="L","Light",J238="D","Dark")</f>
        <v>Dark</v>
      </c>
      <c r="P238" t="str">
        <f>_xlfn.XLOOKUP(Orders[[#This Row],[Customer ID]],customers!$A$1:$A$1001,customers!$I$1:$I$1001,,0)</f>
        <v>No</v>
      </c>
    </row>
    <row r="239" spans="1:16" x14ac:dyDescent="0.25">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3"/>
        <v>3.5849999999999995</v>
      </c>
      <c r="N239" t="str" cm="1">
        <f t="array" ref="N239">_xlfn.IFS(I239="Rob","Robusta",I239="Exc","Excelsa",I239="Ara","Arabica",I239="Lib","Liberica")</f>
        <v>Robusta</v>
      </c>
      <c r="O239" t="str" cm="1">
        <f t="array" ref="O239">_xlfn.IFS(J239="M","Medium",J239="L","Light",J239="D","Dark")</f>
        <v>Light</v>
      </c>
      <c r="P239" t="str">
        <f>_xlfn.XLOOKUP(Orders[[#This Row],[Customer ID]],customers!$A$1:$A$1001,customers!$I$1:$I$1001,,0)</f>
        <v>Yes</v>
      </c>
    </row>
    <row r="240" spans="1:16" x14ac:dyDescent="0.25">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3"/>
        <v>45.769999999999996</v>
      </c>
      <c r="N240" t="str" cm="1">
        <f t="array" ref="N240">_xlfn.IFS(I240="Rob","Robusta",I240="Exc","Excelsa",I240="Ara","Arabica",I240="Lib","Liberica")</f>
        <v>Robusta</v>
      </c>
      <c r="O240" t="str" cm="1">
        <f t="array" ref="O240">_xlfn.IFS(J240="M","Medium",J240="L","Light",J240="D","Dark")</f>
        <v>Medium</v>
      </c>
      <c r="P240" t="str">
        <f>_xlfn.XLOOKUP(Orders[[#This Row],[Customer ID]],customers!$A$1:$A$1001,customers!$I$1:$I$1001,,0)</f>
        <v>Yes</v>
      </c>
    </row>
    <row r="241" spans="1:16" x14ac:dyDescent="0.25">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3"/>
        <v>59.4</v>
      </c>
      <c r="N241" t="str" cm="1">
        <f t="array" ref="N241">_xlfn.IFS(I241="Rob","Robusta",I241="Exc","Excelsa",I241="Ara","Arabica",I241="Lib","Liberica")</f>
        <v>Excelsa</v>
      </c>
      <c r="O241" t="str" cm="1">
        <f t="array" ref="O241">_xlfn.IFS(J241="M","Medium",J241="L","Light",J241="D","Dark")</f>
        <v>Light</v>
      </c>
      <c r="P241" t="str">
        <f>_xlfn.XLOOKUP(Orders[[#This Row],[Customer ID]],customers!$A$1:$A$1001,customers!$I$1:$I$1001,,0)</f>
        <v>No</v>
      </c>
    </row>
    <row r="242" spans="1:16" x14ac:dyDescent="0.25">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3"/>
        <v>155.24999999999997</v>
      </c>
      <c r="N242" t="str" cm="1">
        <f t="array" ref="N242">_xlfn.IFS(I242="Rob","Robusta",I242="Exc","Excelsa",I242="Ara","Arabica",I242="Lib","Liberica")</f>
        <v>Arabica</v>
      </c>
      <c r="O242" t="str" cm="1">
        <f t="array" ref="O242">_xlfn.IFS(J242="M","Medium",J242="L","Light",J242="D","Dark")</f>
        <v>Medium</v>
      </c>
      <c r="P242" t="str">
        <f>_xlfn.XLOOKUP(Orders[[#This Row],[Customer ID]],customers!$A$1:$A$1001,customers!$I$1:$I$1001,,0)</f>
        <v>Yes</v>
      </c>
    </row>
    <row r="243" spans="1:16" x14ac:dyDescent="0.25">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3"/>
        <v>45.769999999999996</v>
      </c>
      <c r="N243" t="str" cm="1">
        <f t="array" ref="N243">_xlfn.IFS(I243="Rob","Robusta",I243="Exc","Excelsa",I243="Ara","Arabica",I243="Lib","Liberica")</f>
        <v>Robusta</v>
      </c>
      <c r="O243" t="str" cm="1">
        <f t="array" ref="O243">_xlfn.IFS(J243="M","Medium",J243="L","Light",J243="D","Dark")</f>
        <v>Medium</v>
      </c>
      <c r="P243" t="str">
        <f>_xlfn.XLOOKUP(Orders[[#This Row],[Customer ID]],customers!$A$1:$A$1001,customers!$I$1:$I$1001,,0)</f>
        <v>No</v>
      </c>
    </row>
    <row r="244" spans="1:16" x14ac:dyDescent="0.25">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3"/>
        <v>36.450000000000003</v>
      </c>
      <c r="N244" t="str" cm="1">
        <f t="array" ref="N244">_xlfn.IFS(I244="Rob","Robusta",I244="Exc","Excelsa",I244="Ara","Arabica",I244="Lib","Liberica")</f>
        <v>Excelsa</v>
      </c>
      <c r="O244" t="str" cm="1">
        <f t="array" ref="O244">_xlfn.IFS(J244="M","Medium",J244="L","Light",J244="D","Dark")</f>
        <v>Dark</v>
      </c>
      <c r="P244" t="str">
        <f>_xlfn.XLOOKUP(Orders[[#This Row],[Customer ID]],customers!$A$1:$A$1001,customers!$I$1:$I$1001,,0)</f>
        <v>Yes</v>
      </c>
    </row>
    <row r="245" spans="1:16" x14ac:dyDescent="0.25">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3"/>
        <v>29.16</v>
      </c>
      <c r="N245" t="str" cm="1">
        <f t="array" ref="N245">_xlfn.IFS(I245="Rob","Robusta",I245="Exc","Excelsa",I245="Ara","Arabica",I245="Lib","Liberica")</f>
        <v>Excelsa</v>
      </c>
      <c r="O245" t="str" cm="1">
        <f t="array" ref="O245">_xlfn.IFS(J245="M","Medium",J245="L","Light",J245="D","Dark")</f>
        <v>Dark</v>
      </c>
      <c r="P245" t="str">
        <f>_xlfn.XLOOKUP(Orders[[#This Row],[Customer ID]],customers!$A$1:$A$1001,customers!$I$1:$I$1001,,0)</f>
        <v>Yes</v>
      </c>
    </row>
    <row r="246" spans="1:16" x14ac:dyDescent="0.25">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3"/>
        <v>133.85999999999999</v>
      </c>
      <c r="N246" t="str" cm="1">
        <f t="array" ref="N246">_xlfn.IFS(I246="Rob","Robusta",I246="Exc","Excelsa",I246="Ara","Arabica",I246="Lib","Liberica")</f>
        <v>Liberica</v>
      </c>
      <c r="O246" t="str" cm="1">
        <f t="array" ref="O246">_xlfn.IFS(J246="M","Medium",J246="L","Light",J246="D","Dark")</f>
        <v>Medium</v>
      </c>
      <c r="P246" t="str">
        <f>_xlfn.XLOOKUP(Orders[[#This Row],[Customer ID]],customers!$A$1:$A$1001,customers!$I$1:$I$1001,,0)</f>
        <v>No</v>
      </c>
    </row>
    <row r="247" spans="1:16" x14ac:dyDescent="0.25">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3"/>
        <v>23.774999999999999</v>
      </c>
      <c r="N247" t="str" cm="1">
        <f t="array" ref="N247">_xlfn.IFS(I247="Rob","Robusta",I247="Exc","Excelsa",I247="Ara","Arabica",I247="Lib","Liberica")</f>
        <v>Liberica</v>
      </c>
      <c r="O247" t="str" cm="1">
        <f t="array" ref="O247">_xlfn.IFS(J247="M","Medium",J247="L","Light",J247="D","Dark")</f>
        <v>Light</v>
      </c>
      <c r="P247" t="str">
        <f>_xlfn.XLOOKUP(Orders[[#This Row],[Customer ID]],customers!$A$1:$A$1001,customers!$I$1:$I$1001,,0)</f>
        <v>Yes</v>
      </c>
    </row>
    <row r="248" spans="1:16" x14ac:dyDescent="0.25">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3"/>
        <v>38.849999999999994</v>
      </c>
      <c r="N248" t="str" cm="1">
        <f t="array" ref="N248">_xlfn.IFS(I248="Rob","Robusta",I248="Exc","Excelsa",I248="Ara","Arabica",I248="Lib","Liberica")</f>
        <v>Liberica</v>
      </c>
      <c r="O248" t="str" cm="1">
        <f t="array" ref="O248">_xlfn.IFS(J248="M","Medium",J248="L","Light",J248="D","Dark")</f>
        <v>Dark</v>
      </c>
      <c r="P248" t="str">
        <f>_xlfn.XLOOKUP(Orders[[#This Row],[Customer ID]],customers!$A$1:$A$1001,customers!$I$1:$I$1001,,0)</f>
        <v>No</v>
      </c>
    </row>
    <row r="249" spans="1:16" x14ac:dyDescent="0.25">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3"/>
        <v>21.509999999999998</v>
      </c>
      <c r="N249" t="str" cm="1">
        <f t="array" ref="N249">_xlfn.IFS(I249="Rob","Robusta",I249="Exc","Excelsa",I249="Ara","Arabica",I249="Lib","Liberica")</f>
        <v>Robusta</v>
      </c>
      <c r="O249" t="str" cm="1">
        <f t="array" ref="O249">_xlfn.IFS(J249="M","Medium",J249="L","Light",J249="D","Dark")</f>
        <v>Light</v>
      </c>
      <c r="P249" t="str">
        <f>_xlfn.XLOOKUP(Orders[[#This Row],[Customer ID]],customers!$A$1:$A$1001,customers!$I$1:$I$1001,,0)</f>
        <v>Yes</v>
      </c>
    </row>
    <row r="250" spans="1:16" x14ac:dyDescent="0.25">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3"/>
        <v>9.9499999999999993</v>
      </c>
      <c r="N250" t="str" cm="1">
        <f t="array" ref="N250">_xlfn.IFS(I250="Rob","Robusta",I250="Exc","Excelsa",I250="Ara","Arabica",I250="Lib","Liberica")</f>
        <v>Arabica</v>
      </c>
      <c r="O250" t="str" cm="1">
        <f t="array" ref="O250">_xlfn.IFS(J250="M","Medium",J250="L","Light",J250="D","Dark")</f>
        <v>Dark</v>
      </c>
      <c r="P250" t="str">
        <f>_xlfn.XLOOKUP(Orders[[#This Row],[Customer ID]],customers!$A$1:$A$1001,customers!$I$1:$I$1001,,0)</f>
        <v>Yes</v>
      </c>
    </row>
    <row r="251" spans="1:16" x14ac:dyDescent="0.25">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3"/>
        <v>15.85</v>
      </c>
      <c r="N251" t="str" cm="1">
        <f t="array" ref="N251">_xlfn.IFS(I251="Rob","Robusta",I251="Exc","Excelsa",I251="Ara","Arabica",I251="Lib","Liberica")</f>
        <v>Liberica</v>
      </c>
      <c r="O251" t="str" cm="1">
        <f t="array" ref="O251">_xlfn.IFS(J251="M","Medium",J251="L","Light",J251="D","Dark")</f>
        <v>Light</v>
      </c>
      <c r="P251" t="str">
        <f>_xlfn.XLOOKUP(Orders[[#This Row],[Customer ID]],customers!$A$1:$A$1001,customers!$I$1:$I$1001,,0)</f>
        <v>Yes</v>
      </c>
    </row>
    <row r="252" spans="1:16" x14ac:dyDescent="0.25">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3"/>
        <v>2.9849999999999999</v>
      </c>
      <c r="N252" t="str" cm="1">
        <f t="array" ref="N252">_xlfn.IFS(I252="Rob","Robusta",I252="Exc","Excelsa",I252="Ara","Arabica",I252="Lib","Liberica")</f>
        <v>Robusta</v>
      </c>
      <c r="O252" t="str" cm="1">
        <f t="array" ref="O252">_xlfn.IFS(J252="M","Medium",J252="L","Light",J252="D","Dark")</f>
        <v>Medium</v>
      </c>
      <c r="P252" t="str">
        <f>_xlfn.XLOOKUP(Orders[[#This Row],[Customer ID]],customers!$A$1:$A$1001,customers!$I$1:$I$1001,,0)</f>
        <v>Yes</v>
      </c>
    </row>
    <row r="253" spans="1:16" x14ac:dyDescent="0.25">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3"/>
        <v>68.75</v>
      </c>
      <c r="N253" t="str" cm="1">
        <f t="array" ref="N253">_xlfn.IFS(I253="Rob","Robusta",I253="Exc","Excelsa",I253="Ara","Arabica",I253="Lib","Liberica")</f>
        <v>Excelsa</v>
      </c>
      <c r="O253" t="str" cm="1">
        <f t="array" ref="O253">_xlfn.IFS(J253="M","Medium",J253="L","Light",J253="D","Dark")</f>
        <v>Medium</v>
      </c>
      <c r="P253" t="str">
        <f>_xlfn.XLOOKUP(Orders[[#This Row],[Customer ID]],customers!$A$1:$A$1001,customers!$I$1:$I$1001,,0)</f>
        <v>Yes</v>
      </c>
    </row>
    <row r="254" spans="1:16" x14ac:dyDescent="0.25">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3"/>
        <v>29.849999999999998</v>
      </c>
      <c r="N254" t="str" cm="1">
        <f t="array" ref="N254">_xlfn.IFS(I254="Rob","Robusta",I254="Exc","Excelsa",I254="Ara","Arabica",I254="Lib","Liberica")</f>
        <v>Arabica</v>
      </c>
      <c r="O254" t="str" cm="1">
        <f t="array" ref="O254">_xlfn.IFS(J254="M","Medium",J254="L","Light",J254="D","Dark")</f>
        <v>Dark</v>
      </c>
      <c r="P254" t="str">
        <f>_xlfn.XLOOKUP(Orders[[#This Row],[Customer ID]],customers!$A$1:$A$1001,customers!$I$1:$I$1001,,0)</f>
        <v>No</v>
      </c>
    </row>
    <row r="255" spans="1:16" x14ac:dyDescent="0.25">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3"/>
        <v>58.2</v>
      </c>
      <c r="N255" t="str" cm="1">
        <f t="array" ref="N255">_xlfn.IFS(I255="Rob","Robusta",I255="Exc","Excelsa",I255="Ara","Arabica",I255="Lib","Liberica")</f>
        <v>Liberica</v>
      </c>
      <c r="O255" t="str" cm="1">
        <f t="array" ref="O255">_xlfn.IFS(J255="M","Medium",J255="L","Light",J255="D","Dark")</f>
        <v>Medium</v>
      </c>
      <c r="P255" t="str">
        <f>_xlfn.XLOOKUP(Orders[[#This Row],[Customer ID]],customers!$A$1:$A$1001,customers!$I$1:$I$1001,,0)</f>
        <v>No</v>
      </c>
    </row>
    <row r="256" spans="1:16" x14ac:dyDescent="0.25">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3"/>
        <v>28.679999999999996</v>
      </c>
      <c r="N256" t="str" cm="1">
        <f t="array" ref="N256">_xlfn.IFS(I256="Rob","Robusta",I256="Exc","Excelsa",I256="Ara","Arabica",I256="Lib","Liberica")</f>
        <v>Robusta</v>
      </c>
      <c r="O256" t="str" cm="1">
        <f t="array" ref="O256">_xlfn.IFS(J256="M","Medium",J256="L","Light",J256="D","Dark")</f>
        <v>Light</v>
      </c>
      <c r="P256" t="str">
        <f>_xlfn.XLOOKUP(Orders[[#This Row],[Customer ID]],customers!$A$1:$A$1001,customers!$I$1:$I$1001,,0)</f>
        <v>No</v>
      </c>
    </row>
    <row r="257" spans="1:16" x14ac:dyDescent="0.25">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3"/>
        <v>21.509999999999998</v>
      </c>
      <c r="N257" t="str" cm="1">
        <f t="array" ref="N257">_xlfn.IFS(I257="Rob","Robusta",I257="Exc","Excelsa",I257="Ara","Arabica",I257="Lib","Liberica")</f>
        <v>Robusta</v>
      </c>
      <c r="O257" t="str" cm="1">
        <f t="array" ref="O257">_xlfn.IFS(J257="M","Medium",J257="L","Light",J257="D","Dark")</f>
        <v>Light</v>
      </c>
      <c r="P257" t="str">
        <f>_xlfn.XLOOKUP(Orders[[#This Row],[Customer ID]],customers!$A$1:$A$1001,customers!$I$1:$I$1001,,0)</f>
        <v>No</v>
      </c>
    </row>
    <row r="258" spans="1:16" x14ac:dyDescent="0.25">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3"/>
        <v>17.46</v>
      </c>
      <c r="N258" t="str" cm="1">
        <f t="array" ref="N258">_xlfn.IFS(I258="Rob","Robusta",I258="Exc","Excelsa",I258="Ara","Arabica",I258="Lib","Liberica")</f>
        <v>Liberica</v>
      </c>
      <c r="O258" t="str" cm="1">
        <f t="array" ref="O258">_xlfn.IFS(J258="M","Medium",J258="L","Light",J258="D","Dark")</f>
        <v>Medium</v>
      </c>
      <c r="P258" t="str">
        <f>_xlfn.XLOOKUP(Orders[[#This Row],[Customer ID]],customers!$A$1:$A$1001,customers!$I$1:$I$1001,,0)</f>
        <v>Yes</v>
      </c>
    </row>
    <row r="259" spans="1:16" x14ac:dyDescent="0.25">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4">L259*E259</f>
        <v>27.945</v>
      </c>
      <c r="N259" t="str" cm="1">
        <f t="array" ref="N259">_xlfn.IFS(I259="Rob","Robusta",I259="Exc","Excelsa",I259="Ara","Arabica",I259="Lib","Liberica")</f>
        <v>Excelsa</v>
      </c>
      <c r="O259" t="str" cm="1">
        <f t="array" ref="O259">_xlfn.IFS(J259="M","Medium",J259="L","Light",J259="D","Dark")</f>
        <v>Dark</v>
      </c>
      <c r="P259" t="str">
        <f>_xlfn.XLOOKUP(Orders[[#This Row],[Customer ID]],customers!$A$1:$A$1001,customers!$I$1:$I$1001,,0)</f>
        <v>Yes</v>
      </c>
    </row>
    <row r="260" spans="1:16" x14ac:dyDescent="0.25">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4"/>
        <v>139.72499999999999</v>
      </c>
      <c r="N260" t="str" cm="1">
        <f t="array" ref="N260">_xlfn.IFS(I260="Rob","Robusta",I260="Exc","Excelsa",I260="Ara","Arabica",I260="Lib","Liberica")</f>
        <v>Excelsa</v>
      </c>
      <c r="O260" t="str" cm="1">
        <f t="array" ref="O260">_xlfn.IFS(J260="M","Medium",J260="L","Light",J260="D","Dark")</f>
        <v>Dark</v>
      </c>
      <c r="P260" t="str">
        <f>_xlfn.XLOOKUP(Orders[[#This Row],[Customer ID]],customers!$A$1:$A$1001,customers!$I$1:$I$1001,,0)</f>
        <v>No</v>
      </c>
    </row>
    <row r="261" spans="1:16" x14ac:dyDescent="0.25">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4"/>
        <v>5.97</v>
      </c>
      <c r="N261" t="str" cm="1">
        <f t="array" ref="N261">_xlfn.IFS(I261="Rob","Robusta",I261="Exc","Excelsa",I261="Ara","Arabica",I261="Lib","Liberica")</f>
        <v>Robusta</v>
      </c>
      <c r="O261" t="str" cm="1">
        <f t="array" ref="O261">_xlfn.IFS(J261="M","Medium",J261="L","Light",J261="D","Dark")</f>
        <v>Medium</v>
      </c>
      <c r="P261" t="str">
        <f>_xlfn.XLOOKUP(Orders[[#This Row],[Customer ID]],customers!$A$1:$A$1001,customers!$I$1:$I$1001,,0)</f>
        <v>No</v>
      </c>
    </row>
    <row r="262" spans="1:16" x14ac:dyDescent="0.25">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4"/>
        <v>27.484999999999996</v>
      </c>
      <c r="N262" t="str" cm="1">
        <f t="array" ref="N262">_xlfn.IFS(I262="Rob","Robusta",I262="Exc","Excelsa",I262="Ara","Arabica",I262="Lib","Liberica")</f>
        <v>Robusta</v>
      </c>
      <c r="O262" t="str" cm="1">
        <f t="array" ref="O262">_xlfn.IFS(J262="M","Medium",J262="L","Light",J262="D","Dark")</f>
        <v>Light</v>
      </c>
      <c r="P262" t="str">
        <f>_xlfn.XLOOKUP(Orders[[#This Row],[Customer ID]],customers!$A$1:$A$1001,customers!$I$1:$I$1001,,0)</f>
        <v>Yes</v>
      </c>
    </row>
    <row r="263" spans="1:16" x14ac:dyDescent="0.25">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4"/>
        <v>59.75</v>
      </c>
      <c r="N263" t="str" cm="1">
        <f t="array" ref="N263">_xlfn.IFS(I263="Rob","Robusta",I263="Exc","Excelsa",I263="Ara","Arabica",I263="Lib","Liberica")</f>
        <v>Robusta</v>
      </c>
      <c r="O263" t="str" cm="1">
        <f t="array" ref="O263">_xlfn.IFS(J263="M","Medium",J263="L","Light",J263="D","Dark")</f>
        <v>Light</v>
      </c>
      <c r="P263" t="str">
        <f>_xlfn.XLOOKUP(Orders[[#This Row],[Customer ID]],customers!$A$1:$A$1001,customers!$I$1:$I$1001,,0)</f>
        <v>Yes</v>
      </c>
    </row>
    <row r="264" spans="1:16" x14ac:dyDescent="0.25">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4"/>
        <v>41.25</v>
      </c>
      <c r="N264" t="str" cm="1">
        <f t="array" ref="N264">_xlfn.IFS(I264="Rob","Robusta",I264="Exc","Excelsa",I264="Ara","Arabica",I264="Lib","Liberica")</f>
        <v>Excelsa</v>
      </c>
      <c r="O264" t="str" cm="1">
        <f t="array" ref="O264">_xlfn.IFS(J264="M","Medium",J264="L","Light",J264="D","Dark")</f>
        <v>Medium</v>
      </c>
      <c r="P264" t="str">
        <f>_xlfn.XLOOKUP(Orders[[#This Row],[Customer ID]],customers!$A$1:$A$1001,customers!$I$1:$I$1001,,0)</f>
        <v>No</v>
      </c>
    </row>
    <row r="265" spans="1:16" x14ac:dyDescent="0.25">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4"/>
        <v>133.85999999999999</v>
      </c>
      <c r="N265" t="str" cm="1">
        <f t="array" ref="N265">_xlfn.IFS(I265="Rob","Robusta",I265="Exc","Excelsa",I265="Ara","Arabica",I265="Lib","Liberica")</f>
        <v>Liberica</v>
      </c>
      <c r="O265" t="str" cm="1">
        <f t="array" ref="O265">_xlfn.IFS(J265="M","Medium",J265="L","Light",J265="D","Dark")</f>
        <v>Medium</v>
      </c>
      <c r="P265" t="str">
        <f>_xlfn.XLOOKUP(Orders[[#This Row],[Customer ID]],customers!$A$1:$A$1001,customers!$I$1:$I$1001,,0)</f>
        <v>No</v>
      </c>
    </row>
    <row r="266" spans="1:16" x14ac:dyDescent="0.25">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4"/>
        <v>59.75</v>
      </c>
      <c r="N266" t="str" cm="1">
        <f t="array" ref="N266">_xlfn.IFS(I266="Rob","Robusta",I266="Exc","Excelsa",I266="Ara","Arabica",I266="Lib","Liberica")</f>
        <v>Robusta</v>
      </c>
      <c r="O266" t="str" cm="1">
        <f t="array" ref="O266">_xlfn.IFS(J266="M","Medium",J266="L","Light",J266="D","Dark")</f>
        <v>Light</v>
      </c>
      <c r="P266" t="str">
        <f>_xlfn.XLOOKUP(Orders[[#This Row],[Customer ID]],customers!$A$1:$A$1001,customers!$I$1:$I$1001,,0)</f>
        <v>Yes</v>
      </c>
    </row>
    <row r="267" spans="1:16" x14ac:dyDescent="0.25">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4"/>
        <v>5.97</v>
      </c>
      <c r="N267" t="str" cm="1">
        <f t="array" ref="N267">_xlfn.IFS(I267="Rob","Robusta",I267="Exc","Excelsa",I267="Ara","Arabica",I267="Lib","Liberica")</f>
        <v>Arabica</v>
      </c>
      <c r="O267" t="str" cm="1">
        <f t="array" ref="O267">_xlfn.IFS(J267="M","Medium",J267="L","Light",J267="D","Dark")</f>
        <v>Dark</v>
      </c>
      <c r="P267" t="str">
        <f>_xlfn.XLOOKUP(Orders[[#This Row],[Customer ID]],customers!$A$1:$A$1001,customers!$I$1:$I$1001,,0)</f>
        <v>Yes</v>
      </c>
    </row>
    <row r="268" spans="1:16" x14ac:dyDescent="0.25">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4"/>
        <v>24.3</v>
      </c>
      <c r="N268" t="str" cm="1">
        <f t="array" ref="N268">_xlfn.IFS(I268="Rob","Robusta",I268="Exc","Excelsa",I268="Ara","Arabica",I268="Lib","Liberica")</f>
        <v>Excelsa</v>
      </c>
      <c r="O268" t="str" cm="1">
        <f t="array" ref="O268">_xlfn.IFS(J268="M","Medium",J268="L","Light",J268="D","Dark")</f>
        <v>Dark</v>
      </c>
      <c r="P268" t="str">
        <f>_xlfn.XLOOKUP(Orders[[#This Row],[Customer ID]],customers!$A$1:$A$1001,customers!$I$1:$I$1001,,0)</f>
        <v>No</v>
      </c>
    </row>
    <row r="269" spans="1:16" x14ac:dyDescent="0.25">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4"/>
        <v>21.87</v>
      </c>
      <c r="N269" t="str" cm="1">
        <f t="array" ref="N269">_xlfn.IFS(I269="Rob","Robusta",I269="Exc","Excelsa",I269="Ara","Arabica",I269="Lib","Liberica")</f>
        <v>Excelsa</v>
      </c>
      <c r="O269" t="str" cm="1">
        <f t="array" ref="O269">_xlfn.IFS(J269="M","Medium",J269="L","Light",J269="D","Dark")</f>
        <v>Dark</v>
      </c>
      <c r="P269" t="str">
        <f>_xlfn.XLOOKUP(Orders[[#This Row],[Customer ID]],customers!$A$1:$A$1001,customers!$I$1:$I$1001,,0)</f>
        <v>Yes</v>
      </c>
    </row>
    <row r="270" spans="1:16" x14ac:dyDescent="0.25">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4"/>
        <v>19.899999999999999</v>
      </c>
      <c r="N270" t="str" cm="1">
        <f t="array" ref="N270">_xlfn.IFS(I270="Rob","Robusta",I270="Exc","Excelsa",I270="Ara","Arabica",I270="Lib","Liberica")</f>
        <v>Arabica</v>
      </c>
      <c r="O270" t="str" cm="1">
        <f t="array" ref="O270">_xlfn.IFS(J270="M","Medium",J270="L","Light",J270="D","Dark")</f>
        <v>Dark</v>
      </c>
      <c r="P270" t="str">
        <f>_xlfn.XLOOKUP(Orders[[#This Row],[Customer ID]],customers!$A$1:$A$1001,customers!$I$1:$I$1001,,0)</f>
        <v>Yes</v>
      </c>
    </row>
    <row r="271" spans="1:16" x14ac:dyDescent="0.25">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4"/>
        <v>5.97</v>
      </c>
      <c r="N271" t="str" cm="1">
        <f t="array" ref="N271">_xlfn.IFS(I271="Rob","Robusta",I271="Exc","Excelsa",I271="Ara","Arabica",I271="Lib","Liberica")</f>
        <v>Arabica</v>
      </c>
      <c r="O271" t="str" cm="1">
        <f t="array" ref="O271">_xlfn.IFS(J271="M","Medium",J271="L","Light",J271="D","Dark")</f>
        <v>Dark</v>
      </c>
      <c r="P271" t="str">
        <f>_xlfn.XLOOKUP(Orders[[#This Row],[Customer ID]],customers!$A$1:$A$1001,customers!$I$1:$I$1001,,0)</f>
        <v>No</v>
      </c>
    </row>
    <row r="272" spans="1:16" x14ac:dyDescent="0.25">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4"/>
        <v>7.29</v>
      </c>
      <c r="N272" t="str" cm="1">
        <f t="array" ref="N272">_xlfn.IFS(I272="Rob","Robusta",I272="Exc","Excelsa",I272="Ara","Arabica",I272="Lib","Liberica")</f>
        <v>Excelsa</v>
      </c>
      <c r="O272" t="str" cm="1">
        <f t="array" ref="O272">_xlfn.IFS(J272="M","Medium",J272="L","Light",J272="D","Dark")</f>
        <v>Dark</v>
      </c>
      <c r="P272" t="str">
        <f>_xlfn.XLOOKUP(Orders[[#This Row],[Customer ID]],customers!$A$1:$A$1001,customers!$I$1:$I$1001,,0)</f>
        <v>Yes</v>
      </c>
    </row>
    <row r="273" spans="1:16" x14ac:dyDescent="0.25">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4"/>
        <v>11.94</v>
      </c>
      <c r="N273" t="str" cm="1">
        <f t="array" ref="N273">_xlfn.IFS(I273="Rob","Robusta",I273="Exc","Excelsa",I273="Ara","Arabica",I273="Lib","Liberica")</f>
        <v>Arabica</v>
      </c>
      <c r="O273" t="str" cm="1">
        <f t="array" ref="O273">_xlfn.IFS(J273="M","Medium",J273="L","Light",J273="D","Dark")</f>
        <v>Dark</v>
      </c>
      <c r="P273" t="str">
        <f>_xlfn.XLOOKUP(Orders[[#This Row],[Customer ID]],customers!$A$1:$A$1001,customers!$I$1:$I$1001,,0)</f>
        <v>Yes</v>
      </c>
    </row>
    <row r="274" spans="1:16" x14ac:dyDescent="0.25">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4"/>
        <v>71.699999999999989</v>
      </c>
      <c r="N274" t="str" cm="1">
        <f t="array" ref="N274">_xlfn.IFS(I274="Rob","Robusta",I274="Exc","Excelsa",I274="Ara","Arabica",I274="Lib","Liberica")</f>
        <v>Robusta</v>
      </c>
      <c r="O274" t="str" cm="1">
        <f t="array" ref="O274">_xlfn.IFS(J274="M","Medium",J274="L","Light",J274="D","Dark")</f>
        <v>Light</v>
      </c>
      <c r="P274" t="str">
        <f>_xlfn.XLOOKUP(Orders[[#This Row],[Customer ID]],customers!$A$1:$A$1001,customers!$I$1:$I$1001,,0)</f>
        <v>Yes</v>
      </c>
    </row>
    <row r="275" spans="1:16" x14ac:dyDescent="0.25">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4"/>
        <v>7.77</v>
      </c>
      <c r="N275" t="str" cm="1">
        <f t="array" ref="N275">_xlfn.IFS(I275="Rob","Robusta",I275="Exc","Excelsa",I275="Ara","Arabica",I275="Lib","Liberica")</f>
        <v>Arabica</v>
      </c>
      <c r="O275" t="str" cm="1">
        <f t="array" ref="O275">_xlfn.IFS(J275="M","Medium",J275="L","Light",J275="D","Dark")</f>
        <v>Light</v>
      </c>
      <c r="P275" t="str">
        <f>_xlfn.XLOOKUP(Orders[[#This Row],[Customer ID]],customers!$A$1:$A$1001,customers!$I$1:$I$1001,,0)</f>
        <v>No</v>
      </c>
    </row>
    <row r="276" spans="1:16" x14ac:dyDescent="0.25">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4"/>
        <v>25.874999999999996</v>
      </c>
      <c r="N276" t="str" cm="1">
        <f t="array" ref="N276">_xlfn.IFS(I276="Rob","Robusta",I276="Exc","Excelsa",I276="Ara","Arabica",I276="Lib","Liberica")</f>
        <v>Arabica</v>
      </c>
      <c r="O276" t="str" cm="1">
        <f t="array" ref="O276">_xlfn.IFS(J276="M","Medium",J276="L","Light",J276="D","Dark")</f>
        <v>Medium</v>
      </c>
      <c r="P276" t="str">
        <f>_xlfn.XLOOKUP(Orders[[#This Row],[Customer ID]],customers!$A$1:$A$1001,customers!$I$1:$I$1001,,0)</f>
        <v>No</v>
      </c>
    </row>
    <row r="277" spans="1:16" x14ac:dyDescent="0.25">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4"/>
        <v>204.92999999999995</v>
      </c>
      <c r="N277" t="str" cm="1">
        <f t="array" ref="N277">_xlfn.IFS(I277="Rob","Robusta",I277="Exc","Excelsa",I277="Ara","Arabica",I277="Lib","Liberica")</f>
        <v>Excelsa</v>
      </c>
      <c r="O277" t="str" cm="1">
        <f t="array" ref="O277">_xlfn.IFS(J277="M","Medium",J277="L","Light",J277="D","Dark")</f>
        <v>Light</v>
      </c>
      <c r="P277" t="str">
        <f>_xlfn.XLOOKUP(Orders[[#This Row],[Customer ID]],customers!$A$1:$A$1001,customers!$I$1:$I$1001,,0)</f>
        <v>No</v>
      </c>
    </row>
    <row r="278" spans="1:16" x14ac:dyDescent="0.25">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4"/>
        <v>109.93999999999998</v>
      </c>
      <c r="N278" t="str" cm="1">
        <f t="array" ref="N278">_xlfn.IFS(I278="Rob","Robusta",I278="Exc","Excelsa",I278="Ara","Arabica",I278="Lib","Liberica")</f>
        <v>Robusta</v>
      </c>
      <c r="O278" t="str" cm="1">
        <f t="array" ref="O278">_xlfn.IFS(J278="M","Medium",J278="L","Light",J278="D","Dark")</f>
        <v>Light</v>
      </c>
      <c r="P278" t="str">
        <f>_xlfn.XLOOKUP(Orders[[#This Row],[Customer ID]],customers!$A$1:$A$1001,customers!$I$1:$I$1001,,0)</f>
        <v>Yes</v>
      </c>
    </row>
    <row r="279" spans="1:16" x14ac:dyDescent="0.25">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4"/>
        <v>89.1</v>
      </c>
      <c r="N279" t="str" cm="1">
        <f t="array" ref="N279">_xlfn.IFS(I279="Rob","Robusta",I279="Exc","Excelsa",I279="Ara","Arabica",I279="Lib","Liberica")</f>
        <v>Excelsa</v>
      </c>
      <c r="O279" t="str" cm="1">
        <f t="array" ref="O279">_xlfn.IFS(J279="M","Medium",J279="L","Light",J279="D","Dark")</f>
        <v>Light</v>
      </c>
      <c r="P279" t="str">
        <f>_xlfn.XLOOKUP(Orders[[#This Row],[Customer ID]],customers!$A$1:$A$1001,customers!$I$1:$I$1001,,0)</f>
        <v>No</v>
      </c>
    </row>
    <row r="280" spans="1:16" x14ac:dyDescent="0.25">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4"/>
        <v>7.77</v>
      </c>
      <c r="N280" t="str" cm="1">
        <f t="array" ref="N280">_xlfn.IFS(I280="Rob","Robusta",I280="Exc","Excelsa",I280="Ara","Arabica",I280="Lib","Liberica")</f>
        <v>Arabica</v>
      </c>
      <c r="O280" t="str" cm="1">
        <f t="array" ref="O280">_xlfn.IFS(J280="M","Medium",J280="L","Light",J280="D","Dark")</f>
        <v>Light</v>
      </c>
      <c r="P280" t="str">
        <f>_xlfn.XLOOKUP(Orders[[#This Row],[Customer ID]],customers!$A$1:$A$1001,customers!$I$1:$I$1001,,0)</f>
        <v>Yes</v>
      </c>
    </row>
    <row r="281" spans="1:16" x14ac:dyDescent="0.25">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4"/>
        <v>33.464999999999996</v>
      </c>
      <c r="N281" t="str" cm="1">
        <f t="array" ref="N281">_xlfn.IFS(I281="Rob","Robusta",I281="Exc","Excelsa",I281="Ara","Arabica",I281="Lib","Liberica")</f>
        <v>Liberica</v>
      </c>
      <c r="O281" t="str" cm="1">
        <f t="array" ref="O281">_xlfn.IFS(J281="M","Medium",J281="L","Light",J281="D","Dark")</f>
        <v>Medium</v>
      </c>
      <c r="P281" t="str">
        <f>_xlfn.XLOOKUP(Orders[[#This Row],[Customer ID]],customers!$A$1:$A$1001,customers!$I$1:$I$1001,,0)</f>
        <v>Yes</v>
      </c>
    </row>
    <row r="282" spans="1:16" x14ac:dyDescent="0.25">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4"/>
        <v>41.25</v>
      </c>
      <c r="N282" t="str" cm="1">
        <f t="array" ref="N282">_xlfn.IFS(I282="Rob","Robusta",I282="Exc","Excelsa",I282="Ara","Arabica",I282="Lib","Liberica")</f>
        <v>Excelsa</v>
      </c>
      <c r="O282" t="str" cm="1">
        <f t="array" ref="O282">_xlfn.IFS(J282="M","Medium",J282="L","Light",J282="D","Dark")</f>
        <v>Medium</v>
      </c>
      <c r="P282" t="str">
        <f>_xlfn.XLOOKUP(Orders[[#This Row],[Customer ID]],customers!$A$1:$A$1001,customers!$I$1:$I$1001,,0)</f>
        <v>Yes</v>
      </c>
    </row>
    <row r="283" spans="1:16" x14ac:dyDescent="0.25">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4"/>
        <v>59.4</v>
      </c>
      <c r="N283" t="str" cm="1">
        <f t="array" ref="N283">_xlfn.IFS(I283="Rob","Robusta",I283="Exc","Excelsa",I283="Ara","Arabica",I283="Lib","Liberica")</f>
        <v>Excelsa</v>
      </c>
      <c r="O283" t="str" cm="1">
        <f t="array" ref="O283">_xlfn.IFS(J283="M","Medium",J283="L","Light",J283="D","Dark")</f>
        <v>Light</v>
      </c>
      <c r="P283" t="str">
        <f>_xlfn.XLOOKUP(Orders[[#This Row],[Customer ID]],customers!$A$1:$A$1001,customers!$I$1:$I$1001,,0)</f>
        <v>Yes</v>
      </c>
    </row>
    <row r="284" spans="1:16" x14ac:dyDescent="0.25">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4"/>
        <v>7.77</v>
      </c>
      <c r="N284" t="str" cm="1">
        <f t="array" ref="N284">_xlfn.IFS(I284="Rob","Robusta",I284="Exc","Excelsa",I284="Ara","Arabica",I284="Lib","Liberica")</f>
        <v>Arabica</v>
      </c>
      <c r="O284" t="str" cm="1">
        <f t="array" ref="O284">_xlfn.IFS(J284="M","Medium",J284="L","Light",J284="D","Dark")</f>
        <v>Light</v>
      </c>
      <c r="P284" t="str">
        <f>_xlfn.XLOOKUP(Orders[[#This Row],[Customer ID]],customers!$A$1:$A$1001,customers!$I$1:$I$1001,,0)</f>
        <v>No</v>
      </c>
    </row>
    <row r="285" spans="1:16" x14ac:dyDescent="0.25">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4"/>
        <v>5.3699999999999992</v>
      </c>
      <c r="N285" t="str" cm="1">
        <f t="array" ref="N285">_xlfn.IFS(I285="Rob","Robusta",I285="Exc","Excelsa",I285="Ara","Arabica",I285="Lib","Liberica")</f>
        <v>Robusta</v>
      </c>
      <c r="O285" t="str" cm="1">
        <f t="array" ref="O285">_xlfn.IFS(J285="M","Medium",J285="L","Light",J285="D","Dark")</f>
        <v>Dark</v>
      </c>
      <c r="P285" t="str">
        <f>_xlfn.XLOOKUP(Orders[[#This Row],[Customer ID]],customers!$A$1:$A$1001,customers!$I$1:$I$1001,,0)</f>
        <v>Yes</v>
      </c>
    </row>
    <row r="286" spans="1:16" x14ac:dyDescent="0.25">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4"/>
        <v>94.874999999999986</v>
      </c>
      <c r="N286" t="str" cm="1">
        <f t="array" ref="N286">_xlfn.IFS(I286="Rob","Robusta",I286="Exc","Excelsa",I286="Ara","Arabica",I286="Lib","Liberica")</f>
        <v>Excelsa</v>
      </c>
      <c r="O286" t="str" cm="1">
        <f t="array" ref="O286">_xlfn.IFS(J286="M","Medium",J286="L","Light",J286="D","Dark")</f>
        <v>Medium</v>
      </c>
      <c r="P286" t="str">
        <f>_xlfn.XLOOKUP(Orders[[#This Row],[Customer ID]],customers!$A$1:$A$1001,customers!$I$1:$I$1001,,0)</f>
        <v>No</v>
      </c>
    </row>
    <row r="287" spans="1:16" x14ac:dyDescent="0.25">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4"/>
        <v>36.454999999999998</v>
      </c>
      <c r="N287" t="str" cm="1">
        <f t="array" ref="N287">_xlfn.IFS(I287="Rob","Robusta",I287="Exc","Excelsa",I287="Ara","Arabica",I287="Lib","Liberica")</f>
        <v>Liberica</v>
      </c>
      <c r="O287" t="str" cm="1">
        <f t="array" ref="O287">_xlfn.IFS(J287="M","Medium",J287="L","Light",J287="D","Dark")</f>
        <v>Light</v>
      </c>
      <c r="P287" t="str">
        <f>_xlfn.XLOOKUP(Orders[[#This Row],[Customer ID]],customers!$A$1:$A$1001,customers!$I$1:$I$1001,,0)</f>
        <v>No</v>
      </c>
    </row>
    <row r="288" spans="1:16" x14ac:dyDescent="0.25">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4"/>
        <v>13.5</v>
      </c>
      <c r="N288" t="str" cm="1">
        <f t="array" ref="N288">_xlfn.IFS(I288="Rob","Robusta",I288="Exc","Excelsa",I288="Ara","Arabica",I288="Lib","Liberica")</f>
        <v>Arabica</v>
      </c>
      <c r="O288" t="str" cm="1">
        <f t="array" ref="O288">_xlfn.IFS(J288="M","Medium",J288="L","Light",J288="D","Dark")</f>
        <v>Medium</v>
      </c>
      <c r="P288" t="str">
        <f>_xlfn.XLOOKUP(Orders[[#This Row],[Customer ID]],customers!$A$1:$A$1001,customers!$I$1:$I$1001,,0)</f>
        <v>Yes</v>
      </c>
    </row>
    <row r="289" spans="1:16" x14ac:dyDescent="0.25">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4"/>
        <v>14.339999999999998</v>
      </c>
      <c r="N289" t="str" cm="1">
        <f t="array" ref="N289">_xlfn.IFS(I289="Rob","Robusta",I289="Exc","Excelsa",I289="Ara","Arabica",I289="Lib","Liberica")</f>
        <v>Robusta</v>
      </c>
      <c r="O289" t="str" cm="1">
        <f t="array" ref="O289">_xlfn.IFS(J289="M","Medium",J289="L","Light",J289="D","Dark")</f>
        <v>Light</v>
      </c>
      <c r="P289" t="str">
        <f>_xlfn.XLOOKUP(Orders[[#This Row],[Customer ID]],customers!$A$1:$A$1001,customers!$I$1:$I$1001,,0)</f>
        <v>No</v>
      </c>
    </row>
    <row r="290" spans="1:16" x14ac:dyDescent="0.25">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4"/>
        <v>8.25</v>
      </c>
      <c r="N290" t="str" cm="1">
        <f t="array" ref="N290">_xlfn.IFS(I290="Rob","Robusta",I290="Exc","Excelsa",I290="Ara","Arabica",I290="Lib","Liberica")</f>
        <v>Excelsa</v>
      </c>
      <c r="O290" t="str" cm="1">
        <f t="array" ref="O290">_xlfn.IFS(J290="M","Medium",J290="L","Light",J290="D","Dark")</f>
        <v>Medium</v>
      </c>
      <c r="P290" t="str">
        <f>_xlfn.XLOOKUP(Orders[[#This Row],[Customer ID]],customers!$A$1:$A$1001,customers!$I$1:$I$1001,,0)</f>
        <v>Yes</v>
      </c>
    </row>
    <row r="291" spans="1:16" x14ac:dyDescent="0.25">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4"/>
        <v>13.424999999999997</v>
      </c>
      <c r="N291" t="str" cm="1">
        <f t="array" ref="N291">_xlfn.IFS(I291="Rob","Robusta",I291="Exc","Excelsa",I291="Ara","Arabica",I291="Lib","Liberica")</f>
        <v>Robusta</v>
      </c>
      <c r="O291" t="str" cm="1">
        <f t="array" ref="O291">_xlfn.IFS(J291="M","Medium",J291="L","Light",J291="D","Dark")</f>
        <v>Dark</v>
      </c>
      <c r="P291" t="str">
        <f>_xlfn.XLOOKUP(Orders[[#This Row],[Customer ID]],customers!$A$1:$A$1001,customers!$I$1:$I$1001,,0)</f>
        <v>Yes</v>
      </c>
    </row>
    <row r="292" spans="1:16" x14ac:dyDescent="0.25">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4"/>
        <v>49.75</v>
      </c>
      <c r="N292" t="str" cm="1">
        <f t="array" ref="N292">_xlfn.IFS(I292="Rob","Robusta",I292="Exc","Excelsa",I292="Ara","Arabica",I292="Lib","Liberica")</f>
        <v>Arabica</v>
      </c>
      <c r="O292" t="str" cm="1">
        <f t="array" ref="O292">_xlfn.IFS(J292="M","Medium",J292="L","Light",J292="D","Dark")</f>
        <v>Dark</v>
      </c>
      <c r="P292" t="str">
        <f>_xlfn.XLOOKUP(Orders[[#This Row],[Customer ID]],customers!$A$1:$A$1001,customers!$I$1:$I$1001,,0)</f>
        <v>No</v>
      </c>
    </row>
    <row r="293" spans="1:16" x14ac:dyDescent="0.25">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4"/>
        <v>16.5</v>
      </c>
      <c r="N293" t="str" cm="1">
        <f t="array" ref="N293">_xlfn.IFS(I293="Rob","Robusta",I293="Exc","Excelsa",I293="Ara","Arabica",I293="Lib","Liberica")</f>
        <v>Excelsa</v>
      </c>
      <c r="O293" t="str" cm="1">
        <f t="array" ref="O293">_xlfn.IFS(J293="M","Medium",J293="L","Light",J293="D","Dark")</f>
        <v>Medium</v>
      </c>
      <c r="P293" t="str">
        <f>_xlfn.XLOOKUP(Orders[[#This Row],[Customer ID]],customers!$A$1:$A$1001,customers!$I$1:$I$1001,,0)</f>
        <v>No</v>
      </c>
    </row>
    <row r="294" spans="1:16" x14ac:dyDescent="0.25">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4"/>
        <v>17.91</v>
      </c>
      <c r="N294" t="str" cm="1">
        <f t="array" ref="N294">_xlfn.IFS(I294="Rob","Robusta",I294="Exc","Excelsa",I294="Ara","Arabica",I294="Lib","Liberica")</f>
        <v>Arabica</v>
      </c>
      <c r="O294" t="str" cm="1">
        <f t="array" ref="O294">_xlfn.IFS(J294="M","Medium",J294="L","Light",J294="D","Dark")</f>
        <v>Dark</v>
      </c>
      <c r="P294" t="str">
        <f>_xlfn.XLOOKUP(Orders[[#This Row],[Customer ID]],customers!$A$1:$A$1001,customers!$I$1:$I$1001,,0)</f>
        <v>No</v>
      </c>
    </row>
    <row r="295" spans="1:16" x14ac:dyDescent="0.25">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4"/>
        <v>29.849999999999998</v>
      </c>
      <c r="N295" t="str" cm="1">
        <f t="array" ref="N295">_xlfn.IFS(I295="Rob","Robusta",I295="Exc","Excelsa",I295="Ara","Arabica",I295="Lib","Liberica")</f>
        <v>Arabica</v>
      </c>
      <c r="O295" t="str" cm="1">
        <f t="array" ref="O295">_xlfn.IFS(J295="M","Medium",J295="L","Light",J295="D","Dark")</f>
        <v>Dark</v>
      </c>
      <c r="P295" t="str">
        <f>_xlfn.XLOOKUP(Orders[[#This Row],[Customer ID]],customers!$A$1:$A$1001,customers!$I$1:$I$1001,,0)</f>
        <v>No</v>
      </c>
    </row>
    <row r="296" spans="1:16" x14ac:dyDescent="0.25">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4"/>
        <v>44.55</v>
      </c>
      <c r="N296" t="str" cm="1">
        <f t="array" ref="N296">_xlfn.IFS(I296="Rob","Robusta",I296="Exc","Excelsa",I296="Ara","Arabica",I296="Lib","Liberica")</f>
        <v>Excelsa</v>
      </c>
      <c r="O296" t="str" cm="1">
        <f t="array" ref="O296">_xlfn.IFS(J296="M","Medium",J296="L","Light",J296="D","Dark")</f>
        <v>Light</v>
      </c>
      <c r="P296" t="str">
        <f>_xlfn.XLOOKUP(Orders[[#This Row],[Customer ID]],customers!$A$1:$A$1001,customers!$I$1:$I$1001,,0)</f>
        <v>No</v>
      </c>
    </row>
    <row r="297" spans="1:16" x14ac:dyDescent="0.25">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4"/>
        <v>27.5</v>
      </c>
      <c r="N297" t="str" cm="1">
        <f t="array" ref="N297">_xlfn.IFS(I297="Rob","Robusta",I297="Exc","Excelsa",I297="Ara","Arabica",I297="Lib","Liberica")</f>
        <v>Excelsa</v>
      </c>
      <c r="O297" t="str" cm="1">
        <f t="array" ref="O297">_xlfn.IFS(J297="M","Medium",J297="L","Light",J297="D","Dark")</f>
        <v>Medium</v>
      </c>
      <c r="P297" t="str">
        <f>_xlfn.XLOOKUP(Orders[[#This Row],[Customer ID]],customers!$A$1:$A$1001,customers!$I$1:$I$1001,,0)</f>
        <v>No</v>
      </c>
    </row>
    <row r="298" spans="1:16" x14ac:dyDescent="0.25">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4"/>
        <v>35.82</v>
      </c>
      <c r="N298" t="str" cm="1">
        <f t="array" ref="N298">_xlfn.IFS(I298="Rob","Robusta",I298="Exc","Excelsa",I298="Ara","Arabica",I298="Lib","Liberica")</f>
        <v>Robusta</v>
      </c>
      <c r="O298" t="str" cm="1">
        <f t="array" ref="O298">_xlfn.IFS(J298="M","Medium",J298="L","Light",J298="D","Dark")</f>
        <v>Medium</v>
      </c>
      <c r="P298" t="str">
        <f>_xlfn.XLOOKUP(Orders[[#This Row],[Customer ID]],customers!$A$1:$A$1001,customers!$I$1:$I$1001,,0)</f>
        <v>Yes</v>
      </c>
    </row>
    <row r="299" spans="1:16" x14ac:dyDescent="0.25">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4"/>
        <v>16.11</v>
      </c>
      <c r="N299" t="str" cm="1">
        <f t="array" ref="N299">_xlfn.IFS(I299="Rob","Robusta",I299="Exc","Excelsa",I299="Ara","Arabica",I299="Lib","Liberica")</f>
        <v>Robusta</v>
      </c>
      <c r="O299" t="str" cm="1">
        <f t="array" ref="O299">_xlfn.IFS(J299="M","Medium",J299="L","Light",J299="D","Dark")</f>
        <v>Dark</v>
      </c>
      <c r="P299" t="str">
        <f>_xlfn.XLOOKUP(Orders[[#This Row],[Customer ID]],customers!$A$1:$A$1001,customers!$I$1:$I$1001,,0)</f>
        <v>Yes</v>
      </c>
    </row>
    <row r="300" spans="1:16" x14ac:dyDescent="0.25">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4"/>
        <v>26.73</v>
      </c>
      <c r="N300" t="str" cm="1">
        <f t="array" ref="N300">_xlfn.IFS(I300="Rob","Robusta",I300="Exc","Excelsa",I300="Ara","Arabica",I300="Lib","Liberica")</f>
        <v>Excelsa</v>
      </c>
      <c r="O300" t="str" cm="1">
        <f t="array" ref="O300">_xlfn.IFS(J300="M","Medium",J300="L","Light",J300="D","Dark")</f>
        <v>Light</v>
      </c>
      <c r="P300" t="str">
        <f>_xlfn.XLOOKUP(Orders[[#This Row],[Customer ID]],customers!$A$1:$A$1001,customers!$I$1:$I$1001,,0)</f>
        <v>Yes</v>
      </c>
    </row>
    <row r="301" spans="1:16" x14ac:dyDescent="0.25">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4"/>
        <v>204.92999999999995</v>
      </c>
      <c r="N301" t="str" cm="1">
        <f t="array" ref="N301">_xlfn.IFS(I301="Rob","Robusta",I301="Exc","Excelsa",I301="Ara","Arabica",I301="Lib","Liberica")</f>
        <v>Excelsa</v>
      </c>
      <c r="O301" t="str" cm="1">
        <f t="array" ref="O301">_xlfn.IFS(J301="M","Medium",J301="L","Light",J301="D","Dark")</f>
        <v>Light</v>
      </c>
      <c r="P301" t="str">
        <f>_xlfn.XLOOKUP(Orders[[#This Row],[Customer ID]],customers!$A$1:$A$1001,customers!$I$1:$I$1001,,0)</f>
        <v>Yes</v>
      </c>
    </row>
    <row r="302" spans="1:16" x14ac:dyDescent="0.25">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4"/>
        <v>38.849999999999994</v>
      </c>
      <c r="N302" t="str" cm="1">
        <f t="array" ref="N302">_xlfn.IFS(I302="Rob","Robusta",I302="Exc","Excelsa",I302="Ara","Arabica",I302="Lib","Liberica")</f>
        <v>Arabica</v>
      </c>
      <c r="O302" t="str" cm="1">
        <f t="array" ref="O302">_xlfn.IFS(J302="M","Medium",J302="L","Light",J302="D","Dark")</f>
        <v>Light</v>
      </c>
      <c r="P302" t="str">
        <f>_xlfn.XLOOKUP(Orders[[#This Row],[Customer ID]],customers!$A$1:$A$1001,customers!$I$1:$I$1001,,0)</f>
        <v>Yes</v>
      </c>
    </row>
    <row r="303" spans="1:16" x14ac:dyDescent="0.25">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4"/>
        <v>15.54</v>
      </c>
      <c r="N303" t="str" cm="1">
        <f t="array" ref="N303">_xlfn.IFS(I303="Rob","Robusta",I303="Exc","Excelsa",I303="Ara","Arabica",I303="Lib","Liberica")</f>
        <v>Liberica</v>
      </c>
      <c r="O303" t="str" cm="1">
        <f t="array" ref="O303">_xlfn.IFS(J303="M","Medium",J303="L","Light",J303="D","Dark")</f>
        <v>Dark</v>
      </c>
      <c r="P303" t="str">
        <f>_xlfn.XLOOKUP(Orders[[#This Row],[Customer ID]],customers!$A$1:$A$1001,customers!$I$1:$I$1001,,0)</f>
        <v>Yes</v>
      </c>
    </row>
    <row r="304" spans="1:16" x14ac:dyDescent="0.25">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4"/>
        <v>6.75</v>
      </c>
      <c r="N304" t="str" cm="1">
        <f t="array" ref="N304">_xlfn.IFS(I304="Rob","Robusta",I304="Exc","Excelsa",I304="Ara","Arabica",I304="Lib","Liberica")</f>
        <v>Arabica</v>
      </c>
      <c r="O304" t="str" cm="1">
        <f t="array" ref="O304">_xlfn.IFS(J304="M","Medium",J304="L","Light",J304="D","Dark")</f>
        <v>Medium</v>
      </c>
      <c r="P304" t="str">
        <f>_xlfn.XLOOKUP(Orders[[#This Row],[Customer ID]],customers!$A$1:$A$1001,customers!$I$1:$I$1001,,0)</f>
        <v>No</v>
      </c>
    </row>
    <row r="305" spans="1:16" x14ac:dyDescent="0.25">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4"/>
        <v>111.78</v>
      </c>
      <c r="N305" t="str" cm="1">
        <f t="array" ref="N305">_xlfn.IFS(I305="Rob","Robusta",I305="Exc","Excelsa",I305="Ara","Arabica",I305="Lib","Liberica")</f>
        <v>Excelsa</v>
      </c>
      <c r="O305" t="str" cm="1">
        <f t="array" ref="O305">_xlfn.IFS(J305="M","Medium",J305="L","Light",J305="D","Dark")</f>
        <v>Dark</v>
      </c>
      <c r="P305" t="str">
        <f>_xlfn.XLOOKUP(Orders[[#This Row],[Customer ID]],customers!$A$1:$A$1001,customers!$I$1:$I$1001,,0)</f>
        <v>Yes</v>
      </c>
    </row>
    <row r="306" spans="1:16" x14ac:dyDescent="0.25">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4"/>
        <v>3.8849999999999998</v>
      </c>
      <c r="N306" t="str" cm="1">
        <f t="array" ref="N306">_xlfn.IFS(I306="Rob","Robusta",I306="Exc","Excelsa",I306="Ara","Arabica",I306="Lib","Liberica")</f>
        <v>Arabica</v>
      </c>
      <c r="O306" t="str" cm="1">
        <f t="array" ref="O306">_xlfn.IFS(J306="M","Medium",J306="L","Light",J306="D","Dark")</f>
        <v>Light</v>
      </c>
      <c r="P306" t="str">
        <f>_xlfn.XLOOKUP(Orders[[#This Row],[Customer ID]],customers!$A$1:$A$1001,customers!$I$1:$I$1001,,0)</f>
        <v>Yes</v>
      </c>
    </row>
    <row r="307" spans="1:16" x14ac:dyDescent="0.25">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4"/>
        <v>21.825000000000003</v>
      </c>
      <c r="N307" t="str" cm="1">
        <f t="array" ref="N307">_xlfn.IFS(I307="Rob","Robusta",I307="Exc","Excelsa",I307="Ara","Arabica",I307="Lib","Liberica")</f>
        <v>Liberica</v>
      </c>
      <c r="O307" t="str" cm="1">
        <f t="array" ref="O307">_xlfn.IFS(J307="M","Medium",J307="L","Light",J307="D","Dark")</f>
        <v>Medium</v>
      </c>
      <c r="P307" t="str">
        <f>_xlfn.XLOOKUP(Orders[[#This Row],[Customer ID]],customers!$A$1:$A$1001,customers!$I$1:$I$1001,,0)</f>
        <v>No</v>
      </c>
    </row>
    <row r="308" spans="1:16" x14ac:dyDescent="0.25">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4"/>
        <v>14.924999999999999</v>
      </c>
      <c r="N308" t="str" cm="1">
        <f t="array" ref="N308">_xlfn.IFS(I308="Rob","Robusta",I308="Exc","Excelsa",I308="Ara","Arabica",I308="Lib","Liberica")</f>
        <v>Robusta</v>
      </c>
      <c r="O308" t="str" cm="1">
        <f t="array" ref="O308">_xlfn.IFS(J308="M","Medium",J308="L","Light",J308="D","Dark")</f>
        <v>Medium</v>
      </c>
      <c r="P308" t="str">
        <f>_xlfn.XLOOKUP(Orders[[#This Row],[Customer ID]],customers!$A$1:$A$1001,customers!$I$1:$I$1001,,0)</f>
        <v>No</v>
      </c>
    </row>
    <row r="309" spans="1:16" x14ac:dyDescent="0.25">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4"/>
        <v>33.75</v>
      </c>
      <c r="N309" t="str" cm="1">
        <f t="array" ref="N309">_xlfn.IFS(I309="Rob","Robusta",I309="Exc","Excelsa",I309="Ara","Arabica",I309="Lib","Liberica")</f>
        <v>Arabica</v>
      </c>
      <c r="O309" t="str" cm="1">
        <f t="array" ref="O309">_xlfn.IFS(J309="M","Medium",J309="L","Light",J309="D","Dark")</f>
        <v>Medium</v>
      </c>
      <c r="P309" t="str">
        <f>_xlfn.XLOOKUP(Orders[[#This Row],[Customer ID]],customers!$A$1:$A$1001,customers!$I$1:$I$1001,,0)</f>
        <v>Yes</v>
      </c>
    </row>
    <row r="310" spans="1:16" x14ac:dyDescent="0.25">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4"/>
        <v>33.75</v>
      </c>
      <c r="N310" t="str" cm="1">
        <f t="array" ref="N310">_xlfn.IFS(I310="Rob","Robusta",I310="Exc","Excelsa",I310="Ara","Arabica",I310="Lib","Liberica")</f>
        <v>Arabica</v>
      </c>
      <c r="O310" t="str" cm="1">
        <f t="array" ref="O310">_xlfn.IFS(J310="M","Medium",J310="L","Light",J310="D","Dark")</f>
        <v>Medium</v>
      </c>
      <c r="P310" t="str">
        <f>_xlfn.XLOOKUP(Orders[[#This Row],[Customer ID]],customers!$A$1:$A$1001,customers!$I$1:$I$1001,,0)</f>
        <v>No</v>
      </c>
    </row>
    <row r="311" spans="1:16" x14ac:dyDescent="0.25">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4"/>
        <v>26.19</v>
      </c>
      <c r="N311" t="str" cm="1">
        <f t="array" ref="N311">_xlfn.IFS(I311="Rob","Robusta",I311="Exc","Excelsa",I311="Ara","Arabica",I311="Lib","Liberica")</f>
        <v>Liberica</v>
      </c>
      <c r="O311" t="str" cm="1">
        <f t="array" ref="O311">_xlfn.IFS(J311="M","Medium",J311="L","Light",J311="D","Dark")</f>
        <v>Medium</v>
      </c>
      <c r="P311" t="str">
        <f>_xlfn.XLOOKUP(Orders[[#This Row],[Customer ID]],customers!$A$1:$A$1001,customers!$I$1:$I$1001,,0)</f>
        <v>Yes</v>
      </c>
    </row>
    <row r="312" spans="1:16" x14ac:dyDescent="0.25">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4"/>
        <v>14.85</v>
      </c>
      <c r="N312" t="str" cm="1">
        <f t="array" ref="N312">_xlfn.IFS(I312="Rob","Robusta",I312="Exc","Excelsa",I312="Ara","Arabica",I312="Lib","Liberica")</f>
        <v>Excelsa</v>
      </c>
      <c r="O312" t="str" cm="1">
        <f t="array" ref="O312">_xlfn.IFS(J312="M","Medium",J312="L","Light",J312="D","Dark")</f>
        <v>Light</v>
      </c>
      <c r="P312" t="str">
        <f>_xlfn.XLOOKUP(Orders[[#This Row],[Customer ID]],customers!$A$1:$A$1001,customers!$I$1:$I$1001,,0)</f>
        <v>No</v>
      </c>
    </row>
    <row r="313" spans="1:16" x14ac:dyDescent="0.25">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4"/>
        <v>189.74999999999997</v>
      </c>
      <c r="N313" t="str" cm="1">
        <f t="array" ref="N313">_xlfn.IFS(I313="Rob","Robusta",I313="Exc","Excelsa",I313="Ara","Arabica",I313="Lib","Liberica")</f>
        <v>Excelsa</v>
      </c>
      <c r="O313" t="str" cm="1">
        <f t="array" ref="O313">_xlfn.IFS(J313="M","Medium",J313="L","Light",J313="D","Dark")</f>
        <v>Medium</v>
      </c>
      <c r="P313" t="str">
        <f>_xlfn.XLOOKUP(Orders[[#This Row],[Customer ID]],customers!$A$1:$A$1001,customers!$I$1:$I$1001,,0)</f>
        <v>Yes</v>
      </c>
    </row>
    <row r="314" spans="1:16" x14ac:dyDescent="0.25">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4"/>
        <v>5.97</v>
      </c>
      <c r="N314" t="str" cm="1">
        <f t="array" ref="N314">_xlfn.IFS(I314="Rob","Robusta",I314="Exc","Excelsa",I314="Ara","Arabica",I314="Lib","Liberica")</f>
        <v>Robusta</v>
      </c>
      <c r="O314" t="str" cm="1">
        <f t="array" ref="O314">_xlfn.IFS(J314="M","Medium",J314="L","Light",J314="D","Dark")</f>
        <v>Medium</v>
      </c>
      <c r="P314" t="str">
        <f>_xlfn.XLOOKUP(Orders[[#This Row],[Customer ID]],customers!$A$1:$A$1001,customers!$I$1:$I$1001,,0)</f>
        <v>Yes</v>
      </c>
    </row>
    <row r="315" spans="1:16" x14ac:dyDescent="0.25">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4"/>
        <v>29.849999999999998</v>
      </c>
      <c r="N315" t="str" cm="1">
        <f t="array" ref="N315">_xlfn.IFS(I315="Rob","Robusta",I315="Exc","Excelsa",I315="Ara","Arabica",I315="Lib","Liberica")</f>
        <v>Robusta</v>
      </c>
      <c r="O315" t="str" cm="1">
        <f t="array" ref="O315">_xlfn.IFS(J315="M","Medium",J315="L","Light",J315="D","Dark")</f>
        <v>Medium</v>
      </c>
      <c r="P315" t="str">
        <f>_xlfn.XLOOKUP(Orders[[#This Row],[Customer ID]],customers!$A$1:$A$1001,customers!$I$1:$I$1001,,0)</f>
        <v>Yes</v>
      </c>
    </row>
    <row r="316" spans="1:16" x14ac:dyDescent="0.25">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4"/>
        <v>44.75</v>
      </c>
      <c r="N316" t="str" cm="1">
        <f t="array" ref="N316">_xlfn.IFS(I316="Rob","Robusta",I316="Exc","Excelsa",I316="Ara","Arabica",I316="Lib","Liberica")</f>
        <v>Robusta</v>
      </c>
      <c r="O316" t="str" cm="1">
        <f t="array" ref="O316">_xlfn.IFS(J316="M","Medium",J316="L","Light",J316="D","Dark")</f>
        <v>Dark</v>
      </c>
      <c r="P316" t="str">
        <f>_xlfn.XLOOKUP(Orders[[#This Row],[Customer ID]],customers!$A$1:$A$1001,customers!$I$1:$I$1001,,0)</f>
        <v>No</v>
      </c>
    </row>
    <row r="317" spans="1:16" x14ac:dyDescent="0.25">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4"/>
        <v>34.154999999999994</v>
      </c>
      <c r="N317" t="str" cm="1">
        <f t="array" ref="N317">_xlfn.IFS(I317="Rob","Robusta",I317="Exc","Excelsa",I317="Ara","Arabica",I317="Lib","Liberica")</f>
        <v>Excelsa</v>
      </c>
      <c r="O317" t="str" cm="1">
        <f t="array" ref="O317">_xlfn.IFS(J317="M","Medium",J317="L","Light",J317="D","Dark")</f>
        <v>Light</v>
      </c>
      <c r="P317" t="str">
        <f>_xlfn.XLOOKUP(Orders[[#This Row],[Customer ID]],customers!$A$1:$A$1001,customers!$I$1:$I$1001,,0)</f>
        <v>Yes</v>
      </c>
    </row>
    <row r="318" spans="1:16" x14ac:dyDescent="0.25">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4"/>
        <v>204.92999999999995</v>
      </c>
      <c r="N318" t="str" cm="1">
        <f t="array" ref="N318">_xlfn.IFS(I318="Rob","Robusta",I318="Exc","Excelsa",I318="Ara","Arabica",I318="Lib","Liberica")</f>
        <v>Excelsa</v>
      </c>
      <c r="O318" t="str" cm="1">
        <f t="array" ref="O318">_xlfn.IFS(J318="M","Medium",J318="L","Light",J318="D","Dark")</f>
        <v>Light</v>
      </c>
      <c r="P318" t="str">
        <f>_xlfn.XLOOKUP(Orders[[#This Row],[Customer ID]],customers!$A$1:$A$1001,customers!$I$1:$I$1001,,0)</f>
        <v>No</v>
      </c>
    </row>
    <row r="319" spans="1:16" x14ac:dyDescent="0.25">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4"/>
        <v>21.87</v>
      </c>
      <c r="N319" t="str" cm="1">
        <f t="array" ref="N319">_xlfn.IFS(I319="Rob","Robusta",I319="Exc","Excelsa",I319="Ara","Arabica",I319="Lib","Liberica")</f>
        <v>Excelsa</v>
      </c>
      <c r="O319" t="str" cm="1">
        <f t="array" ref="O319">_xlfn.IFS(J319="M","Medium",J319="L","Light",J319="D","Dark")</f>
        <v>Dark</v>
      </c>
      <c r="P319" t="str">
        <f>_xlfn.XLOOKUP(Orders[[#This Row],[Customer ID]],customers!$A$1:$A$1001,customers!$I$1:$I$1001,,0)</f>
        <v>No</v>
      </c>
    </row>
    <row r="320" spans="1:16" x14ac:dyDescent="0.25">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4"/>
        <v>51.749999999999993</v>
      </c>
      <c r="N320" t="str" cm="1">
        <f t="array" ref="N320">_xlfn.IFS(I320="Rob","Robusta",I320="Exc","Excelsa",I320="Ara","Arabica",I320="Lib","Liberica")</f>
        <v>Arabica</v>
      </c>
      <c r="O320" t="str" cm="1">
        <f t="array" ref="O320">_xlfn.IFS(J320="M","Medium",J320="L","Light",J320="D","Dark")</f>
        <v>Medium</v>
      </c>
      <c r="P320" t="str">
        <f>_xlfn.XLOOKUP(Orders[[#This Row],[Customer ID]],customers!$A$1:$A$1001,customers!$I$1:$I$1001,,0)</f>
        <v>Yes</v>
      </c>
    </row>
    <row r="321" spans="1:16" x14ac:dyDescent="0.25">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4"/>
        <v>8.25</v>
      </c>
      <c r="N321" t="str" cm="1">
        <f t="array" ref="N321">_xlfn.IFS(I321="Rob","Robusta",I321="Exc","Excelsa",I321="Ara","Arabica",I321="Lib","Liberica")</f>
        <v>Excelsa</v>
      </c>
      <c r="O321" t="str" cm="1">
        <f t="array" ref="O321">_xlfn.IFS(J321="M","Medium",J321="L","Light",J321="D","Dark")</f>
        <v>Medium</v>
      </c>
      <c r="P321" t="str">
        <f>_xlfn.XLOOKUP(Orders[[#This Row],[Customer ID]],customers!$A$1:$A$1001,customers!$I$1:$I$1001,,0)</f>
        <v>Yes</v>
      </c>
    </row>
    <row r="322" spans="1:16" x14ac:dyDescent="0.25">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4"/>
        <v>19.424999999999997</v>
      </c>
      <c r="N322" t="str" cm="1">
        <f t="array" ref="N322">_xlfn.IFS(I322="Rob","Robusta",I322="Exc","Excelsa",I322="Ara","Arabica",I322="Lib","Liberica")</f>
        <v>Arabica</v>
      </c>
      <c r="O322" t="str" cm="1">
        <f t="array" ref="O322">_xlfn.IFS(J322="M","Medium",J322="L","Light",J322="D","Dark")</f>
        <v>Light</v>
      </c>
      <c r="P322" t="str">
        <f>_xlfn.XLOOKUP(Orders[[#This Row],[Customer ID]],customers!$A$1:$A$1001,customers!$I$1:$I$1001,,0)</f>
        <v>Yes</v>
      </c>
    </row>
    <row r="323" spans="1:16" x14ac:dyDescent="0.25">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5">L323*E323</f>
        <v>20.25</v>
      </c>
      <c r="N323" t="str" cm="1">
        <f t="array" ref="N323">_xlfn.IFS(I323="Rob","Robusta",I323="Exc","Excelsa",I323="Ara","Arabica",I323="Lib","Liberica")</f>
        <v>Arabica</v>
      </c>
      <c r="O323" t="str" cm="1">
        <f t="array" ref="O323">_xlfn.IFS(J323="M","Medium",J323="L","Light",J323="D","Dark")</f>
        <v>Medium</v>
      </c>
      <c r="P323" t="str">
        <f>_xlfn.XLOOKUP(Orders[[#This Row],[Customer ID]],customers!$A$1:$A$1001,customers!$I$1:$I$1001,,0)</f>
        <v>Yes</v>
      </c>
    </row>
    <row r="324" spans="1:16" x14ac:dyDescent="0.25">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5"/>
        <v>23.31</v>
      </c>
      <c r="N324" t="str" cm="1">
        <f t="array" ref="N324">_xlfn.IFS(I324="Rob","Robusta",I324="Exc","Excelsa",I324="Ara","Arabica",I324="Lib","Liberica")</f>
        <v>Liberica</v>
      </c>
      <c r="O324" t="str" cm="1">
        <f t="array" ref="O324">_xlfn.IFS(J324="M","Medium",J324="L","Light",J324="D","Dark")</f>
        <v>Dark</v>
      </c>
      <c r="P324" t="str">
        <f>_xlfn.XLOOKUP(Orders[[#This Row],[Customer ID]],customers!$A$1:$A$1001,customers!$I$1:$I$1001,,0)</f>
        <v>No</v>
      </c>
    </row>
    <row r="325" spans="1:16" x14ac:dyDescent="0.25">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5"/>
        <v>18.225000000000001</v>
      </c>
      <c r="N325" t="str" cm="1">
        <f t="array" ref="N325">_xlfn.IFS(I325="Rob","Robusta",I325="Exc","Excelsa",I325="Ara","Arabica",I325="Lib","Liberica")</f>
        <v>Excelsa</v>
      </c>
      <c r="O325" t="str" cm="1">
        <f t="array" ref="O325">_xlfn.IFS(J325="M","Medium",J325="L","Light",J325="D","Dark")</f>
        <v>Dark</v>
      </c>
      <c r="P325" t="str">
        <f>_xlfn.XLOOKUP(Orders[[#This Row],[Customer ID]],customers!$A$1:$A$1001,customers!$I$1:$I$1001,,0)</f>
        <v>Yes</v>
      </c>
    </row>
    <row r="326" spans="1:16" x14ac:dyDescent="0.25">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5"/>
        <v>13.75</v>
      </c>
      <c r="N326" t="str" cm="1">
        <f t="array" ref="N326">_xlfn.IFS(I326="Rob","Robusta",I326="Exc","Excelsa",I326="Ara","Arabica",I326="Lib","Liberica")</f>
        <v>Excelsa</v>
      </c>
      <c r="O326" t="str" cm="1">
        <f t="array" ref="O326">_xlfn.IFS(J326="M","Medium",J326="L","Light",J326="D","Dark")</f>
        <v>Medium</v>
      </c>
      <c r="P326" t="str">
        <f>_xlfn.XLOOKUP(Orders[[#This Row],[Customer ID]],customers!$A$1:$A$1001,customers!$I$1:$I$1001,,0)</f>
        <v>No</v>
      </c>
    </row>
    <row r="327" spans="1:16" x14ac:dyDescent="0.25">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5"/>
        <v>29.784999999999997</v>
      </c>
      <c r="N327" t="str" cm="1">
        <f t="array" ref="N327">_xlfn.IFS(I327="Rob","Robusta",I327="Exc","Excelsa",I327="Ara","Arabica",I327="Lib","Liberica")</f>
        <v>Arabica</v>
      </c>
      <c r="O327" t="str" cm="1">
        <f t="array" ref="O327">_xlfn.IFS(J327="M","Medium",J327="L","Light",J327="D","Dark")</f>
        <v>Light</v>
      </c>
      <c r="P327" t="str">
        <f>_xlfn.XLOOKUP(Orders[[#This Row],[Customer ID]],customers!$A$1:$A$1001,customers!$I$1:$I$1001,,0)</f>
        <v>Yes</v>
      </c>
    </row>
    <row r="328" spans="1:16" x14ac:dyDescent="0.25">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5"/>
        <v>44.75</v>
      </c>
      <c r="N328" t="str" cm="1">
        <f t="array" ref="N328">_xlfn.IFS(I328="Rob","Robusta",I328="Exc","Excelsa",I328="Ara","Arabica",I328="Lib","Liberica")</f>
        <v>Robusta</v>
      </c>
      <c r="O328" t="str" cm="1">
        <f t="array" ref="O328">_xlfn.IFS(J328="M","Medium",J328="L","Light",J328="D","Dark")</f>
        <v>Dark</v>
      </c>
      <c r="P328" t="str">
        <f>_xlfn.XLOOKUP(Orders[[#This Row],[Customer ID]],customers!$A$1:$A$1001,customers!$I$1:$I$1001,,0)</f>
        <v>No</v>
      </c>
    </row>
    <row r="329" spans="1:16" x14ac:dyDescent="0.25">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5"/>
        <v>44.75</v>
      </c>
      <c r="N329" t="str" cm="1">
        <f t="array" ref="N329">_xlfn.IFS(I329="Rob","Robusta",I329="Exc","Excelsa",I329="Ara","Arabica",I329="Lib","Liberica")</f>
        <v>Robusta</v>
      </c>
      <c r="O329" t="str" cm="1">
        <f t="array" ref="O329">_xlfn.IFS(J329="M","Medium",J329="L","Light",J329="D","Dark")</f>
        <v>Dark</v>
      </c>
      <c r="P329" t="str">
        <f>_xlfn.XLOOKUP(Orders[[#This Row],[Customer ID]],customers!$A$1:$A$1001,customers!$I$1:$I$1001,,0)</f>
        <v>Yes</v>
      </c>
    </row>
    <row r="330" spans="1:16" x14ac:dyDescent="0.25">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5"/>
        <v>38.04</v>
      </c>
      <c r="N330" t="str" cm="1">
        <f t="array" ref="N330">_xlfn.IFS(I330="Rob","Robusta",I330="Exc","Excelsa",I330="Ara","Arabica",I330="Lib","Liberica")</f>
        <v>Liberica</v>
      </c>
      <c r="O330" t="str" cm="1">
        <f t="array" ref="O330">_xlfn.IFS(J330="M","Medium",J330="L","Light",J330="D","Dark")</f>
        <v>Light</v>
      </c>
      <c r="P330" t="str">
        <f>_xlfn.XLOOKUP(Orders[[#This Row],[Customer ID]],customers!$A$1:$A$1001,customers!$I$1:$I$1001,,0)</f>
        <v>Yes</v>
      </c>
    </row>
    <row r="331" spans="1:16" x14ac:dyDescent="0.25">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5"/>
        <v>21.479999999999997</v>
      </c>
      <c r="N331" t="str" cm="1">
        <f t="array" ref="N331">_xlfn.IFS(I331="Rob","Robusta",I331="Exc","Excelsa",I331="Ara","Arabica",I331="Lib","Liberica")</f>
        <v>Robusta</v>
      </c>
      <c r="O331" t="str" cm="1">
        <f t="array" ref="O331">_xlfn.IFS(J331="M","Medium",J331="L","Light",J331="D","Dark")</f>
        <v>Dark</v>
      </c>
      <c r="P331" t="str">
        <f>_xlfn.XLOOKUP(Orders[[#This Row],[Customer ID]],customers!$A$1:$A$1001,customers!$I$1:$I$1001,,0)</f>
        <v>Yes</v>
      </c>
    </row>
    <row r="332" spans="1:16" x14ac:dyDescent="0.25">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5"/>
        <v>16.11</v>
      </c>
      <c r="N332" t="str" cm="1">
        <f t="array" ref="N332">_xlfn.IFS(I332="Rob","Robusta",I332="Exc","Excelsa",I332="Ara","Arabica",I332="Lib","Liberica")</f>
        <v>Robusta</v>
      </c>
      <c r="O332" t="str" cm="1">
        <f t="array" ref="O332">_xlfn.IFS(J332="M","Medium",J332="L","Light",J332="D","Dark")</f>
        <v>Dark</v>
      </c>
      <c r="P332" t="str">
        <f>_xlfn.XLOOKUP(Orders[[#This Row],[Customer ID]],customers!$A$1:$A$1001,customers!$I$1:$I$1001,,0)</f>
        <v>No</v>
      </c>
    </row>
    <row r="333" spans="1:16" x14ac:dyDescent="0.25">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5"/>
        <v>22.884999999999998</v>
      </c>
      <c r="N333" t="str" cm="1">
        <f t="array" ref="N333">_xlfn.IFS(I333="Rob","Robusta",I333="Exc","Excelsa",I333="Ara","Arabica",I333="Lib","Liberica")</f>
        <v>Robusta</v>
      </c>
      <c r="O333" t="str" cm="1">
        <f t="array" ref="O333">_xlfn.IFS(J333="M","Medium",J333="L","Light",J333="D","Dark")</f>
        <v>Medium</v>
      </c>
      <c r="P333" t="str">
        <f>_xlfn.XLOOKUP(Orders[[#This Row],[Customer ID]],customers!$A$1:$A$1001,customers!$I$1:$I$1001,,0)</f>
        <v>Yes</v>
      </c>
    </row>
    <row r="334" spans="1:16" x14ac:dyDescent="0.25">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5"/>
        <v>17.91</v>
      </c>
      <c r="N334" t="str" cm="1">
        <f t="array" ref="N334">_xlfn.IFS(I334="Rob","Robusta",I334="Exc","Excelsa",I334="Ara","Arabica",I334="Lib","Liberica")</f>
        <v>Arabica</v>
      </c>
      <c r="O334" t="str" cm="1">
        <f t="array" ref="O334">_xlfn.IFS(J334="M","Medium",J334="L","Light",J334="D","Dark")</f>
        <v>Dark</v>
      </c>
      <c r="P334" t="str">
        <f>_xlfn.XLOOKUP(Orders[[#This Row],[Customer ID]],customers!$A$1:$A$1001,customers!$I$1:$I$1001,,0)</f>
        <v>Yes</v>
      </c>
    </row>
    <row r="335" spans="1:16" x14ac:dyDescent="0.25">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5"/>
        <v>23.88</v>
      </c>
      <c r="N335" t="str" cm="1">
        <f t="array" ref="N335">_xlfn.IFS(I335="Rob","Robusta",I335="Exc","Excelsa",I335="Ara","Arabica",I335="Lib","Liberica")</f>
        <v>Robusta</v>
      </c>
      <c r="O335" t="str" cm="1">
        <f t="array" ref="O335">_xlfn.IFS(J335="M","Medium",J335="L","Light",J335="D","Dark")</f>
        <v>Medium</v>
      </c>
      <c r="P335" t="str">
        <f>_xlfn.XLOOKUP(Orders[[#This Row],[Customer ID]],customers!$A$1:$A$1001,customers!$I$1:$I$1001,,0)</f>
        <v>Yes</v>
      </c>
    </row>
    <row r="336" spans="1:16" x14ac:dyDescent="0.25">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5"/>
        <v>59.75</v>
      </c>
      <c r="N336" t="str" cm="1">
        <f t="array" ref="N336">_xlfn.IFS(I336="Rob","Robusta",I336="Exc","Excelsa",I336="Ara","Arabica",I336="Lib","Liberica")</f>
        <v>Robusta</v>
      </c>
      <c r="O336" t="str" cm="1">
        <f t="array" ref="O336">_xlfn.IFS(J336="M","Medium",J336="L","Light",J336="D","Dark")</f>
        <v>Light</v>
      </c>
      <c r="P336" t="str">
        <f>_xlfn.XLOOKUP(Orders[[#This Row],[Customer ID]],customers!$A$1:$A$1001,customers!$I$1:$I$1001,,0)</f>
        <v>No</v>
      </c>
    </row>
    <row r="337" spans="1:16" x14ac:dyDescent="0.25">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5"/>
        <v>28.53</v>
      </c>
      <c r="N337" t="str" cm="1">
        <f t="array" ref="N337">_xlfn.IFS(I337="Rob","Robusta",I337="Exc","Excelsa",I337="Ara","Arabica",I337="Lib","Liberica")</f>
        <v>Liberica</v>
      </c>
      <c r="O337" t="str" cm="1">
        <f t="array" ref="O337">_xlfn.IFS(J337="M","Medium",J337="L","Light",J337="D","Dark")</f>
        <v>Light</v>
      </c>
      <c r="P337" t="str">
        <f>_xlfn.XLOOKUP(Orders[[#This Row],[Customer ID]],customers!$A$1:$A$1001,customers!$I$1:$I$1001,,0)</f>
        <v>Yes</v>
      </c>
    </row>
    <row r="338" spans="1:16" x14ac:dyDescent="0.25">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5"/>
        <v>45</v>
      </c>
      <c r="N338" t="str" cm="1">
        <f t="array" ref="N338">_xlfn.IFS(I338="Rob","Robusta",I338="Exc","Excelsa",I338="Ara","Arabica",I338="Lib","Liberica")</f>
        <v>Arabica</v>
      </c>
      <c r="O338" t="str" cm="1">
        <f t="array" ref="O338">_xlfn.IFS(J338="M","Medium",J338="L","Light",J338="D","Dark")</f>
        <v>Medium</v>
      </c>
      <c r="P338" t="str">
        <f>_xlfn.XLOOKUP(Orders[[#This Row],[Customer ID]],customers!$A$1:$A$1001,customers!$I$1:$I$1001,,0)</f>
        <v>No</v>
      </c>
    </row>
    <row r="339" spans="1:16" x14ac:dyDescent="0.25">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5"/>
        <v>55.89</v>
      </c>
      <c r="N339" t="str" cm="1">
        <f t="array" ref="N339">_xlfn.IFS(I339="Rob","Robusta",I339="Exc","Excelsa",I339="Ara","Arabica",I339="Lib","Liberica")</f>
        <v>Excelsa</v>
      </c>
      <c r="O339" t="str" cm="1">
        <f t="array" ref="O339">_xlfn.IFS(J339="M","Medium",J339="L","Light",J339="D","Dark")</f>
        <v>Dark</v>
      </c>
      <c r="P339" t="str">
        <f>_xlfn.XLOOKUP(Orders[[#This Row],[Customer ID]],customers!$A$1:$A$1001,customers!$I$1:$I$1001,,0)</f>
        <v>No</v>
      </c>
    </row>
    <row r="340" spans="1:16" x14ac:dyDescent="0.25">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5"/>
        <v>59.4</v>
      </c>
      <c r="N340" t="str" cm="1">
        <f t="array" ref="N340">_xlfn.IFS(I340="Rob","Robusta",I340="Exc","Excelsa",I340="Ara","Arabica",I340="Lib","Liberica")</f>
        <v>Excelsa</v>
      </c>
      <c r="O340" t="str" cm="1">
        <f t="array" ref="O340">_xlfn.IFS(J340="M","Medium",J340="L","Light",J340="D","Dark")</f>
        <v>Light</v>
      </c>
      <c r="P340" t="str">
        <f>_xlfn.XLOOKUP(Orders[[#This Row],[Customer ID]],customers!$A$1:$A$1001,customers!$I$1:$I$1001,,0)</f>
        <v>No</v>
      </c>
    </row>
    <row r="341" spans="1:16" x14ac:dyDescent="0.25">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5"/>
        <v>7.29</v>
      </c>
      <c r="N341" t="str" cm="1">
        <f t="array" ref="N341">_xlfn.IFS(I341="Rob","Robusta",I341="Exc","Excelsa",I341="Ara","Arabica",I341="Lib","Liberica")</f>
        <v>Excelsa</v>
      </c>
      <c r="O341" t="str" cm="1">
        <f t="array" ref="O341">_xlfn.IFS(J341="M","Medium",J341="L","Light",J341="D","Dark")</f>
        <v>Dark</v>
      </c>
      <c r="P341" t="str">
        <f>_xlfn.XLOOKUP(Orders[[#This Row],[Customer ID]],customers!$A$1:$A$1001,customers!$I$1:$I$1001,,0)</f>
        <v>Yes</v>
      </c>
    </row>
    <row r="342" spans="1:16" x14ac:dyDescent="0.25">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5"/>
        <v>7.29</v>
      </c>
      <c r="N342" t="str" cm="1">
        <f t="array" ref="N342">_xlfn.IFS(I342="Rob","Robusta",I342="Exc","Excelsa",I342="Ara","Arabica",I342="Lib","Liberica")</f>
        <v>Excelsa</v>
      </c>
      <c r="O342" t="str" cm="1">
        <f t="array" ref="O342">_xlfn.IFS(J342="M","Medium",J342="L","Light",J342="D","Dark")</f>
        <v>Dark</v>
      </c>
      <c r="P342" t="str">
        <f>_xlfn.XLOOKUP(Orders[[#This Row],[Customer ID]],customers!$A$1:$A$1001,customers!$I$1:$I$1001,,0)</f>
        <v>Yes</v>
      </c>
    </row>
    <row r="343" spans="1:16" x14ac:dyDescent="0.25">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5"/>
        <v>17.82</v>
      </c>
      <c r="N343" t="str" cm="1">
        <f t="array" ref="N343">_xlfn.IFS(I343="Rob","Robusta",I343="Exc","Excelsa",I343="Ara","Arabica",I343="Lib","Liberica")</f>
        <v>Excelsa</v>
      </c>
      <c r="O343" t="str" cm="1">
        <f t="array" ref="O343">_xlfn.IFS(J343="M","Medium",J343="L","Light",J343="D","Dark")</f>
        <v>Light</v>
      </c>
      <c r="P343" t="str">
        <f>_xlfn.XLOOKUP(Orders[[#This Row],[Customer ID]],customers!$A$1:$A$1001,customers!$I$1:$I$1001,,0)</f>
        <v>No</v>
      </c>
    </row>
    <row r="344" spans="1:16" x14ac:dyDescent="0.25">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5"/>
        <v>38.849999999999994</v>
      </c>
      <c r="N344" t="str" cm="1">
        <f t="array" ref="N344">_xlfn.IFS(I344="Rob","Robusta",I344="Exc","Excelsa",I344="Ara","Arabica",I344="Lib","Liberica")</f>
        <v>Liberica</v>
      </c>
      <c r="O344" t="str" cm="1">
        <f t="array" ref="O344">_xlfn.IFS(J344="M","Medium",J344="L","Light",J344="D","Dark")</f>
        <v>Dark</v>
      </c>
      <c r="P344" t="str">
        <f>_xlfn.XLOOKUP(Orders[[#This Row],[Customer ID]],customers!$A$1:$A$1001,customers!$I$1:$I$1001,,0)</f>
        <v>No</v>
      </c>
    </row>
    <row r="345" spans="1:16" x14ac:dyDescent="0.25">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5"/>
        <v>32.22</v>
      </c>
      <c r="N345" t="str" cm="1">
        <f t="array" ref="N345">_xlfn.IFS(I345="Rob","Robusta",I345="Exc","Excelsa",I345="Ara","Arabica",I345="Lib","Liberica")</f>
        <v>Robusta</v>
      </c>
      <c r="O345" t="str" cm="1">
        <f t="array" ref="O345">_xlfn.IFS(J345="M","Medium",J345="L","Light",J345="D","Dark")</f>
        <v>Dark</v>
      </c>
      <c r="P345" t="str">
        <f>_xlfn.XLOOKUP(Orders[[#This Row],[Customer ID]],customers!$A$1:$A$1001,customers!$I$1:$I$1001,,0)</f>
        <v>No</v>
      </c>
    </row>
    <row r="346" spans="1:16" x14ac:dyDescent="0.25">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5"/>
        <v>19.899999999999999</v>
      </c>
      <c r="N346" t="str" cm="1">
        <f t="array" ref="N346">_xlfn.IFS(I346="Rob","Robusta",I346="Exc","Excelsa",I346="Ara","Arabica",I346="Lib","Liberica")</f>
        <v>Robusta</v>
      </c>
      <c r="O346" t="str" cm="1">
        <f t="array" ref="O346">_xlfn.IFS(J346="M","Medium",J346="L","Light",J346="D","Dark")</f>
        <v>Medium</v>
      </c>
      <c r="P346" t="str">
        <f>_xlfn.XLOOKUP(Orders[[#This Row],[Customer ID]],customers!$A$1:$A$1001,customers!$I$1:$I$1001,,0)</f>
        <v>Yes</v>
      </c>
    </row>
    <row r="347" spans="1:16" x14ac:dyDescent="0.25">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5"/>
        <v>59.75</v>
      </c>
      <c r="N347" t="str" cm="1">
        <f t="array" ref="N347">_xlfn.IFS(I347="Rob","Robusta",I347="Exc","Excelsa",I347="Ara","Arabica",I347="Lib","Liberica")</f>
        <v>Robusta</v>
      </c>
      <c r="O347" t="str" cm="1">
        <f t="array" ref="O347">_xlfn.IFS(J347="M","Medium",J347="L","Light",J347="D","Dark")</f>
        <v>Light</v>
      </c>
      <c r="P347" t="str">
        <f>_xlfn.XLOOKUP(Orders[[#This Row],[Customer ID]],customers!$A$1:$A$1001,customers!$I$1:$I$1001,,0)</f>
        <v>No</v>
      </c>
    </row>
    <row r="348" spans="1:16" x14ac:dyDescent="0.25">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5"/>
        <v>23.31</v>
      </c>
      <c r="N348" t="str" cm="1">
        <f t="array" ref="N348">_xlfn.IFS(I348="Rob","Robusta",I348="Exc","Excelsa",I348="Ara","Arabica",I348="Lib","Liberica")</f>
        <v>Arabica</v>
      </c>
      <c r="O348" t="str" cm="1">
        <f t="array" ref="O348">_xlfn.IFS(J348="M","Medium",J348="L","Light",J348="D","Dark")</f>
        <v>Light</v>
      </c>
      <c r="P348" t="str">
        <f>_xlfn.XLOOKUP(Orders[[#This Row],[Customer ID]],customers!$A$1:$A$1001,customers!$I$1:$I$1001,,0)</f>
        <v>Yes</v>
      </c>
    </row>
    <row r="349" spans="1:16" x14ac:dyDescent="0.25">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5"/>
        <v>43.650000000000006</v>
      </c>
      <c r="N349" t="str" cm="1">
        <f t="array" ref="N349">_xlfn.IFS(I349="Rob","Robusta",I349="Exc","Excelsa",I349="Ara","Arabica",I349="Lib","Liberica")</f>
        <v>Liberica</v>
      </c>
      <c r="O349" t="str" cm="1">
        <f t="array" ref="O349">_xlfn.IFS(J349="M","Medium",J349="L","Light",J349="D","Dark")</f>
        <v>Medium</v>
      </c>
      <c r="P349" t="str">
        <f>_xlfn.XLOOKUP(Orders[[#This Row],[Customer ID]],customers!$A$1:$A$1001,customers!$I$1:$I$1001,,0)</f>
        <v>No</v>
      </c>
    </row>
    <row r="350" spans="1:16" x14ac:dyDescent="0.25">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5"/>
        <v>204.92999999999995</v>
      </c>
      <c r="N350" t="str" cm="1">
        <f t="array" ref="N350">_xlfn.IFS(I350="Rob","Robusta",I350="Exc","Excelsa",I350="Ara","Arabica",I350="Lib","Liberica")</f>
        <v>Excelsa</v>
      </c>
      <c r="O350" t="str" cm="1">
        <f t="array" ref="O350">_xlfn.IFS(J350="M","Medium",J350="L","Light",J350="D","Dark")</f>
        <v>Light</v>
      </c>
      <c r="P350" t="str">
        <f>_xlfn.XLOOKUP(Orders[[#This Row],[Customer ID]],customers!$A$1:$A$1001,customers!$I$1:$I$1001,,0)</f>
        <v>No</v>
      </c>
    </row>
    <row r="351" spans="1:16" x14ac:dyDescent="0.25">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5"/>
        <v>14.339999999999998</v>
      </c>
      <c r="N351" t="str" cm="1">
        <f t="array" ref="N351">_xlfn.IFS(I351="Rob","Robusta",I351="Exc","Excelsa",I351="Ara","Arabica",I351="Lib","Liberica")</f>
        <v>Robusta</v>
      </c>
      <c r="O351" t="str" cm="1">
        <f t="array" ref="O351">_xlfn.IFS(J351="M","Medium",J351="L","Light",J351="D","Dark")</f>
        <v>Light</v>
      </c>
      <c r="P351" t="str">
        <f>_xlfn.XLOOKUP(Orders[[#This Row],[Customer ID]],customers!$A$1:$A$1001,customers!$I$1:$I$1001,,0)</f>
        <v>No</v>
      </c>
    </row>
    <row r="352" spans="1:16" x14ac:dyDescent="0.25">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5"/>
        <v>23.88</v>
      </c>
      <c r="N352" t="str" cm="1">
        <f t="array" ref="N352">_xlfn.IFS(I352="Rob","Robusta",I352="Exc","Excelsa",I352="Ara","Arabica",I352="Lib","Liberica")</f>
        <v>Arabica</v>
      </c>
      <c r="O352" t="str" cm="1">
        <f t="array" ref="O352">_xlfn.IFS(J352="M","Medium",J352="L","Light",J352="D","Dark")</f>
        <v>Dark</v>
      </c>
      <c r="P352" t="str">
        <f>_xlfn.XLOOKUP(Orders[[#This Row],[Customer ID]],customers!$A$1:$A$1001,customers!$I$1:$I$1001,,0)</f>
        <v>No</v>
      </c>
    </row>
    <row r="353" spans="1:16" x14ac:dyDescent="0.25">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5"/>
        <v>22.5</v>
      </c>
      <c r="N353" t="str" cm="1">
        <f t="array" ref="N353">_xlfn.IFS(I353="Rob","Robusta",I353="Exc","Excelsa",I353="Ara","Arabica",I353="Lib","Liberica")</f>
        <v>Arabica</v>
      </c>
      <c r="O353" t="str" cm="1">
        <f t="array" ref="O353">_xlfn.IFS(J353="M","Medium",J353="L","Light",J353="D","Dark")</f>
        <v>Medium</v>
      </c>
      <c r="P353" t="str">
        <f>_xlfn.XLOOKUP(Orders[[#This Row],[Customer ID]],customers!$A$1:$A$1001,customers!$I$1:$I$1001,,0)</f>
        <v>No</v>
      </c>
    </row>
    <row r="354" spans="1:16" x14ac:dyDescent="0.25">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5"/>
        <v>36.450000000000003</v>
      </c>
      <c r="N354" t="str" cm="1">
        <f t="array" ref="N354">_xlfn.IFS(I354="Rob","Robusta",I354="Exc","Excelsa",I354="Ara","Arabica",I354="Lib","Liberica")</f>
        <v>Excelsa</v>
      </c>
      <c r="O354" t="str" cm="1">
        <f t="array" ref="O354">_xlfn.IFS(J354="M","Medium",J354="L","Light",J354="D","Dark")</f>
        <v>Dark</v>
      </c>
      <c r="P354" t="str">
        <f>_xlfn.XLOOKUP(Orders[[#This Row],[Customer ID]],customers!$A$1:$A$1001,customers!$I$1:$I$1001,,0)</f>
        <v>No</v>
      </c>
    </row>
    <row r="355" spans="1:16" x14ac:dyDescent="0.25">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5"/>
        <v>27</v>
      </c>
      <c r="N355" t="str" cm="1">
        <f t="array" ref="N355">_xlfn.IFS(I355="Rob","Robusta",I355="Exc","Excelsa",I355="Ara","Arabica",I355="Lib","Liberica")</f>
        <v>Arabica</v>
      </c>
      <c r="O355" t="str" cm="1">
        <f t="array" ref="O355">_xlfn.IFS(J355="M","Medium",J355="L","Light",J355="D","Dark")</f>
        <v>Medium</v>
      </c>
      <c r="P355" t="str">
        <f>_xlfn.XLOOKUP(Orders[[#This Row],[Customer ID]],customers!$A$1:$A$1001,customers!$I$1:$I$1001,,0)</f>
        <v>Yes</v>
      </c>
    </row>
    <row r="356" spans="1:16" x14ac:dyDescent="0.25">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5"/>
        <v>155.24999999999997</v>
      </c>
      <c r="N356" t="str" cm="1">
        <f t="array" ref="N356">_xlfn.IFS(I356="Rob","Robusta",I356="Exc","Excelsa",I356="Ara","Arabica",I356="Lib","Liberica")</f>
        <v>Arabica</v>
      </c>
      <c r="O356" t="str" cm="1">
        <f t="array" ref="O356">_xlfn.IFS(J356="M","Medium",J356="L","Light",J356="D","Dark")</f>
        <v>Medium</v>
      </c>
      <c r="P356" t="str">
        <f>_xlfn.XLOOKUP(Orders[[#This Row],[Customer ID]],customers!$A$1:$A$1001,customers!$I$1:$I$1001,,0)</f>
        <v>No</v>
      </c>
    </row>
    <row r="357" spans="1:16" x14ac:dyDescent="0.25">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5"/>
        <v>114.42499999999998</v>
      </c>
      <c r="N357" t="str" cm="1">
        <f t="array" ref="N357">_xlfn.IFS(I357="Rob","Robusta",I357="Exc","Excelsa",I357="Ara","Arabica",I357="Lib","Liberica")</f>
        <v>Arabica</v>
      </c>
      <c r="O357" t="str" cm="1">
        <f t="array" ref="O357">_xlfn.IFS(J357="M","Medium",J357="L","Light",J357="D","Dark")</f>
        <v>Dark</v>
      </c>
      <c r="P357" t="str">
        <f>_xlfn.XLOOKUP(Orders[[#This Row],[Customer ID]],customers!$A$1:$A$1001,customers!$I$1:$I$1001,,0)</f>
        <v>Yes</v>
      </c>
    </row>
    <row r="358" spans="1:16" x14ac:dyDescent="0.25">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5"/>
        <v>51.8</v>
      </c>
      <c r="N358" t="str" cm="1">
        <f t="array" ref="N358">_xlfn.IFS(I358="Rob","Robusta",I358="Exc","Excelsa",I358="Ara","Arabica",I358="Lib","Liberica")</f>
        <v>Liberica</v>
      </c>
      <c r="O358" t="str" cm="1">
        <f t="array" ref="O358">_xlfn.IFS(J358="M","Medium",J358="L","Light",J358="D","Dark")</f>
        <v>Dark</v>
      </c>
      <c r="P358" t="str">
        <f>_xlfn.XLOOKUP(Orders[[#This Row],[Customer ID]],customers!$A$1:$A$1001,customers!$I$1:$I$1001,,0)</f>
        <v>Yes</v>
      </c>
    </row>
    <row r="359" spans="1:16" x14ac:dyDescent="0.25">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5"/>
        <v>155.24999999999997</v>
      </c>
      <c r="N359" t="str" cm="1">
        <f t="array" ref="N359">_xlfn.IFS(I359="Rob","Robusta",I359="Exc","Excelsa",I359="Ara","Arabica",I359="Lib","Liberica")</f>
        <v>Arabica</v>
      </c>
      <c r="O359" t="str" cm="1">
        <f t="array" ref="O359">_xlfn.IFS(J359="M","Medium",J359="L","Light",J359="D","Dark")</f>
        <v>Medium</v>
      </c>
      <c r="P359" t="str">
        <f>_xlfn.XLOOKUP(Orders[[#This Row],[Customer ID]],customers!$A$1:$A$1001,customers!$I$1:$I$1001,,0)</f>
        <v>No</v>
      </c>
    </row>
    <row r="360" spans="1:16" x14ac:dyDescent="0.25">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5"/>
        <v>29.784999999999997</v>
      </c>
      <c r="N360" t="str" cm="1">
        <f t="array" ref="N360">_xlfn.IFS(I360="Rob","Robusta",I360="Exc","Excelsa",I360="Ara","Arabica",I360="Lib","Liberica")</f>
        <v>Arabica</v>
      </c>
      <c r="O360" t="str" cm="1">
        <f t="array" ref="O360">_xlfn.IFS(J360="M","Medium",J360="L","Light",J360="D","Dark")</f>
        <v>Light</v>
      </c>
      <c r="P360" t="str">
        <f>_xlfn.XLOOKUP(Orders[[#This Row],[Customer ID]],customers!$A$1:$A$1001,customers!$I$1:$I$1001,,0)</f>
        <v>No</v>
      </c>
    </row>
    <row r="361" spans="1:16" x14ac:dyDescent="0.25">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5"/>
        <v>21.509999999999998</v>
      </c>
      <c r="N361" t="str" cm="1">
        <f t="array" ref="N361">_xlfn.IFS(I361="Rob","Robusta",I361="Exc","Excelsa",I361="Ara","Arabica",I361="Lib","Liberica")</f>
        <v>Robusta</v>
      </c>
      <c r="O361" t="str" cm="1">
        <f t="array" ref="O361">_xlfn.IFS(J361="M","Medium",J361="L","Light",J361="D","Dark")</f>
        <v>Light</v>
      </c>
      <c r="P361" t="str">
        <f>_xlfn.XLOOKUP(Orders[[#This Row],[Customer ID]],customers!$A$1:$A$1001,customers!$I$1:$I$1001,,0)</f>
        <v>No</v>
      </c>
    </row>
    <row r="362" spans="1:16" x14ac:dyDescent="0.25">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5"/>
        <v>41.169999999999995</v>
      </c>
      <c r="N362" t="str" cm="1">
        <f t="array" ref="N362">_xlfn.IFS(I362="Rob","Robusta",I362="Exc","Excelsa",I362="Ara","Arabica",I362="Lib","Liberica")</f>
        <v>Robusta</v>
      </c>
      <c r="O362" t="str" cm="1">
        <f t="array" ref="O362">_xlfn.IFS(J362="M","Medium",J362="L","Light",J362="D","Dark")</f>
        <v>Dark</v>
      </c>
      <c r="P362" t="str">
        <f>_xlfn.XLOOKUP(Orders[[#This Row],[Customer ID]],customers!$A$1:$A$1001,customers!$I$1:$I$1001,,0)</f>
        <v>No</v>
      </c>
    </row>
    <row r="363" spans="1:16" x14ac:dyDescent="0.25">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5"/>
        <v>5.97</v>
      </c>
      <c r="N363" t="str" cm="1">
        <f t="array" ref="N363">_xlfn.IFS(I363="Rob","Robusta",I363="Exc","Excelsa",I363="Ara","Arabica",I363="Lib","Liberica")</f>
        <v>Robusta</v>
      </c>
      <c r="O363" t="str" cm="1">
        <f t="array" ref="O363">_xlfn.IFS(J363="M","Medium",J363="L","Light",J363="D","Dark")</f>
        <v>Medium</v>
      </c>
      <c r="P363" t="str">
        <f>_xlfn.XLOOKUP(Orders[[#This Row],[Customer ID]],customers!$A$1:$A$1001,customers!$I$1:$I$1001,,0)</f>
        <v>No</v>
      </c>
    </row>
    <row r="364" spans="1:16" x14ac:dyDescent="0.25">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5"/>
        <v>74.25</v>
      </c>
      <c r="N364" t="str" cm="1">
        <f t="array" ref="N364">_xlfn.IFS(I364="Rob","Robusta",I364="Exc","Excelsa",I364="Ara","Arabica",I364="Lib","Liberica")</f>
        <v>Excelsa</v>
      </c>
      <c r="O364" t="str" cm="1">
        <f t="array" ref="O364">_xlfn.IFS(J364="M","Medium",J364="L","Light",J364="D","Dark")</f>
        <v>Light</v>
      </c>
      <c r="P364" t="str">
        <f>_xlfn.XLOOKUP(Orders[[#This Row],[Customer ID]],customers!$A$1:$A$1001,customers!$I$1:$I$1001,,0)</f>
        <v>Yes</v>
      </c>
    </row>
    <row r="365" spans="1:16" x14ac:dyDescent="0.25">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5"/>
        <v>87.300000000000011</v>
      </c>
      <c r="N365" t="str" cm="1">
        <f t="array" ref="N365">_xlfn.IFS(I365="Rob","Robusta",I365="Exc","Excelsa",I365="Ara","Arabica",I365="Lib","Liberica")</f>
        <v>Liberica</v>
      </c>
      <c r="O365" t="str" cm="1">
        <f t="array" ref="O365">_xlfn.IFS(J365="M","Medium",J365="L","Light",J365="D","Dark")</f>
        <v>Medium</v>
      </c>
      <c r="P365" t="str">
        <f>_xlfn.XLOOKUP(Orders[[#This Row],[Customer ID]],customers!$A$1:$A$1001,customers!$I$1:$I$1001,,0)</f>
        <v>No</v>
      </c>
    </row>
    <row r="366" spans="1:16" x14ac:dyDescent="0.25">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5"/>
        <v>72.900000000000006</v>
      </c>
      <c r="N366" t="str" cm="1">
        <f t="array" ref="N366">_xlfn.IFS(I366="Rob","Robusta",I366="Exc","Excelsa",I366="Ara","Arabica",I366="Lib","Liberica")</f>
        <v>Excelsa</v>
      </c>
      <c r="O366" t="str" cm="1">
        <f t="array" ref="O366">_xlfn.IFS(J366="M","Medium",J366="L","Light",J366="D","Dark")</f>
        <v>Dark</v>
      </c>
      <c r="P366" t="str">
        <f>_xlfn.XLOOKUP(Orders[[#This Row],[Customer ID]],customers!$A$1:$A$1001,customers!$I$1:$I$1001,,0)</f>
        <v>Yes</v>
      </c>
    </row>
    <row r="367" spans="1:16" x14ac:dyDescent="0.25">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5"/>
        <v>7.77</v>
      </c>
      <c r="N367" t="str" cm="1">
        <f t="array" ref="N367">_xlfn.IFS(I367="Rob","Robusta",I367="Exc","Excelsa",I367="Ara","Arabica",I367="Lib","Liberica")</f>
        <v>Liberica</v>
      </c>
      <c r="O367" t="str" cm="1">
        <f t="array" ref="O367">_xlfn.IFS(J367="M","Medium",J367="L","Light",J367="D","Dark")</f>
        <v>Dark</v>
      </c>
      <c r="P367" t="str">
        <f>_xlfn.XLOOKUP(Orders[[#This Row],[Customer ID]],customers!$A$1:$A$1001,customers!$I$1:$I$1001,,0)</f>
        <v>No</v>
      </c>
    </row>
    <row r="368" spans="1:16" x14ac:dyDescent="0.25">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5"/>
        <v>43.74</v>
      </c>
      <c r="N368" t="str" cm="1">
        <f t="array" ref="N368">_xlfn.IFS(I368="Rob","Robusta",I368="Exc","Excelsa",I368="Ara","Arabica",I368="Lib","Liberica")</f>
        <v>Excelsa</v>
      </c>
      <c r="O368" t="str" cm="1">
        <f t="array" ref="O368">_xlfn.IFS(J368="M","Medium",J368="L","Light",J368="D","Dark")</f>
        <v>Dark</v>
      </c>
      <c r="P368" t="str">
        <f>_xlfn.XLOOKUP(Orders[[#This Row],[Customer ID]],customers!$A$1:$A$1001,customers!$I$1:$I$1001,,0)</f>
        <v>No</v>
      </c>
    </row>
    <row r="369" spans="1:16" x14ac:dyDescent="0.25">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5"/>
        <v>8.73</v>
      </c>
      <c r="N369" t="str" cm="1">
        <f t="array" ref="N369">_xlfn.IFS(I369="Rob","Robusta",I369="Exc","Excelsa",I369="Ara","Arabica",I369="Lib","Liberica")</f>
        <v>Liberica</v>
      </c>
      <c r="O369" t="str" cm="1">
        <f t="array" ref="O369">_xlfn.IFS(J369="M","Medium",J369="L","Light",J369="D","Dark")</f>
        <v>Medium</v>
      </c>
      <c r="P369" t="str">
        <f>_xlfn.XLOOKUP(Orders[[#This Row],[Customer ID]],customers!$A$1:$A$1001,customers!$I$1:$I$1001,,0)</f>
        <v>Yes</v>
      </c>
    </row>
    <row r="370" spans="1:16" x14ac:dyDescent="0.25">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5"/>
        <v>63.249999999999993</v>
      </c>
      <c r="N370" t="str" cm="1">
        <f t="array" ref="N370">_xlfn.IFS(I370="Rob","Robusta",I370="Exc","Excelsa",I370="Ara","Arabica",I370="Lib","Liberica")</f>
        <v>Excelsa</v>
      </c>
      <c r="O370" t="str" cm="1">
        <f t="array" ref="O370">_xlfn.IFS(J370="M","Medium",J370="L","Light",J370="D","Dark")</f>
        <v>Medium</v>
      </c>
      <c r="P370" t="str">
        <f>_xlfn.XLOOKUP(Orders[[#This Row],[Customer ID]],customers!$A$1:$A$1001,customers!$I$1:$I$1001,,0)</f>
        <v>No</v>
      </c>
    </row>
    <row r="371" spans="1:16" x14ac:dyDescent="0.25">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5"/>
        <v>8.91</v>
      </c>
      <c r="N371" t="str" cm="1">
        <f t="array" ref="N371">_xlfn.IFS(I371="Rob","Robusta",I371="Exc","Excelsa",I371="Ara","Arabica",I371="Lib","Liberica")</f>
        <v>Excelsa</v>
      </c>
      <c r="O371" t="str" cm="1">
        <f t="array" ref="O371">_xlfn.IFS(J371="M","Medium",J371="L","Light",J371="D","Dark")</f>
        <v>Light</v>
      </c>
      <c r="P371" t="str">
        <f>_xlfn.XLOOKUP(Orders[[#This Row],[Customer ID]],customers!$A$1:$A$1001,customers!$I$1:$I$1001,,0)</f>
        <v>Yes</v>
      </c>
    </row>
    <row r="372" spans="1:16" x14ac:dyDescent="0.25">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5"/>
        <v>24.3</v>
      </c>
      <c r="N372" t="str" cm="1">
        <f t="array" ref="N372">_xlfn.IFS(I372="Rob","Robusta",I372="Exc","Excelsa",I372="Ara","Arabica",I372="Lib","Liberica")</f>
        <v>Excelsa</v>
      </c>
      <c r="O372" t="str" cm="1">
        <f t="array" ref="O372">_xlfn.IFS(J372="M","Medium",J372="L","Light",J372="D","Dark")</f>
        <v>Dark</v>
      </c>
      <c r="P372" t="str">
        <f>_xlfn.XLOOKUP(Orders[[#This Row],[Customer ID]],customers!$A$1:$A$1001,customers!$I$1:$I$1001,,0)</f>
        <v>Yes</v>
      </c>
    </row>
    <row r="373" spans="1:16" x14ac:dyDescent="0.25">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5"/>
        <v>46.62</v>
      </c>
      <c r="N373" t="str" cm="1">
        <f t="array" ref="N373">_xlfn.IFS(I373="Rob","Robusta",I373="Exc","Excelsa",I373="Ara","Arabica",I373="Lib","Liberica")</f>
        <v>Arabica</v>
      </c>
      <c r="O373" t="str" cm="1">
        <f t="array" ref="O373">_xlfn.IFS(J373="M","Medium",J373="L","Light",J373="D","Dark")</f>
        <v>Light</v>
      </c>
      <c r="P373" t="str">
        <f>_xlfn.XLOOKUP(Orders[[#This Row],[Customer ID]],customers!$A$1:$A$1001,customers!$I$1:$I$1001,,0)</f>
        <v>Yes</v>
      </c>
    </row>
    <row r="374" spans="1:16" x14ac:dyDescent="0.25">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5"/>
        <v>43.019999999999996</v>
      </c>
      <c r="N374" t="str" cm="1">
        <f t="array" ref="N374">_xlfn.IFS(I374="Rob","Robusta",I374="Exc","Excelsa",I374="Ara","Arabica",I374="Lib","Liberica")</f>
        <v>Robusta</v>
      </c>
      <c r="O374" t="str" cm="1">
        <f t="array" ref="O374">_xlfn.IFS(J374="M","Medium",J374="L","Light",J374="D","Dark")</f>
        <v>Light</v>
      </c>
      <c r="P374" t="str">
        <f>_xlfn.XLOOKUP(Orders[[#This Row],[Customer ID]],customers!$A$1:$A$1001,customers!$I$1:$I$1001,,0)</f>
        <v>No</v>
      </c>
    </row>
    <row r="375" spans="1:16" x14ac:dyDescent="0.25">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5"/>
        <v>17.91</v>
      </c>
      <c r="N375" t="str" cm="1">
        <f t="array" ref="N375">_xlfn.IFS(I375="Rob","Robusta",I375="Exc","Excelsa",I375="Ara","Arabica",I375="Lib","Liberica")</f>
        <v>Arabica</v>
      </c>
      <c r="O375" t="str" cm="1">
        <f t="array" ref="O375">_xlfn.IFS(J375="M","Medium",J375="L","Light",J375="D","Dark")</f>
        <v>Dark</v>
      </c>
      <c r="P375" t="str">
        <f>_xlfn.XLOOKUP(Orders[[#This Row],[Customer ID]],customers!$A$1:$A$1001,customers!$I$1:$I$1001,,0)</f>
        <v>Yes</v>
      </c>
    </row>
    <row r="376" spans="1:16" x14ac:dyDescent="0.25">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5"/>
        <v>38.04</v>
      </c>
      <c r="N376" t="str" cm="1">
        <f t="array" ref="N376">_xlfn.IFS(I376="Rob","Robusta",I376="Exc","Excelsa",I376="Ara","Arabica",I376="Lib","Liberica")</f>
        <v>Liberica</v>
      </c>
      <c r="O376" t="str" cm="1">
        <f t="array" ref="O376">_xlfn.IFS(J376="M","Medium",J376="L","Light",J376="D","Dark")</f>
        <v>Light</v>
      </c>
      <c r="P376" t="str">
        <f>_xlfn.XLOOKUP(Orders[[#This Row],[Customer ID]],customers!$A$1:$A$1001,customers!$I$1:$I$1001,,0)</f>
        <v>Yes</v>
      </c>
    </row>
    <row r="377" spans="1:16" x14ac:dyDescent="0.25">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5"/>
        <v>6.75</v>
      </c>
      <c r="N377" t="str" cm="1">
        <f t="array" ref="N377">_xlfn.IFS(I377="Rob","Robusta",I377="Exc","Excelsa",I377="Ara","Arabica",I377="Lib","Liberica")</f>
        <v>Arabica</v>
      </c>
      <c r="O377" t="str" cm="1">
        <f t="array" ref="O377">_xlfn.IFS(J377="M","Medium",J377="L","Light",J377="D","Dark")</f>
        <v>Medium</v>
      </c>
      <c r="P377" t="str">
        <f>_xlfn.XLOOKUP(Orders[[#This Row],[Customer ID]],customers!$A$1:$A$1001,customers!$I$1:$I$1001,,0)</f>
        <v>Yes</v>
      </c>
    </row>
    <row r="378" spans="1:16" x14ac:dyDescent="0.25">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5"/>
        <v>5.97</v>
      </c>
      <c r="N378" t="str" cm="1">
        <f t="array" ref="N378">_xlfn.IFS(I378="Rob","Robusta",I378="Exc","Excelsa",I378="Ara","Arabica",I378="Lib","Liberica")</f>
        <v>Robusta</v>
      </c>
      <c r="O378" t="str" cm="1">
        <f t="array" ref="O378">_xlfn.IFS(J378="M","Medium",J378="L","Light",J378="D","Dark")</f>
        <v>Medium</v>
      </c>
      <c r="P378" t="str">
        <f>_xlfn.XLOOKUP(Orders[[#This Row],[Customer ID]],customers!$A$1:$A$1001,customers!$I$1:$I$1001,,0)</f>
        <v>Yes</v>
      </c>
    </row>
    <row r="379" spans="1:16" x14ac:dyDescent="0.25">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5"/>
        <v>8.0549999999999997</v>
      </c>
      <c r="N379" t="str" cm="1">
        <f t="array" ref="N379">_xlfn.IFS(I379="Rob","Robusta",I379="Exc","Excelsa",I379="Ara","Arabica",I379="Lib","Liberica")</f>
        <v>Robusta</v>
      </c>
      <c r="O379" t="str" cm="1">
        <f t="array" ref="O379">_xlfn.IFS(J379="M","Medium",J379="L","Light",J379="D","Dark")</f>
        <v>Dark</v>
      </c>
      <c r="P379" t="str">
        <f>_xlfn.XLOOKUP(Orders[[#This Row],[Customer ID]],customers!$A$1:$A$1001,customers!$I$1:$I$1001,,0)</f>
        <v>No</v>
      </c>
    </row>
    <row r="380" spans="1:16" x14ac:dyDescent="0.25">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5"/>
        <v>23.31</v>
      </c>
      <c r="N380" t="str" cm="1">
        <f t="array" ref="N380">_xlfn.IFS(I380="Rob","Robusta",I380="Exc","Excelsa",I380="Ara","Arabica",I380="Lib","Liberica")</f>
        <v>Arabica</v>
      </c>
      <c r="O380" t="str" cm="1">
        <f t="array" ref="O380">_xlfn.IFS(J380="M","Medium",J380="L","Light",J380="D","Dark")</f>
        <v>Light</v>
      </c>
      <c r="P380" t="str">
        <f>_xlfn.XLOOKUP(Orders[[#This Row],[Customer ID]],customers!$A$1:$A$1001,customers!$I$1:$I$1001,,0)</f>
        <v>Yes</v>
      </c>
    </row>
    <row r="381" spans="1:16" x14ac:dyDescent="0.25">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5"/>
        <v>43.019999999999996</v>
      </c>
      <c r="N381" t="str" cm="1">
        <f t="array" ref="N381">_xlfn.IFS(I381="Rob","Robusta",I381="Exc","Excelsa",I381="Ara","Arabica",I381="Lib","Liberica")</f>
        <v>Robusta</v>
      </c>
      <c r="O381" t="str" cm="1">
        <f t="array" ref="O381">_xlfn.IFS(J381="M","Medium",J381="L","Light",J381="D","Dark")</f>
        <v>Light</v>
      </c>
      <c r="P381" t="str">
        <f>_xlfn.XLOOKUP(Orders[[#This Row],[Customer ID]],customers!$A$1:$A$1001,customers!$I$1:$I$1001,,0)</f>
        <v>Yes</v>
      </c>
    </row>
    <row r="382" spans="1:16" x14ac:dyDescent="0.25">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5"/>
        <v>23.31</v>
      </c>
      <c r="N382" t="str" cm="1">
        <f t="array" ref="N382">_xlfn.IFS(I382="Rob","Robusta",I382="Exc","Excelsa",I382="Ara","Arabica",I382="Lib","Liberica")</f>
        <v>Liberica</v>
      </c>
      <c r="O382" t="str" cm="1">
        <f t="array" ref="O382">_xlfn.IFS(J382="M","Medium",J382="L","Light",J382="D","Dark")</f>
        <v>Dark</v>
      </c>
      <c r="P382" t="str">
        <f>_xlfn.XLOOKUP(Orders[[#This Row],[Customer ID]],customers!$A$1:$A$1001,customers!$I$1:$I$1001,,0)</f>
        <v>No</v>
      </c>
    </row>
    <row r="383" spans="1:16" x14ac:dyDescent="0.25">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5"/>
        <v>14.924999999999999</v>
      </c>
      <c r="N383" t="str" cm="1">
        <f t="array" ref="N383">_xlfn.IFS(I383="Rob","Robusta",I383="Exc","Excelsa",I383="Ara","Arabica",I383="Lib","Liberica")</f>
        <v>Arabica</v>
      </c>
      <c r="O383" t="str" cm="1">
        <f t="array" ref="O383">_xlfn.IFS(J383="M","Medium",J383="L","Light",J383="D","Dark")</f>
        <v>Dark</v>
      </c>
      <c r="P383" t="str">
        <f>_xlfn.XLOOKUP(Orders[[#This Row],[Customer ID]],customers!$A$1:$A$1001,customers!$I$1:$I$1001,,0)</f>
        <v>Yes</v>
      </c>
    </row>
    <row r="384" spans="1:16" x14ac:dyDescent="0.25">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5"/>
        <v>21.87</v>
      </c>
      <c r="N384" t="str" cm="1">
        <f t="array" ref="N384">_xlfn.IFS(I384="Rob","Robusta",I384="Exc","Excelsa",I384="Ara","Arabica",I384="Lib","Liberica")</f>
        <v>Excelsa</v>
      </c>
      <c r="O384" t="str" cm="1">
        <f t="array" ref="O384">_xlfn.IFS(J384="M","Medium",J384="L","Light",J384="D","Dark")</f>
        <v>Dark</v>
      </c>
      <c r="P384" t="str">
        <f>_xlfn.XLOOKUP(Orders[[#This Row],[Customer ID]],customers!$A$1:$A$1001,customers!$I$1:$I$1001,,0)</f>
        <v>No</v>
      </c>
    </row>
    <row r="385" spans="1:16" x14ac:dyDescent="0.25">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5"/>
        <v>53.46</v>
      </c>
      <c r="N385" t="str" cm="1">
        <f t="array" ref="N385">_xlfn.IFS(I385="Rob","Robusta",I385="Exc","Excelsa",I385="Ara","Arabica",I385="Lib","Liberica")</f>
        <v>Excelsa</v>
      </c>
      <c r="O385" t="str" cm="1">
        <f t="array" ref="O385">_xlfn.IFS(J385="M","Medium",J385="L","Light",J385="D","Dark")</f>
        <v>Light</v>
      </c>
      <c r="P385" t="str">
        <f>_xlfn.XLOOKUP(Orders[[#This Row],[Customer ID]],customers!$A$1:$A$1001,customers!$I$1:$I$1001,,0)</f>
        <v>Yes</v>
      </c>
    </row>
    <row r="386" spans="1:16" x14ac:dyDescent="0.25">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5"/>
        <v>119.13999999999999</v>
      </c>
      <c r="N386" t="str" cm="1">
        <f t="array" ref="N386">_xlfn.IFS(I386="Rob","Robusta",I386="Exc","Excelsa",I386="Ara","Arabica",I386="Lib","Liberica")</f>
        <v>Arabica</v>
      </c>
      <c r="O386" t="str" cm="1">
        <f t="array" ref="O386">_xlfn.IFS(J386="M","Medium",J386="L","Light",J386="D","Dark")</f>
        <v>Light</v>
      </c>
      <c r="P386" t="str">
        <f>_xlfn.XLOOKUP(Orders[[#This Row],[Customer ID]],customers!$A$1:$A$1001,customers!$I$1:$I$1001,,0)</f>
        <v>No</v>
      </c>
    </row>
    <row r="387" spans="1:16" x14ac:dyDescent="0.25">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6">L387*E387</f>
        <v>43.650000000000006</v>
      </c>
      <c r="N387" t="str" cm="1">
        <f t="array" ref="N387">_xlfn.IFS(I387="Rob","Robusta",I387="Exc","Excelsa",I387="Ara","Arabica",I387="Lib","Liberica")</f>
        <v>Liberica</v>
      </c>
      <c r="O387" t="str" cm="1">
        <f t="array" ref="O387">_xlfn.IFS(J387="M","Medium",J387="L","Light",J387="D","Dark")</f>
        <v>Medium</v>
      </c>
      <c r="P387" t="str">
        <f>_xlfn.XLOOKUP(Orders[[#This Row],[Customer ID]],customers!$A$1:$A$1001,customers!$I$1:$I$1001,,0)</f>
        <v>Yes</v>
      </c>
    </row>
    <row r="388" spans="1:16" x14ac:dyDescent="0.25">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6"/>
        <v>17.91</v>
      </c>
      <c r="N388" t="str" cm="1">
        <f t="array" ref="N388">_xlfn.IFS(I388="Rob","Robusta",I388="Exc","Excelsa",I388="Ara","Arabica",I388="Lib","Liberica")</f>
        <v>Arabica</v>
      </c>
      <c r="O388" t="str" cm="1">
        <f t="array" ref="O388">_xlfn.IFS(J388="M","Medium",J388="L","Light",J388="D","Dark")</f>
        <v>Dark</v>
      </c>
      <c r="P388" t="str">
        <f>_xlfn.XLOOKUP(Orders[[#This Row],[Customer ID]],customers!$A$1:$A$1001,customers!$I$1:$I$1001,,0)</f>
        <v>Yes</v>
      </c>
    </row>
    <row r="389" spans="1:16" x14ac:dyDescent="0.25">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6"/>
        <v>74.25</v>
      </c>
      <c r="N389" t="str" cm="1">
        <f t="array" ref="N389">_xlfn.IFS(I389="Rob","Robusta",I389="Exc","Excelsa",I389="Ara","Arabica",I389="Lib","Liberica")</f>
        <v>Excelsa</v>
      </c>
      <c r="O389" t="str" cm="1">
        <f t="array" ref="O389">_xlfn.IFS(J389="M","Medium",J389="L","Light",J389="D","Dark")</f>
        <v>Light</v>
      </c>
      <c r="P389" t="str">
        <f>_xlfn.XLOOKUP(Orders[[#This Row],[Customer ID]],customers!$A$1:$A$1001,customers!$I$1:$I$1001,,0)</f>
        <v>Yes</v>
      </c>
    </row>
    <row r="390" spans="1:16" x14ac:dyDescent="0.25">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6"/>
        <v>11.654999999999999</v>
      </c>
      <c r="N390" t="str" cm="1">
        <f t="array" ref="N390">_xlfn.IFS(I390="Rob","Robusta",I390="Exc","Excelsa",I390="Ara","Arabica",I390="Lib","Liberica")</f>
        <v>Liberica</v>
      </c>
      <c r="O390" t="str" cm="1">
        <f t="array" ref="O390">_xlfn.IFS(J390="M","Medium",J390="L","Light",J390="D","Dark")</f>
        <v>Dark</v>
      </c>
      <c r="P390" t="str">
        <f>_xlfn.XLOOKUP(Orders[[#This Row],[Customer ID]],customers!$A$1:$A$1001,customers!$I$1:$I$1001,,0)</f>
        <v>Yes</v>
      </c>
    </row>
    <row r="391" spans="1:16" x14ac:dyDescent="0.25">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6"/>
        <v>23.31</v>
      </c>
      <c r="N391" t="str" cm="1">
        <f t="array" ref="N391">_xlfn.IFS(I391="Rob","Robusta",I391="Exc","Excelsa",I391="Ara","Arabica",I391="Lib","Liberica")</f>
        <v>Liberica</v>
      </c>
      <c r="O391" t="str" cm="1">
        <f t="array" ref="O391">_xlfn.IFS(J391="M","Medium",J391="L","Light",J391="D","Dark")</f>
        <v>Dark</v>
      </c>
      <c r="P391" t="str">
        <f>_xlfn.XLOOKUP(Orders[[#This Row],[Customer ID]],customers!$A$1:$A$1001,customers!$I$1:$I$1001,,0)</f>
        <v>Yes</v>
      </c>
    </row>
    <row r="392" spans="1:16" x14ac:dyDescent="0.25">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6"/>
        <v>14.58</v>
      </c>
      <c r="N392" t="str" cm="1">
        <f t="array" ref="N392">_xlfn.IFS(I392="Rob","Robusta",I392="Exc","Excelsa",I392="Ara","Arabica",I392="Lib","Liberica")</f>
        <v>Excelsa</v>
      </c>
      <c r="O392" t="str" cm="1">
        <f t="array" ref="O392">_xlfn.IFS(J392="M","Medium",J392="L","Light",J392="D","Dark")</f>
        <v>Dark</v>
      </c>
      <c r="P392" t="str">
        <f>_xlfn.XLOOKUP(Orders[[#This Row],[Customer ID]],customers!$A$1:$A$1001,customers!$I$1:$I$1001,,0)</f>
        <v>Yes</v>
      </c>
    </row>
    <row r="393" spans="1:16" x14ac:dyDescent="0.25">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6"/>
        <v>13.5</v>
      </c>
      <c r="N393" t="str" cm="1">
        <f t="array" ref="N393">_xlfn.IFS(I393="Rob","Robusta",I393="Exc","Excelsa",I393="Ara","Arabica",I393="Lib","Liberica")</f>
        <v>Arabica</v>
      </c>
      <c r="O393" t="str" cm="1">
        <f t="array" ref="O393">_xlfn.IFS(J393="M","Medium",J393="L","Light",J393="D","Dark")</f>
        <v>Medium</v>
      </c>
      <c r="P393" t="str">
        <f>_xlfn.XLOOKUP(Orders[[#This Row],[Customer ID]],customers!$A$1:$A$1001,customers!$I$1:$I$1001,,0)</f>
        <v>No</v>
      </c>
    </row>
    <row r="394" spans="1:16" x14ac:dyDescent="0.25">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6"/>
        <v>89.1</v>
      </c>
      <c r="N394" t="str" cm="1">
        <f t="array" ref="N394">_xlfn.IFS(I394="Rob","Robusta",I394="Exc","Excelsa",I394="Ara","Arabica",I394="Lib","Liberica")</f>
        <v>Excelsa</v>
      </c>
      <c r="O394" t="str" cm="1">
        <f t="array" ref="O394">_xlfn.IFS(J394="M","Medium",J394="L","Light",J394="D","Dark")</f>
        <v>Light</v>
      </c>
      <c r="P394" t="str">
        <f>_xlfn.XLOOKUP(Orders[[#This Row],[Customer ID]],customers!$A$1:$A$1001,customers!$I$1:$I$1001,,0)</f>
        <v>No</v>
      </c>
    </row>
    <row r="395" spans="1:16" x14ac:dyDescent="0.25">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6"/>
        <v>3.8849999999999998</v>
      </c>
      <c r="N395" t="str" cm="1">
        <f t="array" ref="N395">_xlfn.IFS(I395="Rob","Robusta",I395="Exc","Excelsa",I395="Ara","Arabica",I395="Lib","Liberica")</f>
        <v>Arabica</v>
      </c>
      <c r="O395" t="str" cm="1">
        <f t="array" ref="O395">_xlfn.IFS(J395="M","Medium",J395="L","Light",J395="D","Dark")</f>
        <v>Light</v>
      </c>
      <c r="P395" t="str">
        <f>_xlfn.XLOOKUP(Orders[[#This Row],[Customer ID]],customers!$A$1:$A$1001,customers!$I$1:$I$1001,,0)</f>
        <v>No</v>
      </c>
    </row>
    <row r="396" spans="1:16" x14ac:dyDescent="0.25">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6"/>
        <v>109.93999999999998</v>
      </c>
      <c r="N396" t="str" cm="1">
        <f t="array" ref="N396">_xlfn.IFS(I396="Rob","Robusta",I396="Exc","Excelsa",I396="Ara","Arabica",I396="Lib","Liberica")</f>
        <v>Robusta</v>
      </c>
      <c r="O396" t="str" cm="1">
        <f t="array" ref="O396">_xlfn.IFS(J396="M","Medium",J396="L","Light",J396="D","Dark")</f>
        <v>Light</v>
      </c>
      <c r="P396" t="str">
        <f>_xlfn.XLOOKUP(Orders[[#This Row],[Customer ID]],customers!$A$1:$A$1001,customers!$I$1:$I$1001,,0)</f>
        <v>No</v>
      </c>
    </row>
    <row r="397" spans="1:16" x14ac:dyDescent="0.25">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6"/>
        <v>46.62</v>
      </c>
      <c r="N397" t="str" cm="1">
        <f t="array" ref="N397">_xlfn.IFS(I397="Rob","Robusta",I397="Exc","Excelsa",I397="Ara","Arabica",I397="Lib","Liberica")</f>
        <v>Liberica</v>
      </c>
      <c r="O397" t="str" cm="1">
        <f t="array" ref="O397">_xlfn.IFS(J397="M","Medium",J397="L","Light",J397="D","Dark")</f>
        <v>Dark</v>
      </c>
      <c r="P397" t="str">
        <f>_xlfn.XLOOKUP(Orders[[#This Row],[Customer ID]],customers!$A$1:$A$1001,customers!$I$1:$I$1001,,0)</f>
        <v>Yes</v>
      </c>
    </row>
    <row r="398" spans="1:16" x14ac:dyDescent="0.25">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6"/>
        <v>38.849999999999994</v>
      </c>
      <c r="N398" t="str" cm="1">
        <f t="array" ref="N398">_xlfn.IFS(I398="Rob","Robusta",I398="Exc","Excelsa",I398="Ara","Arabica",I398="Lib","Liberica")</f>
        <v>Arabica</v>
      </c>
      <c r="O398" t="str" cm="1">
        <f t="array" ref="O398">_xlfn.IFS(J398="M","Medium",J398="L","Light",J398="D","Dark")</f>
        <v>Light</v>
      </c>
      <c r="P398" t="str">
        <f>_xlfn.XLOOKUP(Orders[[#This Row],[Customer ID]],customers!$A$1:$A$1001,customers!$I$1:$I$1001,,0)</f>
        <v>No</v>
      </c>
    </row>
    <row r="399" spans="1:16" x14ac:dyDescent="0.25">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6"/>
        <v>31.08</v>
      </c>
      <c r="N399" t="str" cm="1">
        <f t="array" ref="N399">_xlfn.IFS(I399="Rob","Robusta",I399="Exc","Excelsa",I399="Ara","Arabica",I399="Lib","Liberica")</f>
        <v>Liberica</v>
      </c>
      <c r="O399" t="str" cm="1">
        <f t="array" ref="O399">_xlfn.IFS(J399="M","Medium",J399="L","Light",J399="D","Dark")</f>
        <v>Dark</v>
      </c>
      <c r="P399" t="str">
        <f>_xlfn.XLOOKUP(Orders[[#This Row],[Customer ID]],customers!$A$1:$A$1001,customers!$I$1:$I$1001,,0)</f>
        <v>Yes</v>
      </c>
    </row>
    <row r="400" spans="1:16" x14ac:dyDescent="0.25">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6"/>
        <v>17.91</v>
      </c>
      <c r="N400" t="str" cm="1">
        <f t="array" ref="N400">_xlfn.IFS(I400="Rob","Robusta",I400="Exc","Excelsa",I400="Ara","Arabica",I400="Lib","Liberica")</f>
        <v>Arabica</v>
      </c>
      <c r="O400" t="str" cm="1">
        <f t="array" ref="O400">_xlfn.IFS(J400="M","Medium",J400="L","Light",J400="D","Dark")</f>
        <v>Dark</v>
      </c>
      <c r="P400" t="str">
        <f>_xlfn.XLOOKUP(Orders[[#This Row],[Customer ID]],customers!$A$1:$A$1001,customers!$I$1:$I$1001,,0)</f>
        <v>Yes</v>
      </c>
    </row>
    <row r="401" spans="1:16" x14ac:dyDescent="0.25">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6"/>
        <v>167.67000000000002</v>
      </c>
      <c r="N401" t="str" cm="1">
        <f t="array" ref="N401">_xlfn.IFS(I401="Rob","Robusta",I401="Exc","Excelsa",I401="Ara","Arabica",I401="Lib","Liberica")</f>
        <v>Excelsa</v>
      </c>
      <c r="O401" t="str" cm="1">
        <f t="array" ref="O401">_xlfn.IFS(J401="M","Medium",J401="L","Light",J401="D","Dark")</f>
        <v>Dark</v>
      </c>
      <c r="P401" t="str">
        <f>_xlfn.XLOOKUP(Orders[[#This Row],[Customer ID]],customers!$A$1:$A$1001,customers!$I$1:$I$1001,,0)</f>
        <v>No</v>
      </c>
    </row>
    <row r="402" spans="1:16" x14ac:dyDescent="0.25">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6"/>
        <v>63.4</v>
      </c>
      <c r="N402" t="str" cm="1">
        <f t="array" ref="N402">_xlfn.IFS(I402="Rob","Robusta",I402="Exc","Excelsa",I402="Ara","Arabica",I402="Lib","Liberica")</f>
        <v>Liberica</v>
      </c>
      <c r="O402" t="str" cm="1">
        <f t="array" ref="O402">_xlfn.IFS(J402="M","Medium",J402="L","Light",J402="D","Dark")</f>
        <v>Light</v>
      </c>
      <c r="P402" t="str">
        <f>_xlfn.XLOOKUP(Orders[[#This Row],[Customer ID]],customers!$A$1:$A$1001,customers!$I$1:$I$1001,,0)</f>
        <v>No</v>
      </c>
    </row>
    <row r="403" spans="1:16" x14ac:dyDescent="0.25">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6"/>
        <v>8.73</v>
      </c>
      <c r="N403" t="str" cm="1">
        <f t="array" ref="N403">_xlfn.IFS(I403="Rob","Robusta",I403="Exc","Excelsa",I403="Ara","Arabica",I403="Lib","Liberica")</f>
        <v>Liberica</v>
      </c>
      <c r="O403" t="str" cm="1">
        <f t="array" ref="O403">_xlfn.IFS(J403="M","Medium",J403="L","Light",J403="D","Dark")</f>
        <v>Medium</v>
      </c>
      <c r="P403" t="str">
        <f>_xlfn.XLOOKUP(Orders[[#This Row],[Customer ID]],customers!$A$1:$A$1001,customers!$I$1:$I$1001,,0)</f>
        <v>Yes</v>
      </c>
    </row>
    <row r="404" spans="1:16" x14ac:dyDescent="0.25">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6"/>
        <v>26.849999999999998</v>
      </c>
      <c r="N404" t="str" cm="1">
        <f t="array" ref="N404">_xlfn.IFS(I404="Rob","Robusta",I404="Exc","Excelsa",I404="Ara","Arabica",I404="Lib","Liberica")</f>
        <v>Robusta</v>
      </c>
      <c r="O404" t="str" cm="1">
        <f t="array" ref="O404">_xlfn.IFS(J404="M","Medium",J404="L","Light",J404="D","Dark")</f>
        <v>Dark</v>
      </c>
      <c r="P404" t="str">
        <f>_xlfn.XLOOKUP(Orders[[#This Row],[Customer ID]],customers!$A$1:$A$1001,customers!$I$1:$I$1001,,0)</f>
        <v>Yes</v>
      </c>
    </row>
    <row r="405" spans="1:16" x14ac:dyDescent="0.25">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6"/>
        <v>9.51</v>
      </c>
      <c r="N405" t="str" cm="1">
        <f t="array" ref="N405">_xlfn.IFS(I405="Rob","Robusta",I405="Exc","Excelsa",I405="Ara","Arabica",I405="Lib","Liberica")</f>
        <v>Liberica</v>
      </c>
      <c r="O405" t="str" cm="1">
        <f t="array" ref="O405">_xlfn.IFS(J405="M","Medium",J405="L","Light",J405="D","Dark")</f>
        <v>Light</v>
      </c>
      <c r="P405" t="str">
        <f>_xlfn.XLOOKUP(Orders[[#This Row],[Customer ID]],customers!$A$1:$A$1001,customers!$I$1:$I$1001,,0)</f>
        <v>No</v>
      </c>
    </row>
    <row r="406" spans="1:16" x14ac:dyDescent="0.25">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6"/>
        <v>39.799999999999997</v>
      </c>
      <c r="N406" t="str" cm="1">
        <f t="array" ref="N406">_xlfn.IFS(I406="Rob","Robusta",I406="Exc","Excelsa",I406="Ara","Arabica",I406="Lib","Liberica")</f>
        <v>Arabica</v>
      </c>
      <c r="O406" t="str" cm="1">
        <f t="array" ref="O406">_xlfn.IFS(J406="M","Medium",J406="L","Light",J406="D","Dark")</f>
        <v>Dark</v>
      </c>
      <c r="P406" t="str">
        <f>_xlfn.XLOOKUP(Orders[[#This Row],[Customer ID]],customers!$A$1:$A$1001,customers!$I$1:$I$1001,,0)</f>
        <v>No</v>
      </c>
    </row>
    <row r="407" spans="1:16" x14ac:dyDescent="0.25">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6"/>
        <v>24.75</v>
      </c>
      <c r="N407" t="str" cm="1">
        <f t="array" ref="N407">_xlfn.IFS(I407="Rob","Robusta",I407="Exc","Excelsa",I407="Ara","Arabica",I407="Lib","Liberica")</f>
        <v>Excelsa</v>
      </c>
      <c r="O407" t="str" cm="1">
        <f t="array" ref="O407">_xlfn.IFS(J407="M","Medium",J407="L","Light",J407="D","Dark")</f>
        <v>Medium</v>
      </c>
      <c r="P407" t="str">
        <f>_xlfn.XLOOKUP(Orders[[#This Row],[Customer ID]],customers!$A$1:$A$1001,customers!$I$1:$I$1001,,0)</f>
        <v>Yes</v>
      </c>
    </row>
    <row r="408" spans="1:16" x14ac:dyDescent="0.25">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6"/>
        <v>68.75</v>
      </c>
      <c r="N408" t="str" cm="1">
        <f t="array" ref="N408">_xlfn.IFS(I408="Rob","Robusta",I408="Exc","Excelsa",I408="Ara","Arabica",I408="Lib","Liberica")</f>
        <v>Excelsa</v>
      </c>
      <c r="O408" t="str" cm="1">
        <f t="array" ref="O408">_xlfn.IFS(J408="M","Medium",J408="L","Light",J408="D","Dark")</f>
        <v>Medium</v>
      </c>
      <c r="P408" t="str">
        <f>_xlfn.XLOOKUP(Orders[[#This Row],[Customer ID]],customers!$A$1:$A$1001,customers!$I$1:$I$1001,,0)</f>
        <v>Yes</v>
      </c>
    </row>
    <row r="409" spans="1:16" x14ac:dyDescent="0.25">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6"/>
        <v>49.5</v>
      </c>
      <c r="N409" t="str" cm="1">
        <f t="array" ref="N409">_xlfn.IFS(I409="Rob","Robusta",I409="Exc","Excelsa",I409="Ara","Arabica",I409="Lib","Liberica")</f>
        <v>Excelsa</v>
      </c>
      <c r="O409" t="str" cm="1">
        <f t="array" ref="O409">_xlfn.IFS(J409="M","Medium",J409="L","Light",J409="D","Dark")</f>
        <v>Medium</v>
      </c>
      <c r="P409" t="str">
        <f>_xlfn.XLOOKUP(Orders[[#This Row],[Customer ID]],customers!$A$1:$A$1001,customers!$I$1:$I$1001,,0)</f>
        <v>No</v>
      </c>
    </row>
    <row r="410" spans="1:16" x14ac:dyDescent="0.25">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6"/>
        <v>51.749999999999993</v>
      </c>
      <c r="N410" t="str" cm="1">
        <f t="array" ref="N410">_xlfn.IFS(I410="Rob","Robusta",I410="Exc","Excelsa",I410="Ara","Arabica",I410="Lib","Liberica")</f>
        <v>Arabica</v>
      </c>
      <c r="O410" t="str" cm="1">
        <f t="array" ref="O410">_xlfn.IFS(J410="M","Medium",J410="L","Light",J410="D","Dark")</f>
        <v>Medium</v>
      </c>
      <c r="P410" t="str">
        <f>_xlfn.XLOOKUP(Orders[[#This Row],[Customer ID]],customers!$A$1:$A$1001,customers!$I$1:$I$1001,,0)</f>
        <v>Yes</v>
      </c>
    </row>
    <row r="411" spans="1:16" x14ac:dyDescent="0.25">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6"/>
        <v>47.55</v>
      </c>
      <c r="N411" t="str" cm="1">
        <f t="array" ref="N411">_xlfn.IFS(I411="Rob","Robusta",I411="Exc","Excelsa",I411="Ara","Arabica",I411="Lib","Liberica")</f>
        <v>Liberica</v>
      </c>
      <c r="O411" t="str" cm="1">
        <f t="array" ref="O411">_xlfn.IFS(J411="M","Medium",J411="L","Light",J411="D","Dark")</f>
        <v>Light</v>
      </c>
      <c r="P411" t="str">
        <f>_xlfn.XLOOKUP(Orders[[#This Row],[Customer ID]],customers!$A$1:$A$1001,customers!$I$1:$I$1001,,0)</f>
        <v>Yes</v>
      </c>
    </row>
    <row r="412" spans="1:16" x14ac:dyDescent="0.25">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6"/>
        <v>15.54</v>
      </c>
      <c r="N412" t="str" cm="1">
        <f t="array" ref="N412">_xlfn.IFS(I412="Rob","Robusta",I412="Exc","Excelsa",I412="Ara","Arabica",I412="Lib","Liberica")</f>
        <v>Arabica</v>
      </c>
      <c r="O412" t="str" cm="1">
        <f t="array" ref="O412">_xlfn.IFS(J412="M","Medium",J412="L","Light",J412="D","Dark")</f>
        <v>Light</v>
      </c>
      <c r="P412" t="str">
        <f>_xlfn.XLOOKUP(Orders[[#This Row],[Customer ID]],customers!$A$1:$A$1001,customers!$I$1:$I$1001,,0)</f>
        <v>No</v>
      </c>
    </row>
    <row r="413" spans="1:16" x14ac:dyDescent="0.25">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6"/>
        <v>87.300000000000011</v>
      </c>
      <c r="N413" t="str" cm="1">
        <f t="array" ref="N413">_xlfn.IFS(I413="Rob","Robusta",I413="Exc","Excelsa",I413="Ara","Arabica",I413="Lib","Liberica")</f>
        <v>Liberica</v>
      </c>
      <c r="O413" t="str" cm="1">
        <f t="array" ref="O413">_xlfn.IFS(J413="M","Medium",J413="L","Light",J413="D","Dark")</f>
        <v>Medium</v>
      </c>
      <c r="P413" t="str">
        <f>_xlfn.XLOOKUP(Orders[[#This Row],[Customer ID]],customers!$A$1:$A$1001,customers!$I$1:$I$1001,,0)</f>
        <v>Yes</v>
      </c>
    </row>
    <row r="414" spans="1:16" x14ac:dyDescent="0.25">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6"/>
        <v>56.25</v>
      </c>
      <c r="N414" t="str" cm="1">
        <f t="array" ref="N414">_xlfn.IFS(I414="Rob","Robusta",I414="Exc","Excelsa",I414="Ara","Arabica",I414="Lib","Liberica")</f>
        <v>Arabica</v>
      </c>
      <c r="O414" t="str" cm="1">
        <f t="array" ref="O414">_xlfn.IFS(J414="M","Medium",J414="L","Light",J414="D","Dark")</f>
        <v>Medium</v>
      </c>
      <c r="P414" t="str">
        <f>_xlfn.XLOOKUP(Orders[[#This Row],[Customer ID]],customers!$A$1:$A$1001,customers!$I$1:$I$1001,,0)</f>
        <v>Yes</v>
      </c>
    </row>
    <row r="415" spans="1:16" x14ac:dyDescent="0.25">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6"/>
        <v>36.454999999999998</v>
      </c>
      <c r="N415" t="str" cm="1">
        <f t="array" ref="N415">_xlfn.IFS(I415="Rob","Robusta",I415="Exc","Excelsa",I415="Ara","Arabica",I415="Lib","Liberica")</f>
        <v>Liberica</v>
      </c>
      <c r="O415" t="str" cm="1">
        <f t="array" ref="O415">_xlfn.IFS(J415="M","Medium",J415="L","Light",J415="D","Dark")</f>
        <v>Light</v>
      </c>
      <c r="P415" t="str">
        <f>_xlfn.XLOOKUP(Orders[[#This Row],[Customer ID]],customers!$A$1:$A$1001,customers!$I$1:$I$1001,,0)</f>
        <v>Yes</v>
      </c>
    </row>
    <row r="416" spans="1:16" x14ac:dyDescent="0.25">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6"/>
        <v>10.754999999999999</v>
      </c>
      <c r="N416" t="str" cm="1">
        <f t="array" ref="N416">_xlfn.IFS(I416="Rob","Robusta",I416="Exc","Excelsa",I416="Ara","Arabica",I416="Lib","Liberica")</f>
        <v>Robusta</v>
      </c>
      <c r="O416" t="str" cm="1">
        <f t="array" ref="O416">_xlfn.IFS(J416="M","Medium",J416="L","Light",J416="D","Dark")</f>
        <v>Light</v>
      </c>
      <c r="P416" t="str">
        <f>_xlfn.XLOOKUP(Orders[[#This Row],[Customer ID]],customers!$A$1:$A$1001,customers!$I$1:$I$1001,,0)</f>
        <v>Yes</v>
      </c>
    </row>
    <row r="417" spans="1:16" x14ac:dyDescent="0.25">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6"/>
        <v>8.9550000000000001</v>
      </c>
      <c r="N417" t="str" cm="1">
        <f t="array" ref="N417">_xlfn.IFS(I417="Rob","Robusta",I417="Exc","Excelsa",I417="Ara","Arabica",I417="Lib","Liberica")</f>
        <v>Robusta</v>
      </c>
      <c r="O417" t="str" cm="1">
        <f t="array" ref="O417">_xlfn.IFS(J417="M","Medium",J417="L","Light",J417="D","Dark")</f>
        <v>Medium</v>
      </c>
      <c r="P417" t="str">
        <f>_xlfn.XLOOKUP(Orders[[#This Row],[Customer ID]],customers!$A$1:$A$1001,customers!$I$1:$I$1001,,0)</f>
        <v>No</v>
      </c>
    </row>
    <row r="418" spans="1:16" x14ac:dyDescent="0.25">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6"/>
        <v>23.31</v>
      </c>
      <c r="N418" t="str" cm="1">
        <f t="array" ref="N418">_xlfn.IFS(I418="Rob","Robusta",I418="Exc","Excelsa",I418="Ara","Arabica",I418="Lib","Liberica")</f>
        <v>Arabica</v>
      </c>
      <c r="O418" t="str" cm="1">
        <f t="array" ref="O418">_xlfn.IFS(J418="M","Medium",J418="L","Light",J418="D","Dark")</f>
        <v>Light</v>
      </c>
      <c r="P418" t="str">
        <f>_xlfn.XLOOKUP(Orders[[#This Row],[Customer ID]],customers!$A$1:$A$1001,customers!$I$1:$I$1001,,0)</f>
        <v>Yes</v>
      </c>
    </row>
    <row r="419" spans="1:16" x14ac:dyDescent="0.25">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6"/>
        <v>29.784999999999997</v>
      </c>
      <c r="N419" t="str" cm="1">
        <f t="array" ref="N419">_xlfn.IFS(I419="Rob","Robusta",I419="Exc","Excelsa",I419="Ara","Arabica",I419="Lib","Liberica")</f>
        <v>Arabica</v>
      </c>
      <c r="O419" t="str" cm="1">
        <f t="array" ref="O419">_xlfn.IFS(J419="M","Medium",J419="L","Light",J419="D","Dark")</f>
        <v>Light</v>
      </c>
      <c r="P419" t="str">
        <f>_xlfn.XLOOKUP(Orders[[#This Row],[Customer ID]],customers!$A$1:$A$1001,customers!$I$1:$I$1001,,0)</f>
        <v>Yes</v>
      </c>
    </row>
    <row r="420" spans="1:16" x14ac:dyDescent="0.25">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6"/>
        <v>148.92499999999998</v>
      </c>
      <c r="N420" t="str" cm="1">
        <f t="array" ref="N420">_xlfn.IFS(I420="Rob","Robusta",I420="Exc","Excelsa",I420="Ara","Arabica",I420="Lib","Liberica")</f>
        <v>Arabica</v>
      </c>
      <c r="O420" t="str" cm="1">
        <f t="array" ref="O420">_xlfn.IFS(J420="M","Medium",J420="L","Light",J420="D","Dark")</f>
        <v>Light</v>
      </c>
      <c r="P420" t="str">
        <f>_xlfn.XLOOKUP(Orders[[#This Row],[Customer ID]],customers!$A$1:$A$1001,customers!$I$1:$I$1001,,0)</f>
        <v>Yes</v>
      </c>
    </row>
    <row r="421" spans="1:16" x14ac:dyDescent="0.25">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6"/>
        <v>8.73</v>
      </c>
      <c r="N421" t="str" cm="1">
        <f t="array" ref="N421">_xlfn.IFS(I421="Rob","Robusta",I421="Exc","Excelsa",I421="Ara","Arabica",I421="Lib","Liberica")</f>
        <v>Liberica</v>
      </c>
      <c r="O421" t="str" cm="1">
        <f t="array" ref="O421">_xlfn.IFS(J421="M","Medium",J421="L","Light",J421="D","Dark")</f>
        <v>Medium</v>
      </c>
      <c r="P421" t="str">
        <f>_xlfn.XLOOKUP(Orders[[#This Row],[Customer ID]],customers!$A$1:$A$1001,customers!$I$1:$I$1001,,0)</f>
        <v>Yes</v>
      </c>
    </row>
    <row r="422" spans="1:16" x14ac:dyDescent="0.25">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6"/>
        <v>31.08</v>
      </c>
      <c r="N422" t="str" cm="1">
        <f t="array" ref="N422">_xlfn.IFS(I422="Rob","Robusta",I422="Exc","Excelsa",I422="Ara","Arabica",I422="Lib","Liberica")</f>
        <v>Liberica</v>
      </c>
      <c r="O422" t="str" cm="1">
        <f t="array" ref="O422">_xlfn.IFS(J422="M","Medium",J422="L","Light",J422="D","Dark")</f>
        <v>Dark</v>
      </c>
      <c r="P422" t="str">
        <f>_xlfn.XLOOKUP(Orders[[#This Row],[Customer ID]],customers!$A$1:$A$1001,customers!$I$1:$I$1001,,0)</f>
        <v>No</v>
      </c>
    </row>
    <row r="423" spans="1:16" x14ac:dyDescent="0.25">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6"/>
        <v>137.31</v>
      </c>
      <c r="N423" t="str" cm="1">
        <f t="array" ref="N423">_xlfn.IFS(I423="Rob","Robusta",I423="Exc","Excelsa",I423="Ara","Arabica",I423="Lib","Liberica")</f>
        <v>Arabica</v>
      </c>
      <c r="O423" t="str" cm="1">
        <f t="array" ref="O423">_xlfn.IFS(J423="M","Medium",J423="L","Light",J423="D","Dark")</f>
        <v>Dark</v>
      </c>
      <c r="P423" t="str">
        <f>_xlfn.XLOOKUP(Orders[[#This Row],[Customer ID]],customers!$A$1:$A$1001,customers!$I$1:$I$1001,,0)</f>
        <v>No</v>
      </c>
    </row>
    <row r="424" spans="1:16" x14ac:dyDescent="0.25">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6"/>
        <v>29.849999999999998</v>
      </c>
      <c r="N424" t="str" cm="1">
        <f t="array" ref="N424">_xlfn.IFS(I424="Rob","Robusta",I424="Exc","Excelsa",I424="Ara","Arabica",I424="Lib","Liberica")</f>
        <v>Arabica</v>
      </c>
      <c r="O424" t="str" cm="1">
        <f t="array" ref="O424">_xlfn.IFS(J424="M","Medium",J424="L","Light",J424="D","Dark")</f>
        <v>Dark</v>
      </c>
      <c r="P424" t="str">
        <f>_xlfn.XLOOKUP(Orders[[#This Row],[Customer ID]],customers!$A$1:$A$1001,customers!$I$1:$I$1001,,0)</f>
        <v>No</v>
      </c>
    </row>
    <row r="425" spans="1:16" x14ac:dyDescent="0.25">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6"/>
        <v>17.91</v>
      </c>
      <c r="N425" t="str" cm="1">
        <f t="array" ref="N425">_xlfn.IFS(I425="Rob","Robusta",I425="Exc","Excelsa",I425="Ara","Arabica",I425="Lib","Liberica")</f>
        <v>Robusta</v>
      </c>
      <c r="O425" t="str" cm="1">
        <f t="array" ref="O425">_xlfn.IFS(J425="M","Medium",J425="L","Light",J425="D","Dark")</f>
        <v>Medium</v>
      </c>
      <c r="P425" t="str">
        <f>_xlfn.XLOOKUP(Orders[[#This Row],[Customer ID]],customers!$A$1:$A$1001,customers!$I$1:$I$1001,,0)</f>
        <v>No</v>
      </c>
    </row>
    <row r="426" spans="1:16" x14ac:dyDescent="0.25">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6"/>
        <v>26.73</v>
      </c>
      <c r="N426" t="str" cm="1">
        <f t="array" ref="N426">_xlfn.IFS(I426="Rob","Robusta",I426="Exc","Excelsa",I426="Ara","Arabica",I426="Lib","Liberica")</f>
        <v>Excelsa</v>
      </c>
      <c r="O426" t="str" cm="1">
        <f t="array" ref="O426">_xlfn.IFS(J426="M","Medium",J426="L","Light",J426="D","Dark")</f>
        <v>Light</v>
      </c>
      <c r="P426" t="str">
        <f>_xlfn.XLOOKUP(Orders[[#This Row],[Customer ID]],customers!$A$1:$A$1001,customers!$I$1:$I$1001,,0)</f>
        <v>Yes</v>
      </c>
    </row>
    <row r="427" spans="1:16" x14ac:dyDescent="0.25">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6"/>
        <v>17.899999999999999</v>
      </c>
      <c r="N427" t="str" cm="1">
        <f t="array" ref="N427">_xlfn.IFS(I427="Rob","Robusta",I427="Exc","Excelsa",I427="Ara","Arabica",I427="Lib","Liberica")</f>
        <v>Robusta</v>
      </c>
      <c r="O427" t="str" cm="1">
        <f t="array" ref="O427">_xlfn.IFS(J427="M","Medium",J427="L","Light",J427="D","Dark")</f>
        <v>Dark</v>
      </c>
      <c r="P427" t="str">
        <f>_xlfn.XLOOKUP(Orders[[#This Row],[Customer ID]],customers!$A$1:$A$1001,customers!$I$1:$I$1001,,0)</f>
        <v>No</v>
      </c>
    </row>
    <row r="428" spans="1:16" x14ac:dyDescent="0.25">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6"/>
        <v>14.339999999999998</v>
      </c>
      <c r="N428" t="str" cm="1">
        <f t="array" ref="N428">_xlfn.IFS(I428="Rob","Robusta",I428="Exc","Excelsa",I428="Ara","Arabica",I428="Lib","Liberica")</f>
        <v>Robusta</v>
      </c>
      <c r="O428" t="str" cm="1">
        <f t="array" ref="O428">_xlfn.IFS(J428="M","Medium",J428="L","Light",J428="D","Dark")</f>
        <v>Light</v>
      </c>
      <c r="P428" t="str">
        <f>_xlfn.XLOOKUP(Orders[[#This Row],[Customer ID]],customers!$A$1:$A$1001,customers!$I$1:$I$1001,,0)</f>
        <v>Yes</v>
      </c>
    </row>
    <row r="429" spans="1:16" x14ac:dyDescent="0.25">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6"/>
        <v>77.624999999999986</v>
      </c>
      <c r="N429" t="str" cm="1">
        <f t="array" ref="N429">_xlfn.IFS(I429="Rob","Robusta",I429="Exc","Excelsa",I429="Ara","Arabica",I429="Lib","Liberica")</f>
        <v>Arabica</v>
      </c>
      <c r="O429" t="str" cm="1">
        <f t="array" ref="O429">_xlfn.IFS(J429="M","Medium",J429="L","Light",J429="D","Dark")</f>
        <v>Medium</v>
      </c>
      <c r="P429" t="str">
        <f>_xlfn.XLOOKUP(Orders[[#This Row],[Customer ID]],customers!$A$1:$A$1001,customers!$I$1:$I$1001,,0)</f>
        <v>Yes</v>
      </c>
    </row>
    <row r="430" spans="1:16" x14ac:dyDescent="0.25">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6"/>
        <v>59.75</v>
      </c>
      <c r="N430" t="str" cm="1">
        <f t="array" ref="N430">_xlfn.IFS(I430="Rob","Robusta",I430="Exc","Excelsa",I430="Ara","Arabica",I430="Lib","Liberica")</f>
        <v>Robusta</v>
      </c>
      <c r="O430" t="str" cm="1">
        <f t="array" ref="O430">_xlfn.IFS(J430="M","Medium",J430="L","Light",J430="D","Dark")</f>
        <v>Light</v>
      </c>
      <c r="P430" t="str">
        <f>_xlfn.XLOOKUP(Orders[[#This Row],[Customer ID]],customers!$A$1:$A$1001,customers!$I$1:$I$1001,,0)</f>
        <v>No</v>
      </c>
    </row>
    <row r="431" spans="1:16" x14ac:dyDescent="0.25">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6"/>
        <v>77.699999999999989</v>
      </c>
      <c r="N431" t="str" cm="1">
        <f t="array" ref="N431">_xlfn.IFS(I431="Rob","Robusta",I431="Exc","Excelsa",I431="Ara","Arabica",I431="Lib","Liberica")</f>
        <v>Arabica</v>
      </c>
      <c r="O431" t="str" cm="1">
        <f t="array" ref="O431">_xlfn.IFS(J431="M","Medium",J431="L","Light",J431="D","Dark")</f>
        <v>Light</v>
      </c>
      <c r="P431" t="str">
        <f>_xlfn.XLOOKUP(Orders[[#This Row],[Customer ID]],customers!$A$1:$A$1001,customers!$I$1:$I$1001,,0)</f>
        <v>No</v>
      </c>
    </row>
    <row r="432" spans="1:16" x14ac:dyDescent="0.25">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6"/>
        <v>5.3699999999999992</v>
      </c>
      <c r="N432" t="str" cm="1">
        <f t="array" ref="N432">_xlfn.IFS(I432="Rob","Robusta",I432="Exc","Excelsa",I432="Ara","Arabica",I432="Lib","Liberica")</f>
        <v>Robusta</v>
      </c>
      <c r="O432" t="str" cm="1">
        <f t="array" ref="O432">_xlfn.IFS(J432="M","Medium",J432="L","Light",J432="D","Dark")</f>
        <v>Dark</v>
      </c>
      <c r="P432" t="str">
        <f>_xlfn.XLOOKUP(Orders[[#This Row],[Customer ID]],customers!$A$1:$A$1001,customers!$I$1:$I$1001,,0)</f>
        <v>Yes</v>
      </c>
    </row>
    <row r="433" spans="1:16" x14ac:dyDescent="0.25">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6"/>
        <v>83.835000000000008</v>
      </c>
      <c r="N433" t="str" cm="1">
        <f t="array" ref="N433">_xlfn.IFS(I433="Rob","Robusta",I433="Exc","Excelsa",I433="Ara","Arabica",I433="Lib","Liberica")</f>
        <v>Excelsa</v>
      </c>
      <c r="O433" t="str" cm="1">
        <f t="array" ref="O433">_xlfn.IFS(J433="M","Medium",J433="L","Light",J433="D","Dark")</f>
        <v>Dark</v>
      </c>
      <c r="P433" t="str">
        <f>_xlfn.XLOOKUP(Orders[[#This Row],[Customer ID]],customers!$A$1:$A$1001,customers!$I$1:$I$1001,,0)</f>
        <v>Yes</v>
      </c>
    </row>
    <row r="434" spans="1:16" x14ac:dyDescent="0.25">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6"/>
        <v>22.5</v>
      </c>
      <c r="N434" t="str" cm="1">
        <f t="array" ref="N434">_xlfn.IFS(I434="Rob","Robusta",I434="Exc","Excelsa",I434="Ara","Arabica",I434="Lib","Liberica")</f>
        <v>Arabica</v>
      </c>
      <c r="O434" t="str" cm="1">
        <f t="array" ref="O434">_xlfn.IFS(J434="M","Medium",J434="L","Light",J434="D","Dark")</f>
        <v>Medium</v>
      </c>
      <c r="P434" t="str">
        <f>_xlfn.XLOOKUP(Orders[[#This Row],[Customer ID]],customers!$A$1:$A$1001,customers!$I$1:$I$1001,,0)</f>
        <v>No</v>
      </c>
    </row>
    <row r="435" spans="1:16" x14ac:dyDescent="0.25">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6"/>
        <v>200.78999999999996</v>
      </c>
      <c r="N435" t="str" cm="1">
        <f t="array" ref="N435">_xlfn.IFS(I435="Rob","Robusta",I435="Exc","Excelsa",I435="Ara","Arabica",I435="Lib","Liberica")</f>
        <v>Liberica</v>
      </c>
      <c r="O435" t="str" cm="1">
        <f t="array" ref="O435">_xlfn.IFS(J435="M","Medium",J435="L","Light",J435="D","Dark")</f>
        <v>Medium</v>
      </c>
      <c r="P435" t="str">
        <f>_xlfn.XLOOKUP(Orders[[#This Row],[Customer ID]],customers!$A$1:$A$1001,customers!$I$1:$I$1001,,0)</f>
        <v>Yes</v>
      </c>
    </row>
    <row r="436" spans="1:16" x14ac:dyDescent="0.25">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6"/>
        <v>67.5</v>
      </c>
      <c r="N436" t="str" cm="1">
        <f t="array" ref="N436">_xlfn.IFS(I436="Rob","Robusta",I436="Exc","Excelsa",I436="Ara","Arabica",I436="Lib","Liberica")</f>
        <v>Arabica</v>
      </c>
      <c r="O436" t="str" cm="1">
        <f t="array" ref="O436">_xlfn.IFS(J436="M","Medium",J436="L","Light",J436="D","Dark")</f>
        <v>Medium</v>
      </c>
      <c r="P436" t="str">
        <f>_xlfn.XLOOKUP(Orders[[#This Row],[Customer ID]],customers!$A$1:$A$1001,customers!$I$1:$I$1001,,0)</f>
        <v>No</v>
      </c>
    </row>
    <row r="437" spans="1:16" x14ac:dyDescent="0.25">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6"/>
        <v>8.25</v>
      </c>
      <c r="N437" t="str" cm="1">
        <f t="array" ref="N437">_xlfn.IFS(I437="Rob","Robusta",I437="Exc","Excelsa",I437="Ara","Arabica",I437="Lib","Liberica")</f>
        <v>Excelsa</v>
      </c>
      <c r="O437" t="str" cm="1">
        <f t="array" ref="O437">_xlfn.IFS(J437="M","Medium",J437="L","Light",J437="D","Dark")</f>
        <v>Medium</v>
      </c>
      <c r="P437" t="str">
        <f>_xlfn.XLOOKUP(Orders[[#This Row],[Customer ID]],customers!$A$1:$A$1001,customers!$I$1:$I$1001,,0)</f>
        <v>No</v>
      </c>
    </row>
    <row r="438" spans="1:16" x14ac:dyDescent="0.25">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6"/>
        <v>9.51</v>
      </c>
      <c r="N438" t="str" cm="1">
        <f t="array" ref="N438">_xlfn.IFS(I438="Rob","Robusta",I438="Exc","Excelsa",I438="Ara","Arabica",I438="Lib","Liberica")</f>
        <v>Liberica</v>
      </c>
      <c r="O438" t="str" cm="1">
        <f t="array" ref="O438">_xlfn.IFS(J438="M","Medium",J438="L","Light",J438="D","Dark")</f>
        <v>Light</v>
      </c>
      <c r="P438" t="str">
        <f>_xlfn.XLOOKUP(Orders[[#This Row],[Customer ID]],customers!$A$1:$A$1001,customers!$I$1:$I$1001,,0)</f>
        <v>Yes</v>
      </c>
    </row>
    <row r="439" spans="1:16" x14ac:dyDescent="0.25">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6"/>
        <v>29.784999999999997</v>
      </c>
      <c r="N439" t="str" cm="1">
        <f t="array" ref="N439">_xlfn.IFS(I439="Rob","Robusta",I439="Exc","Excelsa",I439="Ara","Arabica",I439="Lib","Liberica")</f>
        <v>Liberica</v>
      </c>
      <c r="O439" t="str" cm="1">
        <f t="array" ref="O439">_xlfn.IFS(J439="M","Medium",J439="L","Light",J439="D","Dark")</f>
        <v>Dark</v>
      </c>
      <c r="P439" t="str">
        <f>_xlfn.XLOOKUP(Orders[[#This Row],[Customer ID]],customers!$A$1:$A$1001,customers!$I$1:$I$1001,,0)</f>
        <v>No</v>
      </c>
    </row>
    <row r="440" spans="1:16" x14ac:dyDescent="0.25">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6"/>
        <v>15.54</v>
      </c>
      <c r="N440" t="str" cm="1">
        <f t="array" ref="N440">_xlfn.IFS(I440="Rob","Robusta",I440="Exc","Excelsa",I440="Ara","Arabica",I440="Lib","Liberica")</f>
        <v>Liberica</v>
      </c>
      <c r="O440" t="str" cm="1">
        <f t="array" ref="O440">_xlfn.IFS(J440="M","Medium",J440="L","Light",J440="D","Dark")</f>
        <v>Dark</v>
      </c>
      <c r="P440" t="str">
        <f>_xlfn.XLOOKUP(Orders[[#This Row],[Customer ID]],customers!$A$1:$A$1001,customers!$I$1:$I$1001,,0)</f>
        <v>No</v>
      </c>
    </row>
    <row r="441" spans="1:16" x14ac:dyDescent="0.25">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6"/>
        <v>35.64</v>
      </c>
      <c r="N441" t="str" cm="1">
        <f t="array" ref="N441">_xlfn.IFS(I441="Rob","Robusta",I441="Exc","Excelsa",I441="Ara","Arabica",I441="Lib","Liberica")</f>
        <v>Excelsa</v>
      </c>
      <c r="O441" t="str" cm="1">
        <f t="array" ref="O441">_xlfn.IFS(J441="M","Medium",J441="L","Light",J441="D","Dark")</f>
        <v>Light</v>
      </c>
      <c r="P441" t="str">
        <f>_xlfn.XLOOKUP(Orders[[#This Row],[Customer ID]],customers!$A$1:$A$1001,customers!$I$1:$I$1001,,0)</f>
        <v>No</v>
      </c>
    </row>
    <row r="442" spans="1:16" x14ac:dyDescent="0.25">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6"/>
        <v>103.49999999999999</v>
      </c>
      <c r="N442" t="str" cm="1">
        <f t="array" ref="N442">_xlfn.IFS(I442="Rob","Robusta",I442="Exc","Excelsa",I442="Ara","Arabica",I442="Lib","Liberica")</f>
        <v>Arabica</v>
      </c>
      <c r="O442" t="str" cm="1">
        <f t="array" ref="O442">_xlfn.IFS(J442="M","Medium",J442="L","Light",J442="D","Dark")</f>
        <v>Medium</v>
      </c>
      <c r="P442" t="str">
        <f>_xlfn.XLOOKUP(Orders[[#This Row],[Customer ID]],customers!$A$1:$A$1001,customers!$I$1:$I$1001,,0)</f>
        <v>Yes</v>
      </c>
    </row>
    <row r="443" spans="1:16" x14ac:dyDescent="0.25">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6"/>
        <v>36.450000000000003</v>
      </c>
      <c r="N443" t="str" cm="1">
        <f t="array" ref="N443">_xlfn.IFS(I443="Rob","Robusta",I443="Exc","Excelsa",I443="Ara","Arabica",I443="Lib","Liberica")</f>
        <v>Excelsa</v>
      </c>
      <c r="O443" t="str" cm="1">
        <f t="array" ref="O443">_xlfn.IFS(J443="M","Medium",J443="L","Light",J443="D","Dark")</f>
        <v>Dark</v>
      </c>
      <c r="P443" t="str">
        <f>_xlfn.XLOOKUP(Orders[[#This Row],[Customer ID]],customers!$A$1:$A$1001,customers!$I$1:$I$1001,,0)</f>
        <v>Yes</v>
      </c>
    </row>
    <row r="444" spans="1:16" x14ac:dyDescent="0.25">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6"/>
        <v>35.849999999999994</v>
      </c>
      <c r="N444" t="str" cm="1">
        <f t="array" ref="N444">_xlfn.IFS(I444="Rob","Robusta",I444="Exc","Excelsa",I444="Ara","Arabica",I444="Lib","Liberica")</f>
        <v>Robusta</v>
      </c>
      <c r="O444" t="str" cm="1">
        <f t="array" ref="O444">_xlfn.IFS(J444="M","Medium",J444="L","Light",J444="D","Dark")</f>
        <v>Light</v>
      </c>
      <c r="P444" t="str">
        <f>_xlfn.XLOOKUP(Orders[[#This Row],[Customer ID]],customers!$A$1:$A$1001,customers!$I$1:$I$1001,,0)</f>
        <v>No</v>
      </c>
    </row>
    <row r="445" spans="1:16" x14ac:dyDescent="0.25">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6"/>
        <v>22.274999999999999</v>
      </c>
      <c r="N445" t="str" cm="1">
        <f t="array" ref="N445">_xlfn.IFS(I445="Rob","Robusta",I445="Exc","Excelsa",I445="Ara","Arabica",I445="Lib","Liberica")</f>
        <v>Excelsa</v>
      </c>
      <c r="O445" t="str" cm="1">
        <f t="array" ref="O445">_xlfn.IFS(J445="M","Medium",J445="L","Light",J445="D","Dark")</f>
        <v>Light</v>
      </c>
      <c r="P445" t="str">
        <f>_xlfn.XLOOKUP(Orders[[#This Row],[Customer ID]],customers!$A$1:$A$1001,customers!$I$1:$I$1001,,0)</f>
        <v>Yes</v>
      </c>
    </row>
    <row r="446" spans="1:16" x14ac:dyDescent="0.25">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6"/>
        <v>24.75</v>
      </c>
      <c r="N446" t="str" cm="1">
        <f t="array" ref="N446">_xlfn.IFS(I446="Rob","Robusta",I446="Exc","Excelsa",I446="Ara","Arabica",I446="Lib","Liberica")</f>
        <v>Excelsa</v>
      </c>
      <c r="O446" t="str" cm="1">
        <f t="array" ref="O446">_xlfn.IFS(J446="M","Medium",J446="L","Light",J446="D","Dark")</f>
        <v>Medium</v>
      </c>
      <c r="P446" t="str">
        <f>_xlfn.XLOOKUP(Orders[[#This Row],[Customer ID]],customers!$A$1:$A$1001,customers!$I$1:$I$1001,,0)</f>
        <v>No</v>
      </c>
    </row>
    <row r="447" spans="1:16" x14ac:dyDescent="0.25">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6"/>
        <v>66.929999999999993</v>
      </c>
      <c r="N447" t="str" cm="1">
        <f t="array" ref="N447">_xlfn.IFS(I447="Rob","Robusta",I447="Exc","Excelsa",I447="Ara","Arabica",I447="Lib","Liberica")</f>
        <v>Liberica</v>
      </c>
      <c r="O447" t="str" cm="1">
        <f t="array" ref="O447">_xlfn.IFS(J447="M","Medium",J447="L","Light",J447="D","Dark")</f>
        <v>Medium</v>
      </c>
      <c r="P447" t="str">
        <f>_xlfn.XLOOKUP(Orders[[#This Row],[Customer ID]],customers!$A$1:$A$1001,customers!$I$1:$I$1001,,0)</f>
        <v>Yes</v>
      </c>
    </row>
    <row r="448" spans="1:16" x14ac:dyDescent="0.25">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6"/>
        <v>8.73</v>
      </c>
      <c r="N448" t="str" cm="1">
        <f t="array" ref="N448">_xlfn.IFS(I448="Rob","Robusta",I448="Exc","Excelsa",I448="Ara","Arabica",I448="Lib","Liberica")</f>
        <v>Liberica</v>
      </c>
      <c r="O448" t="str" cm="1">
        <f t="array" ref="O448">_xlfn.IFS(J448="M","Medium",J448="L","Light",J448="D","Dark")</f>
        <v>Medium</v>
      </c>
      <c r="P448" t="str">
        <f>_xlfn.XLOOKUP(Orders[[#This Row],[Customer ID]],customers!$A$1:$A$1001,customers!$I$1:$I$1001,,0)</f>
        <v>Yes</v>
      </c>
    </row>
    <row r="449" spans="1:16" x14ac:dyDescent="0.25">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6"/>
        <v>17.91</v>
      </c>
      <c r="N449" t="str" cm="1">
        <f t="array" ref="N449">_xlfn.IFS(I449="Rob","Robusta",I449="Exc","Excelsa",I449="Ara","Arabica",I449="Lib","Liberica")</f>
        <v>Robusta</v>
      </c>
      <c r="O449" t="str" cm="1">
        <f t="array" ref="O449">_xlfn.IFS(J449="M","Medium",J449="L","Light",J449="D","Dark")</f>
        <v>Medium</v>
      </c>
      <c r="P449" t="str">
        <f>_xlfn.XLOOKUP(Orders[[#This Row],[Customer ID]],customers!$A$1:$A$1001,customers!$I$1:$I$1001,,0)</f>
        <v>No</v>
      </c>
    </row>
    <row r="450" spans="1:16" x14ac:dyDescent="0.25">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6"/>
        <v>7.169999999999999</v>
      </c>
      <c r="N450" t="str" cm="1">
        <f t="array" ref="N450">_xlfn.IFS(I450="Rob","Robusta",I450="Exc","Excelsa",I450="Ara","Arabica",I450="Lib","Liberica")</f>
        <v>Robusta</v>
      </c>
      <c r="O450" t="str" cm="1">
        <f t="array" ref="O450">_xlfn.IFS(J450="M","Medium",J450="L","Light",J450="D","Dark")</f>
        <v>Light</v>
      </c>
      <c r="P450" t="str">
        <f>_xlfn.XLOOKUP(Orders[[#This Row],[Customer ID]],customers!$A$1:$A$1001,customers!$I$1:$I$1001,,0)</f>
        <v>No</v>
      </c>
    </row>
    <row r="451" spans="1:16" x14ac:dyDescent="0.25">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7">L451*E451</f>
        <v>5.3699999999999992</v>
      </c>
      <c r="N451" t="str" cm="1">
        <f t="array" ref="N451">_xlfn.IFS(I451="Rob","Robusta",I451="Exc","Excelsa",I451="Ara","Arabica",I451="Lib","Liberica")</f>
        <v>Robusta</v>
      </c>
      <c r="O451" t="str" cm="1">
        <f t="array" ref="O451">_xlfn.IFS(J451="M","Medium",J451="L","Light",J451="D","Dark")</f>
        <v>Dark</v>
      </c>
      <c r="P451" t="str">
        <f>_xlfn.XLOOKUP(Orders[[#This Row],[Customer ID]],customers!$A$1:$A$1001,customers!$I$1:$I$1001,,0)</f>
        <v>No</v>
      </c>
    </row>
    <row r="452" spans="1:16" x14ac:dyDescent="0.25">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7"/>
        <v>23.774999999999999</v>
      </c>
      <c r="N452" t="str" cm="1">
        <f t="array" ref="N452">_xlfn.IFS(I452="Rob","Robusta",I452="Exc","Excelsa",I452="Ara","Arabica",I452="Lib","Liberica")</f>
        <v>Liberica</v>
      </c>
      <c r="O452" t="str" cm="1">
        <f t="array" ref="O452">_xlfn.IFS(J452="M","Medium",J452="L","Light",J452="D","Dark")</f>
        <v>Light</v>
      </c>
      <c r="P452" t="str">
        <f>_xlfn.XLOOKUP(Orders[[#This Row],[Customer ID]],customers!$A$1:$A$1001,customers!$I$1:$I$1001,,0)</f>
        <v>No</v>
      </c>
    </row>
    <row r="453" spans="1:16" x14ac:dyDescent="0.25">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7"/>
        <v>41.169999999999995</v>
      </c>
      <c r="N453" t="str" cm="1">
        <f t="array" ref="N453">_xlfn.IFS(I453="Rob","Robusta",I453="Exc","Excelsa",I453="Ara","Arabica",I453="Lib","Liberica")</f>
        <v>Robusta</v>
      </c>
      <c r="O453" t="str" cm="1">
        <f t="array" ref="O453">_xlfn.IFS(J453="M","Medium",J453="L","Light",J453="D","Dark")</f>
        <v>Dark</v>
      </c>
      <c r="P453" t="str">
        <f>_xlfn.XLOOKUP(Orders[[#This Row],[Customer ID]],customers!$A$1:$A$1001,customers!$I$1:$I$1001,,0)</f>
        <v>Yes</v>
      </c>
    </row>
    <row r="454" spans="1:16" x14ac:dyDescent="0.25">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7"/>
        <v>11.654999999999999</v>
      </c>
      <c r="N454" t="str" cm="1">
        <f t="array" ref="N454">_xlfn.IFS(I454="Rob","Robusta",I454="Exc","Excelsa",I454="Ara","Arabica",I454="Lib","Liberica")</f>
        <v>Arabica</v>
      </c>
      <c r="O454" t="str" cm="1">
        <f t="array" ref="O454">_xlfn.IFS(J454="M","Medium",J454="L","Light",J454="D","Dark")</f>
        <v>Light</v>
      </c>
      <c r="P454" t="str">
        <f>_xlfn.XLOOKUP(Orders[[#This Row],[Customer ID]],customers!$A$1:$A$1001,customers!$I$1:$I$1001,,0)</f>
        <v>No</v>
      </c>
    </row>
    <row r="455" spans="1:16" x14ac:dyDescent="0.25">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7"/>
        <v>38.04</v>
      </c>
      <c r="N455" t="str" cm="1">
        <f t="array" ref="N455">_xlfn.IFS(I455="Rob","Robusta",I455="Exc","Excelsa",I455="Ara","Arabica",I455="Lib","Liberica")</f>
        <v>Liberica</v>
      </c>
      <c r="O455" t="str" cm="1">
        <f t="array" ref="O455">_xlfn.IFS(J455="M","Medium",J455="L","Light",J455="D","Dark")</f>
        <v>Light</v>
      </c>
      <c r="P455" t="str">
        <f>_xlfn.XLOOKUP(Orders[[#This Row],[Customer ID]],customers!$A$1:$A$1001,customers!$I$1:$I$1001,,0)</f>
        <v>No</v>
      </c>
    </row>
    <row r="456" spans="1:16" x14ac:dyDescent="0.25">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7"/>
        <v>82.339999999999989</v>
      </c>
      <c r="N456" t="str" cm="1">
        <f t="array" ref="N456">_xlfn.IFS(I456="Rob","Robusta",I456="Exc","Excelsa",I456="Ara","Arabica",I456="Lib","Liberica")</f>
        <v>Robusta</v>
      </c>
      <c r="O456" t="str" cm="1">
        <f t="array" ref="O456">_xlfn.IFS(J456="M","Medium",J456="L","Light",J456="D","Dark")</f>
        <v>Dark</v>
      </c>
      <c r="P456" t="str">
        <f>_xlfn.XLOOKUP(Orders[[#This Row],[Customer ID]],customers!$A$1:$A$1001,customers!$I$1:$I$1001,,0)</f>
        <v>Yes</v>
      </c>
    </row>
    <row r="457" spans="1:16" x14ac:dyDescent="0.25">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7"/>
        <v>9.51</v>
      </c>
      <c r="N457" t="str" cm="1">
        <f t="array" ref="N457">_xlfn.IFS(I457="Rob","Robusta",I457="Exc","Excelsa",I457="Ara","Arabica",I457="Lib","Liberica")</f>
        <v>Liberica</v>
      </c>
      <c r="O457" t="str" cm="1">
        <f t="array" ref="O457">_xlfn.IFS(J457="M","Medium",J457="L","Light",J457="D","Dark")</f>
        <v>Light</v>
      </c>
      <c r="P457" t="str">
        <f>_xlfn.XLOOKUP(Orders[[#This Row],[Customer ID]],customers!$A$1:$A$1001,customers!$I$1:$I$1001,,0)</f>
        <v>Yes</v>
      </c>
    </row>
    <row r="458" spans="1:16" x14ac:dyDescent="0.25">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7"/>
        <v>41.169999999999995</v>
      </c>
      <c r="N458" t="str" cm="1">
        <f t="array" ref="N458">_xlfn.IFS(I458="Rob","Robusta",I458="Exc","Excelsa",I458="Ara","Arabica",I458="Lib","Liberica")</f>
        <v>Robusta</v>
      </c>
      <c r="O458" t="str" cm="1">
        <f t="array" ref="O458">_xlfn.IFS(J458="M","Medium",J458="L","Light",J458="D","Dark")</f>
        <v>Dark</v>
      </c>
      <c r="P458" t="str">
        <f>_xlfn.XLOOKUP(Orders[[#This Row],[Customer ID]],customers!$A$1:$A$1001,customers!$I$1:$I$1001,,0)</f>
        <v>No</v>
      </c>
    </row>
    <row r="459" spans="1:16" x14ac:dyDescent="0.25">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7"/>
        <v>47.55</v>
      </c>
      <c r="N459" t="str" cm="1">
        <f t="array" ref="N459">_xlfn.IFS(I459="Rob","Robusta",I459="Exc","Excelsa",I459="Ara","Arabica",I459="Lib","Liberica")</f>
        <v>Liberica</v>
      </c>
      <c r="O459" t="str" cm="1">
        <f t="array" ref="O459">_xlfn.IFS(J459="M","Medium",J459="L","Light",J459="D","Dark")</f>
        <v>Light</v>
      </c>
      <c r="P459" t="str">
        <f>_xlfn.XLOOKUP(Orders[[#This Row],[Customer ID]],customers!$A$1:$A$1001,customers!$I$1:$I$1001,,0)</f>
        <v>No</v>
      </c>
    </row>
    <row r="460" spans="1:16" x14ac:dyDescent="0.25">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7"/>
        <v>45</v>
      </c>
      <c r="N460" t="str" cm="1">
        <f t="array" ref="N460">_xlfn.IFS(I460="Rob","Robusta",I460="Exc","Excelsa",I460="Ara","Arabica",I460="Lib","Liberica")</f>
        <v>Arabica</v>
      </c>
      <c r="O460" t="str" cm="1">
        <f t="array" ref="O460">_xlfn.IFS(J460="M","Medium",J460="L","Light",J460="D","Dark")</f>
        <v>Medium</v>
      </c>
      <c r="P460" t="str">
        <f>_xlfn.XLOOKUP(Orders[[#This Row],[Customer ID]],customers!$A$1:$A$1001,customers!$I$1:$I$1001,,0)</f>
        <v>No</v>
      </c>
    </row>
    <row r="461" spans="1:16" x14ac:dyDescent="0.25">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7"/>
        <v>23.774999999999999</v>
      </c>
      <c r="N461" t="str" cm="1">
        <f t="array" ref="N461">_xlfn.IFS(I461="Rob","Robusta",I461="Exc","Excelsa",I461="Ara","Arabica",I461="Lib","Liberica")</f>
        <v>Liberica</v>
      </c>
      <c r="O461" t="str" cm="1">
        <f t="array" ref="O461">_xlfn.IFS(J461="M","Medium",J461="L","Light",J461="D","Dark")</f>
        <v>Light</v>
      </c>
      <c r="P461" t="str">
        <f>_xlfn.XLOOKUP(Orders[[#This Row],[Customer ID]],customers!$A$1:$A$1001,customers!$I$1:$I$1001,,0)</f>
        <v>No</v>
      </c>
    </row>
    <row r="462" spans="1:16" x14ac:dyDescent="0.25">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7"/>
        <v>16.11</v>
      </c>
      <c r="N462" t="str" cm="1">
        <f t="array" ref="N462">_xlfn.IFS(I462="Rob","Robusta",I462="Exc","Excelsa",I462="Ara","Arabica",I462="Lib","Liberica")</f>
        <v>Robusta</v>
      </c>
      <c r="O462" t="str" cm="1">
        <f t="array" ref="O462">_xlfn.IFS(J462="M","Medium",J462="L","Light",J462="D","Dark")</f>
        <v>Dark</v>
      </c>
      <c r="P462" t="str">
        <f>_xlfn.XLOOKUP(Orders[[#This Row],[Customer ID]],customers!$A$1:$A$1001,customers!$I$1:$I$1001,,0)</f>
        <v>Yes</v>
      </c>
    </row>
    <row r="463" spans="1:16" x14ac:dyDescent="0.25">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7"/>
        <v>10.739999999999998</v>
      </c>
      <c r="N463" t="str" cm="1">
        <f t="array" ref="N463">_xlfn.IFS(I463="Rob","Robusta",I463="Exc","Excelsa",I463="Ara","Arabica",I463="Lib","Liberica")</f>
        <v>Robusta</v>
      </c>
      <c r="O463" t="str" cm="1">
        <f t="array" ref="O463">_xlfn.IFS(J463="M","Medium",J463="L","Light",J463="D","Dark")</f>
        <v>Dark</v>
      </c>
      <c r="P463" t="str">
        <f>_xlfn.XLOOKUP(Orders[[#This Row],[Customer ID]],customers!$A$1:$A$1001,customers!$I$1:$I$1001,,0)</f>
        <v>Yes</v>
      </c>
    </row>
    <row r="464" spans="1:16" x14ac:dyDescent="0.25">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7"/>
        <v>49.75</v>
      </c>
      <c r="N464" t="str" cm="1">
        <f t="array" ref="N464">_xlfn.IFS(I464="Rob","Robusta",I464="Exc","Excelsa",I464="Ara","Arabica",I464="Lib","Liberica")</f>
        <v>Arabica</v>
      </c>
      <c r="O464" t="str" cm="1">
        <f t="array" ref="O464">_xlfn.IFS(J464="M","Medium",J464="L","Light",J464="D","Dark")</f>
        <v>Dark</v>
      </c>
      <c r="P464" t="str">
        <f>_xlfn.XLOOKUP(Orders[[#This Row],[Customer ID]],customers!$A$1:$A$1001,customers!$I$1:$I$1001,,0)</f>
        <v>Yes</v>
      </c>
    </row>
    <row r="465" spans="1:16" x14ac:dyDescent="0.25">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7"/>
        <v>27.5</v>
      </c>
      <c r="N465" t="str" cm="1">
        <f t="array" ref="N465">_xlfn.IFS(I465="Rob","Robusta",I465="Exc","Excelsa",I465="Ara","Arabica",I465="Lib","Liberica")</f>
        <v>Excelsa</v>
      </c>
      <c r="O465" t="str" cm="1">
        <f t="array" ref="O465">_xlfn.IFS(J465="M","Medium",J465="L","Light",J465="D","Dark")</f>
        <v>Medium</v>
      </c>
      <c r="P465" t="str">
        <f>_xlfn.XLOOKUP(Orders[[#This Row],[Customer ID]],customers!$A$1:$A$1001,customers!$I$1:$I$1001,,0)</f>
        <v>No</v>
      </c>
    </row>
    <row r="466" spans="1:16" x14ac:dyDescent="0.25">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7"/>
        <v>119.13999999999999</v>
      </c>
      <c r="N466" t="str" cm="1">
        <f t="array" ref="N466">_xlfn.IFS(I466="Rob","Robusta",I466="Exc","Excelsa",I466="Ara","Arabica",I466="Lib","Liberica")</f>
        <v>Liberica</v>
      </c>
      <c r="O466" t="str" cm="1">
        <f t="array" ref="O466">_xlfn.IFS(J466="M","Medium",J466="L","Light",J466="D","Dark")</f>
        <v>Dark</v>
      </c>
      <c r="P466" t="str">
        <f>_xlfn.XLOOKUP(Orders[[#This Row],[Customer ID]],customers!$A$1:$A$1001,customers!$I$1:$I$1001,,0)</f>
        <v>No</v>
      </c>
    </row>
    <row r="467" spans="1:16" x14ac:dyDescent="0.25">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7"/>
        <v>20.584999999999997</v>
      </c>
      <c r="N467" t="str" cm="1">
        <f t="array" ref="N467">_xlfn.IFS(I467="Rob","Robusta",I467="Exc","Excelsa",I467="Ara","Arabica",I467="Lib","Liberica")</f>
        <v>Robusta</v>
      </c>
      <c r="O467" t="str" cm="1">
        <f t="array" ref="O467">_xlfn.IFS(J467="M","Medium",J467="L","Light",J467="D","Dark")</f>
        <v>Dark</v>
      </c>
      <c r="P467" t="str">
        <f>_xlfn.XLOOKUP(Orders[[#This Row],[Customer ID]],customers!$A$1:$A$1001,customers!$I$1:$I$1001,,0)</f>
        <v>Yes</v>
      </c>
    </row>
    <row r="468" spans="1:16" x14ac:dyDescent="0.25">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7"/>
        <v>8.9550000000000001</v>
      </c>
      <c r="N468" t="str" cm="1">
        <f t="array" ref="N468">_xlfn.IFS(I468="Rob","Robusta",I468="Exc","Excelsa",I468="Ara","Arabica",I468="Lib","Liberica")</f>
        <v>Arabica</v>
      </c>
      <c r="O468" t="str" cm="1">
        <f t="array" ref="O468">_xlfn.IFS(J468="M","Medium",J468="L","Light",J468="D","Dark")</f>
        <v>Dark</v>
      </c>
      <c r="P468" t="str">
        <f>_xlfn.XLOOKUP(Orders[[#This Row],[Customer ID]],customers!$A$1:$A$1001,customers!$I$1:$I$1001,,0)</f>
        <v>Yes</v>
      </c>
    </row>
    <row r="469" spans="1:16" x14ac:dyDescent="0.25">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7"/>
        <v>5.97</v>
      </c>
      <c r="N469" t="str" cm="1">
        <f t="array" ref="N469">_xlfn.IFS(I469="Rob","Robusta",I469="Exc","Excelsa",I469="Ara","Arabica",I469="Lib","Liberica")</f>
        <v>Arabica</v>
      </c>
      <c r="O469" t="str" cm="1">
        <f t="array" ref="O469">_xlfn.IFS(J469="M","Medium",J469="L","Light",J469="D","Dark")</f>
        <v>Dark</v>
      </c>
      <c r="P469" t="str">
        <f>_xlfn.XLOOKUP(Orders[[#This Row],[Customer ID]],customers!$A$1:$A$1001,customers!$I$1:$I$1001,,0)</f>
        <v>No</v>
      </c>
    </row>
    <row r="470" spans="1:16" x14ac:dyDescent="0.25">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7"/>
        <v>41.25</v>
      </c>
      <c r="N470" t="str" cm="1">
        <f t="array" ref="N470">_xlfn.IFS(I470="Rob","Robusta",I470="Exc","Excelsa",I470="Ara","Arabica",I470="Lib","Liberica")</f>
        <v>Excelsa</v>
      </c>
      <c r="O470" t="str" cm="1">
        <f t="array" ref="O470">_xlfn.IFS(J470="M","Medium",J470="L","Light",J470="D","Dark")</f>
        <v>Medium</v>
      </c>
      <c r="P470" t="str">
        <f>_xlfn.XLOOKUP(Orders[[#This Row],[Customer ID]],customers!$A$1:$A$1001,customers!$I$1:$I$1001,,0)</f>
        <v>Yes</v>
      </c>
    </row>
    <row r="471" spans="1:16" x14ac:dyDescent="0.25">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7"/>
        <v>22.274999999999999</v>
      </c>
      <c r="N471" t="str" cm="1">
        <f t="array" ref="N471">_xlfn.IFS(I471="Rob","Robusta",I471="Exc","Excelsa",I471="Ara","Arabica",I471="Lib","Liberica")</f>
        <v>Excelsa</v>
      </c>
      <c r="O471" t="str" cm="1">
        <f t="array" ref="O471">_xlfn.IFS(J471="M","Medium",J471="L","Light",J471="D","Dark")</f>
        <v>Light</v>
      </c>
      <c r="P471" t="str">
        <f>_xlfn.XLOOKUP(Orders[[#This Row],[Customer ID]],customers!$A$1:$A$1001,customers!$I$1:$I$1001,,0)</f>
        <v>Yes</v>
      </c>
    </row>
    <row r="472" spans="1:16" x14ac:dyDescent="0.25">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7"/>
        <v>6.75</v>
      </c>
      <c r="N472" t="str" cm="1">
        <f t="array" ref="N472">_xlfn.IFS(I472="Rob","Robusta",I472="Exc","Excelsa",I472="Ara","Arabica",I472="Lib","Liberica")</f>
        <v>Arabica</v>
      </c>
      <c r="O472" t="str" cm="1">
        <f t="array" ref="O472">_xlfn.IFS(J472="M","Medium",J472="L","Light",J472="D","Dark")</f>
        <v>Medium</v>
      </c>
      <c r="P472" t="str">
        <f>_xlfn.XLOOKUP(Orders[[#This Row],[Customer ID]],customers!$A$1:$A$1001,customers!$I$1:$I$1001,,0)</f>
        <v>Yes</v>
      </c>
    </row>
    <row r="473" spans="1:16" x14ac:dyDescent="0.25">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7"/>
        <v>133.85999999999999</v>
      </c>
      <c r="N473" t="str" cm="1">
        <f t="array" ref="N473">_xlfn.IFS(I473="Rob","Robusta",I473="Exc","Excelsa",I473="Ara","Arabica",I473="Lib","Liberica")</f>
        <v>Liberica</v>
      </c>
      <c r="O473" t="str" cm="1">
        <f t="array" ref="O473">_xlfn.IFS(J473="M","Medium",J473="L","Light",J473="D","Dark")</f>
        <v>Medium</v>
      </c>
      <c r="P473" t="str">
        <f>_xlfn.XLOOKUP(Orders[[#This Row],[Customer ID]],customers!$A$1:$A$1001,customers!$I$1:$I$1001,,0)</f>
        <v>Yes</v>
      </c>
    </row>
    <row r="474" spans="1:16" x14ac:dyDescent="0.25">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7"/>
        <v>5.97</v>
      </c>
      <c r="N474" t="str" cm="1">
        <f t="array" ref="N474">_xlfn.IFS(I474="Rob","Robusta",I474="Exc","Excelsa",I474="Ara","Arabica",I474="Lib","Liberica")</f>
        <v>Arabica</v>
      </c>
      <c r="O474" t="str" cm="1">
        <f t="array" ref="O474">_xlfn.IFS(J474="M","Medium",J474="L","Light",J474="D","Dark")</f>
        <v>Dark</v>
      </c>
      <c r="P474" t="str">
        <f>_xlfn.XLOOKUP(Orders[[#This Row],[Customer ID]],customers!$A$1:$A$1001,customers!$I$1:$I$1001,,0)</f>
        <v>No</v>
      </c>
    </row>
    <row r="475" spans="1:16" x14ac:dyDescent="0.25">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7"/>
        <v>25.9</v>
      </c>
      <c r="N475" t="str" cm="1">
        <f t="array" ref="N475">_xlfn.IFS(I475="Rob","Robusta",I475="Exc","Excelsa",I475="Ara","Arabica",I475="Lib","Liberica")</f>
        <v>Arabica</v>
      </c>
      <c r="O475" t="str" cm="1">
        <f t="array" ref="O475">_xlfn.IFS(J475="M","Medium",J475="L","Light",J475="D","Dark")</f>
        <v>Light</v>
      </c>
      <c r="P475" t="str">
        <f>_xlfn.XLOOKUP(Orders[[#This Row],[Customer ID]],customers!$A$1:$A$1001,customers!$I$1:$I$1001,,0)</f>
        <v>No</v>
      </c>
    </row>
    <row r="476" spans="1:16" x14ac:dyDescent="0.25">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7"/>
        <v>31.624999999999996</v>
      </c>
      <c r="N476" t="str" cm="1">
        <f t="array" ref="N476">_xlfn.IFS(I476="Rob","Robusta",I476="Exc","Excelsa",I476="Ara","Arabica",I476="Lib","Liberica")</f>
        <v>Excelsa</v>
      </c>
      <c r="O476" t="str" cm="1">
        <f t="array" ref="O476">_xlfn.IFS(J476="M","Medium",J476="L","Light",J476="D","Dark")</f>
        <v>Medium</v>
      </c>
      <c r="P476" t="str">
        <f>_xlfn.XLOOKUP(Orders[[#This Row],[Customer ID]],customers!$A$1:$A$1001,customers!$I$1:$I$1001,,0)</f>
        <v>Yes</v>
      </c>
    </row>
    <row r="477" spans="1:16" x14ac:dyDescent="0.25">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7"/>
        <v>8.73</v>
      </c>
      <c r="N477" t="str" cm="1">
        <f t="array" ref="N477">_xlfn.IFS(I477="Rob","Robusta",I477="Exc","Excelsa",I477="Ara","Arabica",I477="Lib","Liberica")</f>
        <v>Liberica</v>
      </c>
      <c r="O477" t="str" cm="1">
        <f t="array" ref="O477">_xlfn.IFS(J477="M","Medium",J477="L","Light",J477="D","Dark")</f>
        <v>Medium</v>
      </c>
      <c r="P477" t="str">
        <f>_xlfn.XLOOKUP(Orders[[#This Row],[Customer ID]],customers!$A$1:$A$1001,customers!$I$1:$I$1001,,0)</f>
        <v>No</v>
      </c>
    </row>
    <row r="478" spans="1:16" x14ac:dyDescent="0.25">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7"/>
        <v>26.73</v>
      </c>
      <c r="N478" t="str" cm="1">
        <f t="array" ref="N478">_xlfn.IFS(I478="Rob","Robusta",I478="Exc","Excelsa",I478="Ara","Arabica",I478="Lib","Liberica")</f>
        <v>Excelsa</v>
      </c>
      <c r="O478" t="str" cm="1">
        <f t="array" ref="O478">_xlfn.IFS(J478="M","Medium",J478="L","Light",J478="D","Dark")</f>
        <v>Light</v>
      </c>
      <c r="P478" t="str">
        <f>_xlfn.XLOOKUP(Orders[[#This Row],[Customer ID]],customers!$A$1:$A$1001,customers!$I$1:$I$1001,,0)</f>
        <v>Yes</v>
      </c>
    </row>
    <row r="479" spans="1:16" x14ac:dyDescent="0.25">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7"/>
        <v>26.19</v>
      </c>
      <c r="N479" t="str" cm="1">
        <f t="array" ref="N479">_xlfn.IFS(I479="Rob","Robusta",I479="Exc","Excelsa",I479="Ara","Arabica",I479="Lib","Liberica")</f>
        <v>Liberica</v>
      </c>
      <c r="O479" t="str" cm="1">
        <f t="array" ref="O479">_xlfn.IFS(J479="M","Medium",J479="L","Light",J479="D","Dark")</f>
        <v>Medium</v>
      </c>
      <c r="P479" t="str">
        <f>_xlfn.XLOOKUP(Orders[[#This Row],[Customer ID]],customers!$A$1:$A$1001,customers!$I$1:$I$1001,,0)</f>
        <v>No</v>
      </c>
    </row>
    <row r="480" spans="1:16" x14ac:dyDescent="0.25">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7"/>
        <v>53.699999999999996</v>
      </c>
      <c r="N480" t="str" cm="1">
        <f t="array" ref="N480">_xlfn.IFS(I480="Rob","Robusta",I480="Exc","Excelsa",I480="Ara","Arabica",I480="Lib","Liberica")</f>
        <v>Robusta</v>
      </c>
      <c r="O480" t="str" cm="1">
        <f t="array" ref="O480">_xlfn.IFS(J480="M","Medium",J480="L","Light",J480="D","Dark")</f>
        <v>Dark</v>
      </c>
      <c r="P480" t="str">
        <f>_xlfn.XLOOKUP(Orders[[#This Row],[Customer ID]],customers!$A$1:$A$1001,customers!$I$1:$I$1001,,0)</f>
        <v>Yes</v>
      </c>
    </row>
    <row r="481" spans="1:16" x14ac:dyDescent="0.25">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7"/>
        <v>126.49999999999999</v>
      </c>
      <c r="N481" t="str" cm="1">
        <f t="array" ref="N481">_xlfn.IFS(I481="Rob","Robusta",I481="Exc","Excelsa",I481="Ara","Arabica",I481="Lib","Liberica")</f>
        <v>Excelsa</v>
      </c>
      <c r="O481" t="str" cm="1">
        <f t="array" ref="O481">_xlfn.IFS(J481="M","Medium",J481="L","Light",J481="D","Dark")</f>
        <v>Medium</v>
      </c>
      <c r="P481" t="str">
        <f>_xlfn.XLOOKUP(Orders[[#This Row],[Customer ID]],customers!$A$1:$A$1001,customers!$I$1:$I$1001,,0)</f>
        <v>Yes</v>
      </c>
    </row>
    <row r="482" spans="1:16" x14ac:dyDescent="0.25">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7"/>
        <v>4.125</v>
      </c>
      <c r="N482" t="str" cm="1">
        <f t="array" ref="N482">_xlfn.IFS(I482="Rob","Robusta",I482="Exc","Excelsa",I482="Ara","Arabica",I482="Lib","Liberica")</f>
        <v>Excelsa</v>
      </c>
      <c r="O482" t="str" cm="1">
        <f t="array" ref="O482">_xlfn.IFS(J482="M","Medium",J482="L","Light",J482="D","Dark")</f>
        <v>Medium</v>
      </c>
      <c r="P482" t="str">
        <f>_xlfn.XLOOKUP(Orders[[#This Row],[Customer ID]],customers!$A$1:$A$1001,customers!$I$1:$I$1001,,0)</f>
        <v>Yes</v>
      </c>
    </row>
    <row r="483" spans="1:16" x14ac:dyDescent="0.25">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7"/>
        <v>23.9</v>
      </c>
      <c r="N483" t="str" cm="1">
        <f t="array" ref="N483">_xlfn.IFS(I483="Rob","Robusta",I483="Exc","Excelsa",I483="Ara","Arabica",I483="Lib","Liberica")</f>
        <v>Robusta</v>
      </c>
      <c r="O483" t="str" cm="1">
        <f t="array" ref="O483">_xlfn.IFS(J483="M","Medium",J483="L","Light",J483="D","Dark")</f>
        <v>Light</v>
      </c>
      <c r="P483" t="str">
        <f>_xlfn.XLOOKUP(Orders[[#This Row],[Customer ID]],customers!$A$1:$A$1001,customers!$I$1:$I$1001,,0)</f>
        <v>No</v>
      </c>
    </row>
    <row r="484" spans="1:16" x14ac:dyDescent="0.25">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7"/>
        <v>139.72499999999999</v>
      </c>
      <c r="N484" t="str" cm="1">
        <f t="array" ref="N484">_xlfn.IFS(I484="Rob","Robusta",I484="Exc","Excelsa",I484="Ara","Arabica",I484="Lib","Liberica")</f>
        <v>Excelsa</v>
      </c>
      <c r="O484" t="str" cm="1">
        <f t="array" ref="O484">_xlfn.IFS(J484="M","Medium",J484="L","Light",J484="D","Dark")</f>
        <v>Dark</v>
      </c>
      <c r="P484" t="str">
        <f>_xlfn.XLOOKUP(Orders[[#This Row],[Customer ID]],customers!$A$1:$A$1001,customers!$I$1:$I$1001,,0)</f>
        <v>Yes</v>
      </c>
    </row>
    <row r="485" spans="1:16" x14ac:dyDescent="0.25">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7"/>
        <v>59.569999999999993</v>
      </c>
      <c r="N485" t="str" cm="1">
        <f t="array" ref="N485">_xlfn.IFS(I485="Rob","Robusta",I485="Exc","Excelsa",I485="Ara","Arabica",I485="Lib","Liberica")</f>
        <v>Liberica</v>
      </c>
      <c r="O485" t="str" cm="1">
        <f t="array" ref="O485">_xlfn.IFS(J485="M","Medium",J485="L","Light",J485="D","Dark")</f>
        <v>Dark</v>
      </c>
      <c r="P485" t="str">
        <f>_xlfn.XLOOKUP(Orders[[#This Row],[Customer ID]],customers!$A$1:$A$1001,customers!$I$1:$I$1001,,0)</f>
        <v>Yes</v>
      </c>
    </row>
    <row r="486" spans="1:16" x14ac:dyDescent="0.25">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7"/>
        <v>57.06</v>
      </c>
      <c r="N486" t="str" cm="1">
        <f t="array" ref="N486">_xlfn.IFS(I486="Rob","Robusta",I486="Exc","Excelsa",I486="Ara","Arabica",I486="Lib","Liberica")</f>
        <v>Liberica</v>
      </c>
      <c r="O486" t="str" cm="1">
        <f t="array" ref="O486">_xlfn.IFS(J486="M","Medium",J486="L","Light",J486="D","Dark")</f>
        <v>Light</v>
      </c>
      <c r="P486" t="str">
        <f>_xlfn.XLOOKUP(Orders[[#This Row],[Customer ID]],customers!$A$1:$A$1001,customers!$I$1:$I$1001,,0)</f>
        <v>No</v>
      </c>
    </row>
    <row r="487" spans="1:16" x14ac:dyDescent="0.25">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7"/>
        <v>21.509999999999998</v>
      </c>
      <c r="N487" t="str" cm="1">
        <f t="array" ref="N487">_xlfn.IFS(I487="Rob","Robusta",I487="Exc","Excelsa",I487="Ara","Arabica",I487="Lib","Liberica")</f>
        <v>Robusta</v>
      </c>
      <c r="O487" t="str" cm="1">
        <f t="array" ref="O487">_xlfn.IFS(J487="M","Medium",J487="L","Light",J487="D","Dark")</f>
        <v>Light</v>
      </c>
      <c r="P487" t="str">
        <f>_xlfn.XLOOKUP(Orders[[#This Row],[Customer ID]],customers!$A$1:$A$1001,customers!$I$1:$I$1001,,0)</f>
        <v>Yes</v>
      </c>
    </row>
    <row r="488" spans="1:16" x14ac:dyDescent="0.25">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7"/>
        <v>52.38</v>
      </c>
      <c r="N488" t="str" cm="1">
        <f t="array" ref="N488">_xlfn.IFS(I488="Rob","Robusta",I488="Exc","Excelsa",I488="Ara","Arabica",I488="Lib","Liberica")</f>
        <v>Liberica</v>
      </c>
      <c r="O488" t="str" cm="1">
        <f t="array" ref="O488">_xlfn.IFS(J488="M","Medium",J488="L","Light",J488="D","Dark")</f>
        <v>Medium</v>
      </c>
      <c r="P488" t="str">
        <f>_xlfn.XLOOKUP(Orders[[#This Row],[Customer ID]],customers!$A$1:$A$1001,customers!$I$1:$I$1001,,0)</f>
        <v>Yes</v>
      </c>
    </row>
    <row r="489" spans="1:16" x14ac:dyDescent="0.25">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7"/>
        <v>72.900000000000006</v>
      </c>
      <c r="N489" t="str" cm="1">
        <f t="array" ref="N489">_xlfn.IFS(I489="Rob","Robusta",I489="Exc","Excelsa",I489="Ara","Arabica",I489="Lib","Liberica")</f>
        <v>Excelsa</v>
      </c>
      <c r="O489" t="str" cm="1">
        <f t="array" ref="O489">_xlfn.IFS(J489="M","Medium",J489="L","Light",J489="D","Dark")</f>
        <v>Dark</v>
      </c>
      <c r="P489" t="str">
        <f>_xlfn.XLOOKUP(Orders[[#This Row],[Customer ID]],customers!$A$1:$A$1001,customers!$I$1:$I$1001,,0)</f>
        <v>No</v>
      </c>
    </row>
    <row r="490" spans="1:16" x14ac:dyDescent="0.25">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7"/>
        <v>14.924999999999999</v>
      </c>
      <c r="N490" t="str" cm="1">
        <f t="array" ref="N490">_xlfn.IFS(I490="Rob","Robusta",I490="Exc","Excelsa",I490="Ara","Arabica",I490="Lib","Liberica")</f>
        <v>Robusta</v>
      </c>
      <c r="O490" t="str" cm="1">
        <f t="array" ref="O490">_xlfn.IFS(J490="M","Medium",J490="L","Light",J490="D","Dark")</f>
        <v>Medium</v>
      </c>
      <c r="P490" t="str">
        <f>_xlfn.XLOOKUP(Orders[[#This Row],[Customer ID]],customers!$A$1:$A$1001,customers!$I$1:$I$1001,,0)</f>
        <v>Yes</v>
      </c>
    </row>
    <row r="491" spans="1:16" x14ac:dyDescent="0.25">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7"/>
        <v>95.1</v>
      </c>
      <c r="N491" t="str" cm="1">
        <f t="array" ref="N491">_xlfn.IFS(I491="Rob","Robusta",I491="Exc","Excelsa",I491="Ara","Arabica",I491="Lib","Liberica")</f>
        <v>Liberica</v>
      </c>
      <c r="O491" t="str" cm="1">
        <f t="array" ref="O491">_xlfn.IFS(J491="M","Medium",J491="L","Light",J491="D","Dark")</f>
        <v>Light</v>
      </c>
      <c r="P491" t="str">
        <f>_xlfn.XLOOKUP(Orders[[#This Row],[Customer ID]],customers!$A$1:$A$1001,customers!$I$1:$I$1001,,0)</f>
        <v>No</v>
      </c>
    </row>
    <row r="492" spans="1:16" x14ac:dyDescent="0.25">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7"/>
        <v>15.54</v>
      </c>
      <c r="N492" t="str" cm="1">
        <f t="array" ref="N492">_xlfn.IFS(I492="Rob","Robusta",I492="Exc","Excelsa",I492="Ara","Arabica",I492="Lib","Liberica")</f>
        <v>Liberica</v>
      </c>
      <c r="O492" t="str" cm="1">
        <f t="array" ref="O492">_xlfn.IFS(J492="M","Medium",J492="L","Light",J492="D","Dark")</f>
        <v>Dark</v>
      </c>
      <c r="P492" t="str">
        <f>_xlfn.XLOOKUP(Orders[[#This Row],[Customer ID]],customers!$A$1:$A$1001,customers!$I$1:$I$1001,,0)</f>
        <v>No</v>
      </c>
    </row>
    <row r="493" spans="1:16" x14ac:dyDescent="0.25">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7"/>
        <v>23.31</v>
      </c>
      <c r="N493" t="str" cm="1">
        <f t="array" ref="N493">_xlfn.IFS(I493="Rob","Robusta",I493="Exc","Excelsa",I493="Ara","Arabica",I493="Lib","Liberica")</f>
        <v>Liberica</v>
      </c>
      <c r="O493" t="str" cm="1">
        <f t="array" ref="O493">_xlfn.IFS(J493="M","Medium",J493="L","Light",J493="D","Dark")</f>
        <v>Dark</v>
      </c>
      <c r="P493" t="str">
        <f>_xlfn.XLOOKUP(Orders[[#This Row],[Customer ID]],customers!$A$1:$A$1001,customers!$I$1:$I$1001,,0)</f>
        <v>No</v>
      </c>
    </row>
    <row r="494" spans="1:16" x14ac:dyDescent="0.25">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7"/>
        <v>4.125</v>
      </c>
      <c r="N494" t="str" cm="1">
        <f t="array" ref="N494">_xlfn.IFS(I494="Rob","Robusta",I494="Exc","Excelsa",I494="Ara","Arabica",I494="Lib","Liberica")</f>
        <v>Excelsa</v>
      </c>
      <c r="O494" t="str" cm="1">
        <f t="array" ref="O494">_xlfn.IFS(J494="M","Medium",J494="L","Light",J494="D","Dark")</f>
        <v>Medium</v>
      </c>
      <c r="P494" t="str">
        <f>_xlfn.XLOOKUP(Orders[[#This Row],[Customer ID]],customers!$A$1:$A$1001,customers!$I$1:$I$1001,,0)</f>
        <v>Yes</v>
      </c>
    </row>
    <row r="495" spans="1:16" x14ac:dyDescent="0.25">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7"/>
        <v>35.82</v>
      </c>
      <c r="N495" t="str" cm="1">
        <f t="array" ref="N495">_xlfn.IFS(I495="Rob","Robusta",I495="Exc","Excelsa",I495="Ara","Arabica",I495="Lib","Liberica")</f>
        <v>Robusta</v>
      </c>
      <c r="O495" t="str" cm="1">
        <f t="array" ref="O495">_xlfn.IFS(J495="M","Medium",J495="L","Light",J495="D","Dark")</f>
        <v>Medium</v>
      </c>
      <c r="P495" t="str">
        <f>_xlfn.XLOOKUP(Orders[[#This Row],[Customer ID]],customers!$A$1:$A$1001,customers!$I$1:$I$1001,,0)</f>
        <v>No</v>
      </c>
    </row>
    <row r="496" spans="1:16" x14ac:dyDescent="0.25">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7"/>
        <v>31.7</v>
      </c>
      <c r="N496" t="str" cm="1">
        <f t="array" ref="N496">_xlfn.IFS(I496="Rob","Robusta",I496="Exc","Excelsa",I496="Ara","Arabica",I496="Lib","Liberica")</f>
        <v>Liberica</v>
      </c>
      <c r="O496" t="str" cm="1">
        <f t="array" ref="O496">_xlfn.IFS(J496="M","Medium",J496="L","Light",J496="D","Dark")</f>
        <v>Light</v>
      </c>
      <c r="P496" t="str">
        <f>_xlfn.XLOOKUP(Orders[[#This Row],[Customer ID]],customers!$A$1:$A$1001,customers!$I$1:$I$1001,,0)</f>
        <v>No</v>
      </c>
    </row>
    <row r="497" spans="1:16" x14ac:dyDescent="0.25">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7"/>
        <v>79.25</v>
      </c>
      <c r="N497" t="str" cm="1">
        <f t="array" ref="N497">_xlfn.IFS(I497="Rob","Robusta",I497="Exc","Excelsa",I497="Ara","Arabica",I497="Lib","Liberica")</f>
        <v>Liberica</v>
      </c>
      <c r="O497" t="str" cm="1">
        <f t="array" ref="O497">_xlfn.IFS(J497="M","Medium",J497="L","Light",J497="D","Dark")</f>
        <v>Light</v>
      </c>
      <c r="P497" t="str">
        <f>_xlfn.XLOOKUP(Orders[[#This Row],[Customer ID]],customers!$A$1:$A$1001,customers!$I$1:$I$1001,,0)</f>
        <v>Yes</v>
      </c>
    </row>
    <row r="498" spans="1:16" x14ac:dyDescent="0.25">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7"/>
        <v>10.935</v>
      </c>
      <c r="N498" t="str" cm="1">
        <f t="array" ref="N498">_xlfn.IFS(I498="Rob","Robusta",I498="Exc","Excelsa",I498="Ara","Arabica",I498="Lib","Liberica")</f>
        <v>Excelsa</v>
      </c>
      <c r="O498" t="str" cm="1">
        <f t="array" ref="O498">_xlfn.IFS(J498="M","Medium",J498="L","Light",J498="D","Dark")</f>
        <v>Dark</v>
      </c>
      <c r="P498" t="str">
        <f>_xlfn.XLOOKUP(Orders[[#This Row],[Customer ID]],customers!$A$1:$A$1001,customers!$I$1:$I$1001,,0)</f>
        <v>No</v>
      </c>
    </row>
    <row r="499" spans="1:16" x14ac:dyDescent="0.25">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7"/>
        <v>39.799999999999997</v>
      </c>
      <c r="N499" t="str" cm="1">
        <f t="array" ref="N499">_xlfn.IFS(I499="Rob","Robusta",I499="Exc","Excelsa",I499="Ara","Arabica",I499="Lib","Liberica")</f>
        <v>Arabica</v>
      </c>
      <c r="O499" t="str" cm="1">
        <f t="array" ref="O499">_xlfn.IFS(J499="M","Medium",J499="L","Light",J499="D","Dark")</f>
        <v>Dark</v>
      </c>
      <c r="P499" t="str">
        <f>_xlfn.XLOOKUP(Orders[[#This Row],[Customer ID]],customers!$A$1:$A$1001,customers!$I$1:$I$1001,,0)</f>
        <v>No</v>
      </c>
    </row>
    <row r="500" spans="1:16" x14ac:dyDescent="0.25">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7"/>
        <v>49.75</v>
      </c>
      <c r="N500" t="str" cm="1">
        <f t="array" ref="N500">_xlfn.IFS(I500="Rob","Robusta",I500="Exc","Excelsa",I500="Ara","Arabica",I500="Lib","Liberica")</f>
        <v>Robusta</v>
      </c>
      <c r="O500" t="str" cm="1">
        <f t="array" ref="O500">_xlfn.IFS(J500="M","Medium",J500="L","Light",J500="D","Dark")</f>
        <v>Medium</v>
      </c>
      <c r="P500" t="str">
        <f>_xlfn.XLOOKUP(Orders[[#This Row],[Customer ID]],customers!$A$1:$A$1001,customers!$I$1:$I$1001,,0)</f>
        <v>Yes</v>
      </c>
    </row>
    <row r="501" spans="1:16" x14ac:dyDescent="0.25">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7"/>
        <v>8.0549999999999997</v>
      </c>
      <c r="N501" t="str" cm="1">
        <f t="array" ref="N501">_xlfn.IFS(I501="Rob","Robusta",I501="Exc","Excelsa",I501="Ara","Arabica",I501="Lib","Liberica")</f>
        <v>Robusta</v>
      </c>
      <c r="O501" t="str" cm="1">
        <f t="array" ref="O501">_xlfn.IFS(J501="M","Medium",J501="L","Light",J501="D","Dark")</f>
        <v>Dark</v>
      </c>
      <c r="P501" t="str">
        <f>_xlfn.XLOOKUP(Orders[[#This Row],[Customer ID]],customers!$A$1:$A$1001,customers!$I$1:$I$1001,,0)</f>
        <v>Yes</v>
      </c>
    </row>
    <row r="502" spans="1:16" x14ac:dyDescent="0.25">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7"/>
        <v>47.8</v>
      </c>
      <c r="N502" t="str" cm="1">
        <f t="array" ref="N502">_xlfn.IFS(I502="Rob","Robusta",I502="Exc","Excelsa",I502="Ara","Arabica",I502="Lib","Liberica")</f>
        <v>Robusta</v>
      </c>
      <c r="O502" t="str" cm="1">
        <f t="array" ref="O502">_xlfn.IFS(J502="M","Medium",J502="L","Light",J502="D","Dark")</f>
        <v>Light</v>
      </c>
      <c r="P502" t="str">
        <f>_xlfn.XLOOKUP(Orders[[#This Row],[Customer ID]],customers!$A$1:$A$1001,customers!$I$1:$I$1001,,0)</f>
        <v>No</v>
      </c>
    </row>
    <row r="503" spans="1:16" x14ac:dyDescent="0.25">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7"/>
        <v>11.94</v>
      </c>
      <c r="N503" t="str" cm="1">
        <f t="array" ref="N503">_xlfn.IFS(I503="Rob","Robusta",I503="Exc","Excelsa",I503="Ara","Arabica",I503="Lib","Liberica")</f>
        <v>Robusta</v>
      </c>
      <c r="O503" t="str" cm="1">
        <f t="array" ref="O503">_xlfn.IFS(J503="M","Medium",J503="L","Light",J503="D","Dark")</f>
        <v>Medium</v>
      </c>
      <c r="P503" t="str">
        <f>_xlfn.XLOOKUP(Orders[[#This Row],[Customer ID]],customers!$A$1:$A$1001,customers!$I$1:$I$1001,,0)</f>
        <v>No</v>
      </c>
    </row>
    <row r="504" spans="1:16" x14ac:dyDescent="0.25">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7"/>
        <v>16.5</v>
      </c>
      <c r="N504" t="str" cm="1">
        <f t="array" ref="N504">_xlfn.IFS(I504="Rob","Robusta",I504="Exc","Excelsa",I504="Ara","Arabica",I504="Lib","Liberica")</f>
        <v>Excelsa</v>
      </c>
      <c r="O504" t="str" cm="1">
        <f t="array" ref="O504">_xlfn.IFS(J504="M","Medium",J504="L","Light",J504="D","Dark")</f>
        <v>Medium</v>
      </c>
      <c r="P504" t="str">
        <f>_xlfn.XLOOKUP(Orders[[#This Row],[Customer ID]],customers!$A$1:$A$1001,customers!$I$1:$I$1001,,0)</f>
        <v>No</v>
      </c>
    </row>
    <row r="505" spans="1:16" x14ac:dyDescent="0.25">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7"/>
        <v>51.8</v>
      </c>
      <c r="N505" t="str" cm="1">
        <f t="array" ref="N505">_xlfn.IFS(I505="Rob","Robusta",I505="Exc","Excelsa",I505="Ara","Arabica",I505="Lib","Liberica")</f>
        <v>Liberica</v>
      </c>
      <c r="O505" t="str" cm="1">
        <f t="array" ref="O505">_xlfn.IFS(J505="M","Medium",J505="L","Light",J505="D","Dark")</f>
        <v>Dark</v>
      </c>
      <c r="P505" t="str">
        <f>_xlfn.XLOOKUP(Orders[[#This Row],[Customer ID]],customers!$A$1:$A$1001,customers!$I$1:$I$1001,,0)</f>
        <v>No</v>
      </c>
    </row>
    <row r="506" spans="1:16" x14ac:dyDescent="0.25">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7"/>
        <v>14.265000000000001</v>
      </c>
      <c r="N506" t="str" cm="1">
        <f t="array" ref="N506">_xlfn.IFS(I506="Rob","Robusta",I506="Exc","Excelsa",I506="Ara","Arabica",I506="Lib","Liberica")</f>
        <v>Liberica</v>
      </c>
      <c r="O506" t="str" cm="1">
        <f t="array" ref="O506">_xlfn.IFS(J506="M","Medium",J506="L","Light",J506="D","Dark")</f>
        <v>Light</v>
      </c>
      <c r="P506" t="str">
        <f>_xlfn.XLOOKUP(Orders[[#This Row],[Customer ID]],customers!$A$1:$A$1001,customers!$I$1:$I$1001,,0)</f>
        <v>No</v>
      </c>
    </row>
    <row r="507" spans="1:16" x14ac:dyDescent="0.25">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7"/>
        <v>26.19</v>
      </c>
      <c r="N507" t="str" cm="1">
        <f t="array" ref="N507">_xlfn.IFS(I507="Rob","Robusta",I507="Exc","Excelsa",I507="Ara","Arabica",I507="Lib","Liberica")</f>
        <v>Liberica</v>
      </c>
      <c r="O507" t="str" cm="1">
        <f t="array" ref="O507">_xlfn.IFS(J507="M","Medium",J507="L","Light",J507="D","Dark")</f>
        <v>Medium</v>
      </c>
      <c r="P507" t="str">
        <f>_xlfn.XLOOKUP(Orders[[#This Row],[Customer ID]],customers!$A$1:$A$1001,customers!$I$1:$I$1001,,0)</f>
        <v>No</v>
      </c>
    </row>
    <row r="508" spans="1:16" x14ac:dyDescent="0.25">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7"/>
        <v>25.9</v>
      </c>
      <c r="N508" t="str" cm="1">
        <f t="array" ref="N508">_xlfn.IFS(I508="Rob","Robusta",I508="Exc","Excelsa",I508="Ara","Arabica",I508="Lib","Liberica")</f>
        <v>Arabica</v>
      </c>
      <c r="O508" t="str" cm="1">
        <f t="array" ref="O508">_xlfn.IFS(J508="M","Medium",J508="L","Light",J508="D","Dark")</f>
        <v>Light</v>
      </c>
      <c r="P508" t="str">
        <f>_xlfn.XLOOKUP(Orders[[#This Row],[Customer ID]],customers!$A$1:$A$1001,customers!$I$1:$I$1001,,0)</f>
        <v>Yes</v>
      </c>
    </row>
    <row r="509" spans="1:16" x14ac:dyDescent="0.25">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7"/>
        <v>89.35499999999999</v>
      </c>
      <c r="N509" t="str" cm="1">
        <f t="array" ref="N509">_xlfn.IFS(I509="Rob","Robusta",I509="Exc","Excelsa",I509="Ara","Arabica",I509="Lib","Liberica")</f>
        <v>Arabica</v>
      </c>
      <c r="O509" t="str" cm="1">
        <f t="array" ref="O509">_xlfn.IFS(J509="M","Medium",J509="L","Light",J509="D","Dark")</f>
        <v>Light</v>
      </c>
      <c r="P509" t="str">
        <f>_xlfn.XLOOKUP(Orders[[#This Row],[Customer ID]],customers!$A$1:$A$1001,customers!$I$1:$I$1001,,0)</f>
        <v>Yes</v>
      </c>
    </row>
    <row r="510" spans="1:16" x14ac:dyDescent="0.25">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7"/>
        <v>46.62</v>
      </c>
      <c r="N510" t="str" cm="1">
        <f t="array" ref="N510">_xlfn.IFS(I510="Rob","Robusta",I510="Exc","Excelsa",I510="Ara","Arabica",I510="Lib","Liberica")</f>
        <v>Liberica</v>
      </c>
      <c r="O510" t="str" cm="1">
        <f t="array" ref="O510">_xlfn.IFS(J510="M","Medium",J510="L","Light",J510="D","Dark")</f>
        <v>Dark</v>
      </c>
      <c r="P510" t="str">
        <f>_xlfn.XLOOKUP(Orders[[#This Row],[Customer ID]],customers!$A$1:$A$1001,customers!$I$1:$I$1001,,0)</f>
        <v>No</v>
      </c>
    </row>
    <row r="511" spans="1:16" x14ac:dyDescent="0.25">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7"/>
        <v>29.849999999999998</v>
      </c>
      <c r="N511" t="str" cm="1">
        <f t="array" ref="N511">_xlfn.IFS(I511="Rob","Robusta",I511="Exc","Excelsa",I511="Ara","Arabica",I511="Lib","Liberica")</f>
        <v>Arabica</v>
      </c>
      <c r="O511" t="str" cm="1">
        <f t="array" ref="O511">_xlfn.IFS(J511="M","Medium",J511="L","Light",J511="D","Dark")</f>
        <v>Dark</v>
      </c>
      <c r="P511" t="str">
        <f>_xlfn.XLOOKUP(Orders[[#This Row],[Customer ID]],customers!$A$1:$A$1001,customers!$I$1:$I$1001,,0)</f>
        <v>Yes</v>
      </c>
    </row>
    <row r="512" spans="1:16" x14ac:dyDescent="0.25">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7"/>
        <v>10.754999999999999</v>
      </c>
      <c r="N512" t="str" cm="1">
        <f t="array" ref="N512">_xlfn.IFS(I512="Rob","Robusta",I512="Exc","Excelsa",I512="Ara","Arabica",I512="Lib","Liberica")</f>
        <v>Robusta</v>
      </c>
      <c r="O512" t="str" cm="1">
        <f t="array" ref="O512">_xlfn.IFS(J512="M","Medium",J512="L","Light",J512="D","Dark")</f>
        <v>Light</v>
      </c>
      <c r="P512" t="str">
        <f>_xlfn.XLOOKUP(Orders[[#This Row],[Customer ID]],customers!$A$1:$A$1001,customers!$I$1:$I$1001,,0)</f>
        <v>Yes</v>
      </c>
    </row>
    <row r="513" spans="1:16" x14ac:dyDescent="0.25">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7"/>
        <v>13.5</v>
      </c>
      <c r="N513" t="str" cm="1">
        <f t="array" ref="N513">_xlfn.IFS(I513="Rob","Robusta",I513="Exc","Excelsa",I513="Ara","Arabica",I513="Lib","Liberica")</f>
        <v>Arabica</v>
      </c>
      <c r="O513" t="str" cm="1">
        <f t="array" ref="O513">_xlfn.IFS(J513="M","Medium",J513="L","Light",J513="D","Dark")</f>
        <v>Medium</v>
      </c>
      <c r="P513" t="str">
        <f>_xlfn.XLOOKUP(Orders[[#This Row],[Customer ID]],customers!$A$1:$A$1001,customers!$I$1:$I$1001,,0)</f>
        <v>Yes</v>
      </c>
    </row>
    <row r="514" spans="1:16" x14ac:dyDescent="0.25">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7"/>
        <v>47.55</v>
      </c>
      <c r="N514" t="str" cm="1">
        <f t="array" ref="N514">_xlfn.IFS(I514="Rob","Robusta",I514="Exc","Excelsa",I514="Ara","Arabica",I514="Lib","Liberica")</f>
        <v>Liberica</v>
      </c>
      <c r="O514" t="str" cm="1">
        <f t="array" ref="O514">_xlfn.IFS(J514="M","Medium",J514="L","Light",J514="D","Dark")</f>
        <v>Light</v>
      </c>
      <c r="P514" t="str">
        <f>_xlfn.XLOOKUP(Orders[[#This Row],[Customer ID]],customers!$A$1:$A$1001,customers!$I$1:$I$1001,,0)</f>
        <v>No</v>
      </c>
    </row>
    <row r="515" spans="1:16" x14ac:dyDescent="0.25">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8">L515*E515</f>
        <v>79.25</v>
      </c>
      <c r="N515" t="str" cm="1">
        <f t="array" ref="N515">_xlfn.IFS(I515="Rob","Robusta",I515="Exc","Excelsa",I515="Ara","Arabica",I515="Lib","Liberica")</f>
        <v>Liberica</v>
      </c>
      <c r="O515" t="str" cm="1">
        <f t="array" ref="O515">_xlfn.IFS(J515="M","Medium",J515="L","Light",J515="D","Dark")</f>
        <v>Light</v>
      </c>
      <c r="P515" t="str">
        <f>_xlfn.XLOOKUP(Orders[[#This Row],[Customer ID]],customers!$A$1:$A$1001,customers!$I$1:$I$1001,,0)</f>
        <v>No</v>
      </c>
    </row>
    <row r="516" spans="1:16" x14ac:dyDescent="0.25">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8"/>
        <v>26.19</v>
      </c>
      <c r="N516" t="str" cm="1">
        <f t="array" ref="N516">_xlfn.IFS(I516="Rob","Robusta",I516="Exc","Excelsa",I516="Ara","Arabica",I516="Lib","Liberica")</f>
        <v>Liberica</v>
      </c>
      <c r="O516" t="str" cm="1">
        <f t="array" ref="O516">_xlfn.IFS(J516="M","Medium",J516="L","Light",J516="D","Dark")</f>
        <v>Medium</v>
      </c>
      <c r="P516" t="str">
        <f>_xlfn.XLOOKUP(Orders[[#This Row],[Customer ID]],customers!$A$1:$A$1001,customers!$I$1:$I$1001,,0)</f>
        <v>Yes</v>
      </c>
    </row>
    <row r="517" spans="1:16" x14ac:dyDescent="0.25">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8"/>
        <v>21.509999999999998</v>
      </c>
      <c r="N517" t="str" cm="1">
        <f t="array" ref="N517">_xlfn.IFS(I517="Rob","Robusta",I517="Exc","Excelsa",I517="Ara","Arabica",I517="Lib","Liberica")</f>
        <v>Robusta</v>
      </c>
      <c r="O517" t="str" cm="1">
        <f t="array" ref="O517">_xlfn.IFS(J517="M","Medium",J517="L","Light",J517="D","Dark")</f>
        <v>Light</v>
      </c>
      <c r="P517" t="str">
        <f>_xlfn.XLOOKUP(Orders[[#This Row],[Customer ID]],customers!$A$1:$A$1001,customers!$I$1:$I$1001,,0)</f>
        <v>No</v>
      </c>
    </row>
    <row r="518" spans="1:16" x14ac:dyDescent="0.25">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8"/>
        <v>102.92499999999998</v>
      </c>
      <c r="N518" t="str" cm="1">
        <f t="array" ref="N518">_xlfn.IFS(I518="Rob","Robusta",I518="Exc","Excelsa",I518="Ara","Arabica",I518="Lib","Liberica")</f>
        <v>Robusta</v>
      </c>
      <c r="O518" t="str" cm="1">
        <f t="array" ref="O518">_xlfn.IFS(J518="M","Medium",J518="L","Light",J518="D","Dark")</f>
        <v>Dark</v>
      </c>
      <c r="P518" t="str">
        <f>_xlfn.XLOOKUP(Orders[[#This Row],[Customer ID]],customers!$A$1:$A$1001,customers!$I$1:$I$1001,,0)</f>
        <v>Yes</v>
      </c>
    </row>
    <row r="519" spans="1:16" x14ac:dyDescent="0.25">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8"/>
        <v>7.77</v>
      </c>
      <c r="N519" t="str" cm="1">
        <f t="array" ref="N519">_xlfn.IFS(I519="Rob","Robusta",I519="Exc","Excelsa",I519="Ara","Arabica",I519="Lib","Liberica")</f>
        <v>Liberica</v>
      </c>
      <c r="O519" t="str" cm="1">
        <f t="array" ref="O519">_xlfn.IFS(J519="M","Medium",J519="L","Light",J519="D","Dark")</f>
        <v>Dark</v>
      </c>
      <c r="P519" t="str">
        <f>_xlfn.XLOOKUP(Orders[[#This Row],[Customer ID]],customers!$A$1:$A$1001,customers!$I$1:$I$1001,,0)</f>
        <v>No</v>
      </c>
    </row>
    <row r="520" spans="1:16" x14ac:dyDescent="0.25">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8"/>
        <v>139.72499999999999</v>
      </c>
      <c r="N520" t="str" cm="1">
        <f t="array" ref="N520">_xlfn.IFS(I520="Rob","Robusta",I520="Exc","Excelsa",I520="Ara","Arabica",I520="Lib","Liberica")</f>
        <v>Excelsa</v>
      </c>
      <c r="O520" t="str" cm="1">
        <f t="array" ref="O520">_xlfn.IFS(J520="M","Medium",J520="L","Light",J520="D","Dark")</f>
        <v>Dark</v>
      </c>
      <c r="P520" t="str">
        <f>_xlfn.XLOOKUP(Orders[[#This Row],[Customer ID]],customers!$A$1:$A$1001,customers!$I$1:$I$1001,,0)</f>
        <v>No</v>
      </c>
    </row>
    <row r="521" spans="1:16" x14ac:dyDescent="0.25">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8"/>
        <v>11.94</v>
      </c>
      <c r="N521" t="str" cm="1">
        <f t="array" ref="N521">_xlfn.IFS(I521="Rob","Robusta",I521="Exc","Excelsa",I521="Ara","Arabica",I521="Lib","Liberica")</f>
        <v>Arabica</v>
      </c>
      <c r="O521" t="str" cm="1">
        <f t="array" ref="O521">_xlfn.IFS(J521="M","Medium",J521="L","Light",J521="D","Dark")</f>
        <v>Dark</v>
      </c>
      <c r="P521" t="str">
        <f>_xlfn.XLOOKUP(Orders[[#This Row],[Customer ID]],customers!$A$1:$A$1001,customers!$I$1:$I$1001,,0)</f>
        <v>Yes</v>
      </c>
    </row>
    <row r="522" spans="1:16" x14ac:dyDescent="0.25">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8"/>
        <v>3.8849999999999998</v>
      </c>
      <c r="N522" t="str" cm="1">
        <f t="array" ref="N522">_xlfn.IFS(I522="Rob","Robusta",I522="Exc","Excelsa",I522="Ara","Arabica",I522="Lib","Liberica")</f>
        <v>Liberica</v>
      </c>
      <c r="O522" t="str" cm="1">
        <f t="array" ref="O522">_xlfn.IFS(J522="M","Medium",J522="L","Light",J522="D","Dark")</f>
        <v>Dark</v>
      </c>
      <c r="P522" t="str">
        <f>_xlfn.XLOOKUP(Orders[[#This Row],[Customer ID]],customers!$A$1:$A$1001,customers!$I$1:$I$1001,,0)</f>
        <v>No</v>
      </c>
    </row>
    <row r="523" spans="1:16" x14ac:dyDescent="0.25">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8"/>
        <v>39.799999999999997</v>
      </c>
      <c r="N523" t="str" cm="1">
        <f t="array" ref="N523">_xlfn.IFS(I523="Rob","Robusta",I523="Exc","Excelsa",I523="Ara","Arabica",I523="Lib","Liberica")</f>
        <v>Robusta</v>
      </c>
      <c r="O523" t="str" cm="1">
        <f t="array" ref="O523">_xlfn.IFS(J523="M","Medium",J523="L","Light",J523="D","Dark")</f>
        <v>Medium</v>
      </c>
      <c r="P523" t="str">
        <f>_xlfn.XLOOKUP(Orders[[#This Row],[Customer ID]],customers!$A$1:$A$1001,customers!$I$1:$I$1001,,0)</f>
        <v>No</v>
      </c>
    </row>
    <row r="524" spans="1:16" x14ac:dyDescent="0.25">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8"/>
        <v>29.849999999999998</v>
      </c>
      <c r="N524" t="str" cm="1">
        <f t="array" ref="N524">_xlfn.IFS(I524="Rob","Robusta",I524="Exc","Excelsa",I524="Ara","Arabica",I524="Lib","Liberica")</f>
        <v>Robusta</v>
      </c>
      <c r="O524" t="str" cm="1">
        <f t="array" ref="O524">_xlfn.IFS(J524="M","Medium",J524="L","Light",J524="D","Dark")</f>
        <v>Medium</v>
      </c>
      <c r="P524" t="str">
        <f>_xlfn.XLOOKUP(Orders[[#This Row],[Customer ID]],customers!$A$1:$A$1001,customers!$I$1:$I$1001,,0)</f>
        <v>No</v>
      </c>
    </row>
    <row r="525" spans="1:16" x14ac:dyDescent="0.25">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8"/>
        <v>29.784999999999997</v>
      </c>
      <c r="N525" t="str" cm="1">
        <f t="array" ref="N525">_xlfn.IFS(I525="Rob","Robusta",I525="Exc","Excelsa",I525="Ara","Arabica",I525="Lib","Liberica")</f>
        <v>Liberica</v>
      </c>
      <c r="O525" t="str" cm="1">
        <f t="array" ref="O525">_xlfn.IFS(J525="M","Medium",J525="L","Light",J525="D","Dark")</f>
        <v>Dark</v>
      </c>
      <c r="P525" t="str">
        <f>_xlfn.XLOOKUP(Orders[[#This Row],[Customer ID]],customers!$A$1:$A$1001,customers!$I$1:$I$1001,,0)</f>
        <v>No</v>
      </c>
    </row>
    <row r="526" spans="1:16" x14ac:dyDescent="0.25">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8"/>
        <v>72.91</v>
      </c>
      <c r="N526" t="str" cm="1">
        <f t="array" ref="N526">_xlfn.IFS(I526="Rob","Robusta",I526="Exc","Excelsa",I526="Ara","Arabica",I526="Lib","Liberica")</f>
        <v>Liberica</v>
      </c>
      <c r="O526" t="str" cm="1">
        <f t="array" ref="O526">_xlfn.IFS(J526="M","Medium",J526="L","Light",J526="D","Dark")</f>
        <v>Light</v>
      </c>
      <c r="P526" t="str">
        <f>_xlfn.XLOOKUP(Orders[[#This Row],[Customer ID]],customers!$A$1:$A$1001,customers!$I$1:$I$1001,,0)</f>
        <v>No</v>
      </c>
    </row>
    <row r="527" spans="1:16" x14ac:dyDescent="0.25">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8"/>
        <v>13.424999999999997</v>
      </c>
      <c r="N527" t="str" cm="1">
        <f t="array" ref="N527">_xlfn.IFS(I527="Rob","Robusta",I527="Exc","Excelsa",I527="Ara","Arabica",I527="Lib","Liberica")</f>
        <v>Robusta</v>
      </c>
      <c r="O527" t="str" cm="1">
        <f t="array" ref="O527">_xlfn.IFS(J527="M","Medium",J527="L","Light",J527="D","Dark")</f>
        <v>Dark</v>
      </c>
      <c r="P527" t="str">
        <f>_xlfn.XLOOKUP(Orders[[#This Row],[Customer ID]],customers!$A$1:$A$1001,customers!$I$1:$I$1001,,0)</f>
        <v>Yes</v>
      </c>
    </row>
    <row r="528" spans="1:16" x14ac:dyDescent="0.25">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8"/>
        <v>126.49999999999999</v>
      </c>
      <c r="N528" t="str" cm="1">
        <f t="array" ref="N528">_xlfn.IFS(I528="Rob","Robusta",I528="Exc","Excelsa",I528="Ara","Arabica",I528="Lib","Liberica")</f>
        <v>Excelsa</v>
      </c>
      <c r="O528" t="str" cm="1">
        <f t="array" ref="O528">_xlfn.IFS(J528="M","Medium",J528="L","Light",J528="D","Dark")</f>
        <v>Medium</v>
      </c>
      <c r="P528" t="str">
        <f>_xlfn.XLOOKUP(Orders[[#This Row],[Customer ID]],customers!$A$1:$A$1001,customers!$I$1:$I$1001,,0)</f>
        <v>Yes</v>
      </c>
    </row>
    <row r="529" spans="1:16" x14ac:dyDescent="0.25">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8"/>
        <v>41.25</v>
      </c>
      <c r="N529" t="str" cm="1">
        <f t="array" ref="N529">_xlfn.IFS(I529="Rob","Robusta",I529="Exc","Excelsa",I529="Ara","Arabica",I529="Lib","Liberica")</f>
        <v>Excelsa</v>
      </c>
      <c r="O529" t="str" cm="1">
        <f t="array" ref="O529">_xlfn.IFS(J529="M","Medium",J529="L","Light",J529="D","Dark")</f>
        <v>Medium</v>
      </c>
      <c r="P529" t="str">
        <f>_xlfn.XLOOKUP(Orders[[#This Row],[Customer ID]],customers!$A$1:$A$1001,customers!$I$1:$I$1001,,0)</f>
        <v>No</v>
      </c>
    </row>
    <row r="530" spans="1:16" x14ac:dyDescent="0.25">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8"/>
        <v>53.46</v>
      </c>
      <c r="N530" t="str" cm="1">
        <f t="array" ref="N530">_xlfn.IFS(I530="Rob","Robusta",I530="Exc","Excelsa",I530="Ara","Arabica",I530="Lib","Liberica")</f>
        <v>Excelsa</v>
      </c>
      <c r="O530" t="str" cm="1">
        <f t="array" ref="O530">_xlfn.IFS(J530="M","Medium",J530="L","Light",J530="D","Dark")</f>
        <v>Light</v>
      </c>
      <c r="P530" t="str">
        <f>_xlfn.XLOOKUP(Orders[[#This Row],[Customer ID]],customers!$A$1:$A$1001,customers!$I$1:$I$1001,,0)</f>
        <v>No</v>
      </c>
    </row>
    <row r="531" spans="1:16" x14ac:dyDescent="0.25">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8"/>
        <v>59.699999999999996</v>
      </c>
      <c r="N531" t="str" cm="1">
        <f t="array" ref="N531">_xlfn.IFS(I531="Rob","Robusta",I531="Exc","Excelsa",I531="Ara","Arabica",I531="Lib","Liberica")</f>
        <v>Robusta</v>
      </c>
      <c r="O531" t="str" cm="1">
        <f t="array" ref="O531">_xlfn.IFS(J531="M","Medium",J531="L","Light",J531="D","Dark")</f>
        <v>Medium</v>
      </c>
      <c r="P531" t="str">
        <f>_xlfn.XLOOKUP(Orders[[#This Row],[Customer ID]],customers!$A$1:$A$1001,customers!$I$1:$I$1001,,0)</f>
        <v>No</v>
      </c>
    </row>
    <row r="532" spans="1:16" x14ac:dyDescent="0.25">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8"/>
        <v>59.699999999999996</v>
      </c>
      <c r="N532" t="str" cm="1">
        <f t="array" ref="N532">_xlfn.IFS(I532="Rob","Robusta",I532="Exc","Excelsa",I532="Ara","Arabica",I532="Lib","Liberica")</f>
        <v>Robusta</v>
      </c>
      <c r="O532" t="str" cm="1">
        <f t="array" ref="O532">_xlfn.IFS(J532="M","Medium",J532="L","Light",J532="D","Dark")</f>
        <v>Medium</v>
      </c>
      <c r="P532" t="str">
        <f>_xlfn.XLOOKUP(Orders[[#This Row],[Customer ID]],customers!$A$1:$A$1001,customers!$I$1:$I$1001,,0)</f>
        <v>No</v>
      </c>
    </row>
    <row r="533" spans="1:16" x14ac:dyDescent="0.25">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8"/>
        <v>44.75</v>
      </c>
      <c r="N533" t="str" cm="1">
        <f t="array" ref="N533">_xlfn.IFS(I533="Rob","Robusta",I533="Exc","Excelsa",I533="Ara","Arabica",I533="Lib","Liberica")</f>
        <v>Robusta</v>
      </c>
      <c r="O533" t="str" cm="1">
        <f t="array" ref="O533">_xlfn.IFS(J533="M","Medium",J533="L","Light",J533="D","Dark")</f>
        <v>Dark</v>
      </c>
      <c r="P533" t="str">
        <f>_xlfn.XLOOKUP(Orders[[#This Row],[Customer ID]],customers!$A$1:$A$1001,customers!$I$1:$I$1001,,0)</f>
        <v>No</v>
      </c>
    </row>
    <row r="534" spans="1:16" x14ac:dyDescent="0.25">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8"/>
        <v>16.5</v>
      </c>
      <c r="N534" t="str" cm="1">
        <f t="array" ref="N534">_xlfn.IFS(I534="Rob","Robusta",I534="Exc","Excelsa",I534="Ara","Arabica",I534="Lib","Liberica")</f>
        <v>Excelsa</v>
      </c>
      <c r="O534" t="str" cm="1">
        <f t="array" ref="O534">_xlfn.IFS(J534="M","Medium",J534="L","Light",J534="D","Dark")</f>
        <v>Medium</v>
      </c>
      <c r="P534" t="str">
        <f>_xlfn.XLOOKUP(Orders[[#This Row],[Customer ID]],customers!$A$1:$A$1001,customers!$I$1:$I$1001,,0)</f>
        <v>Yes</v>
      </c>
    </row>
    <row r="535" spans="1:16" x14ac:dyDescent="0.25">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8"/>
        <v>21.479999999999997</v>
      </c>
      <c r="N535" t="str" cm="1">
        <f t="array" ref="N535">_xlfn.IFS(I535="Rob","Robusta",I535="Exc","Excelsa",I535="Ara","Arabica",I535="Lib","Liberica")</f>
        <v>Robusta</v>
      </c>
      <c r="O535" t="str" cm="1">
        <f t="array" ref="O535">_xlfn.IFS(J535="M","Medium",J535="L","Light",J535="D","Dark")</f>
        <v>Dark</v>
      </c>
      <c r="P535" t="str">
        <f>_xlfn.XLOOKUP(Orders[[#This Row],[Customer ID]],customers!$A$1:$A$1001,customers!$I$1:$I$1001,,0)</f>
        <v>No</v>
      </c>
    </row>
    <row r="536" spans="1:16" x14ac:dyDescent="0.25">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8"/>
        <v>45.769999999999996</v>
      </c>
      <c r="N536" t="str" cm="1">
        <f t="array" ref="N536">_xlfn.IFS(I536="Rob","Robusta",I536="Exc","Excelsa",I536="Ara","Arabica",I536="Lib","Liberica")</f>
        <v>Robusta</v>
      </c>
      <c r="O536" t="str" cm="1">
        <f t="array" ref="O536">_xlfn.IFS(J536="M","Medium",J536="L","Light",J536="D","Dark")</f>
        <v>Medium</v>
      </c>
      <c r="P536" t="str">
        <f>_xlfn.XLOOKUP(Orders[[#This Row],[Customer ID]],customers!$A$1:$A$1001,customers!$I$1:$I$1001,,0)</f>
        <v>Yes</v>
      </c>
    </row>
    <row r="537" spans="1:16" x14ac:dyDescent="0.25">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8"/>
        <v>9.51</v>
      </c>
      <c r="N537" t="str" cm="1">
        <f t="array" ref="N537">_xlfn.IFS(I537="Rob","Robusta",I537="Exc","Excelsa",I537="Ara","Arabica",I537="Lib","Liberica")</f>
        <v>Liberica</v>
      </c>
      <c r="O537" t="str" cm="1">
        <f t="array" ref="O537">_xlfn.IFS(J537="M","Medium",J537="L","Light",J537="D","Dark")</f>
        <v>Light</v>
      </c>
      <c r="P537" t="str">
        <f>_xlfn.XLOOKUP(Orders[[#This Row],[Customer ID]],customers!$A$1:$A$1001,customers!$I$1:$I$1001,,0)</f>
        <v>No</v>
      </c>
    </row>
    <row r="538" spans="1:16" x14ac:dyDescent="0.25">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8"/>
        <v>8.0549999999999997</v>
      </c>
      <c r="N538" t="str" cm="1">
        <f t="array" ref="N538">_xlfn.IFS(I538="Rob","Robusta",I538="Exc","Excelsa",I538="Ara","Arabica",I538="Lib","Liberica")</f>
        <v>Robusta</v>
      </c>
      <c r="O538" t="str" cm="1">
        <f t="array" ref="O538">_xlfn.IFS(J538="M","Medium",J538="L","Light",J538="D","Dark")</f>
        <v>Dark</v>
      </c>
      <c r="P538" t="str">
        <f>_xlfn.XLOOKUP(Orders[[#This Row],[Customer ID]],customers!$A$1:$A$1001,customers!$I$1:$I$1001,,0)</f>
        <v>Yes</v>
      </c>
    </row>
    <row r="539" spans="1:16" x14ac:dyDescent="0.25">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8"/>
        <v>111.78</v>
      </c>
      <c r="N539" t="str" cm="1">
        <f t="array" ref="N539">_xlfn.IFS(I539="Rob","Robusta",I539="Exc","Excelsa",I539="Ara","Arabica",I539="Lib","Liberica")</f>
        <v>Excelsa</v>
      </c>
      <c r="O539" t="str" cm="1">
        <f t="array" ref="O539">_xlfn.IFS(J539="M","Medium",J539="L","Light",J539="D","Dark")</f>
        <v>Dark</v>
      </c>
      <c r="P539" t="str">
        <f>_xlfn.XLOOKUP(Orders[[#This Row],[Customer ID]],customers!$A$1:$A$1001,customers!$I$1:$I$1001,,0)</f>
        <v>Yes</v>
      </c>
    </row>
    <row r="540" spans="1:16" x14ac:dyDescent="0.25">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8"/>
        <v>10.739999999999998</v>
      </c>
      <c r="N540" t="str" cm="1">
        <f t="array" ref="N540">_xlfn.IFS(I540="Rob","Robusta",I540="Exc","Excelsa",I540="Ara","Arabica",I540="Lib","Liberica")</f>
        <v>Robusta</v>
      </c>
      <c r="O540" t="str" cm="1">
        <f t="array" ref="O540">_xlfn.IFS(J540="M","Medium",J540="L","Light",J540="D","Dark")</f>
        <v>Dark</v>
      </c>
      <c r="P540" t="str">
        <f>_xlfn.XLOOKUP(Orders[[#This Row],[Customer ID]],customers!$A$1:$A$1001,customers!$I$1:$I$1001,,0)</f>
        <v>Yes</v>
      </c>
    </row>
    <row r="541" spans="1:16" x14ac:dyDescent="0.25">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8"/>
        <v>26.849999999999994</v>
      </c>
      <c r="N541" t="str" cm="1">
        <f t="array" ref="N541">_xlfn.IFS(I541="Rob","Robusta",I541="Exc","Excelsa",I541="Ara","Arabica",I541="Lib","Liberica")</f>
        <v>Robusta</v>
      </c>
      <c r="O541" t="str" cm="1">
        <f t="array" ref="O541">_xlfn.IFS(J541="M","Medium",J541="L","Light",J541="D","Dark")</f>
        <v>Dark</v>
      </c>
      <c r="P541" t="str">
        <f>_xlfn.XLOOKUP(Orders[[#This Row],[Customer ID]],customers!$A$1:$A$1001,customers!$I$1:$I$1001,,0)</f>
        <v>No</v>
      </c>
    </row>
    <row r="542" spans="1:16" x14ac:dyDescent="0.25">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8"/>
        <v>63.4</v>
      </c>
      <c r="N542" t="str" cm="1">
        <f t="array" ref="N542">_xlfn.IFS(I542="Rob","Robusta",I542="Exc","Excelsa",I542="Ara","Arabica",I542="Lib","Liberica")</f>
        <v>Liberica</v>
      </c>
      <c r="O542" t="str" cm="1">
        <f t="array" ref="O542">_xlfn.IFS(J542="M","Medium",J542="L","Light",J542="D","Dark")</f>
        <v>Light</v>
      </c>
      <c r="P542" t="str">
        <f>_xlfn.XLOOKUP(Orders[[#This Row],[Customer ID]],customers!$A$1:$A$1001,customers!$I$1:$I$1001,,0)</f>
        <v>Yes</v>
      </c>
    </row>
    <row r="543" spans="1:16" x14ac:dyDescent="0.25">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8"/>
        <v>22.884999999999998</v>
      </c>
      <c r="N543" t="str" cm="1">
        <f t="array" ref="N543">_xlfn.IFS(I543="Rob","Robusta",I543="Exc","Excelsa",I543="Ara","Arabica",I543="Lib","Liberica")</f>
        <v>Arabica</v>
      </c>
      <c r="O543" t="str" cm="1">
        <f t="array" ref="O543">_xlfn.IFS(J543="M","Medium",J543="L","Light",J543="D","Dark")</f>
        <v>Dark</v>
      </c>
      <c r="P543" t="str">
        <f>_xlfn.XLOOKUP(Orders[[#This Row],[Customer ID]],customers!$A$1:$A$1001,customers!$I$1:$I$1001,,0)</f>
        <v>Yes</v>
      </c>
    </row>
    <row r="544" spans="1:16" x14ac:dyDescent="0.25">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8"/>
        <v>103.49999999999999</v>
      </c>
      <c r="N544" t="str" cm="1">
        <f t="array" ref="N544">_xlfn.IFS(I544="Rob","Robusta",I544="Exc","Excelsa",I544="Ara","Arabica",I544="Lib","Liberica")</f>
        <v>Arabica</v>
      </c>
      <c r="O544" t="str" cm="1">
        <f t="array" ref="O544">_xlfn.IFS(J544="M","Medium",J544="L","Light",J544="D","Dark")</f>
        <v>Medium</v>
      </c>
      <c r="P544" t="str">
        <f>_xlfn.XLOOKUP(Orders[[#This Row],[Customer ID]],customers!$A$1:$A$1001,customers!$I$1:$I$1001,,0)</f>
        <v>No</v>
      </c>
    </row>
    <row r="545" spans="1:16" x14ac:dyDescent="0.25">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8"/>
        <v>54.969999999999992</v>
      </c>
      <c r="N545" t="str" cm="1">
        <f t="array" ref="N545">_xlfn.IFS(I545="Rob","Robusta",I545="Exc","Excelsa",I545="Ara","Arabica",I545="Lib","Liberica")</f>
        <v>Robusta</v>
      </c>
      <c r="O545" t="str" cm="1">
        <f t="array" ref="O545">_xlfn.IFS(J545="M","Medium",J545="L","Light",J545="D","Dark")</f>
        <v>Light</v>
      </c>
      <c r="P545" t="str">
        <f>_xlfn.XLOOKUP(Orders[[#This Row],[Customer ID]],customers!$A$1:$A$1001,customers!$I$1:$I$1001,,0)</f>
        <v>No</v>
      </c>
    </row>
    <row r="546" spans="1:16" x14ac:dyDescent="0.25">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8"/>
        <v>15.54</v>
      </c>
      <c r="N546" t="str" cm="1">
        <f t="array" ref="N546">_xlfn.IFS(I546="Rob","Robusta",I546="Exc","Excelsa",I546="Ara","Arabica",I546="Lib","Liberica")</f>
        <v>Arabica</v>
      </c>
      <c r="O546" t="str" cm="1">
        <f t="array" ref="O546">_xlfn.IFS(J546="M","Medium",J546="L","Light",J546="D","Dark")</f>
        <v>Light</v>
      </c>
      <c r="P546" t="str">
        <f>_xlfn.XLOOKUP(Orders[[#This Row],[Customer ID]],customers!$A$1:$A$1001,customers!$I$1:$I$1001,,0)</f>
        <v>No</v>
      </c>
    </row>
    <row r="547" spans="1:16" x14ac:dyDescent="0.25">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8"/>
        <v>15.54</v>
      </c>
      <c r="N547" t="str" cm="1">
        <f t="array" ref="N547">_xlfn.IFS(I547="Rob","Robusta",I547="Exc","Excelsa",I547="Ara","Arabica",I547="Lib","Liberica")</f>
        <v>Liberica</v>
      </c>
      <c r="O547" t="str" cm="1">
        <f t="array" ref="O547">_xlfn.IFS(J547="M","Medium",J547="L","Light",J547="D","Dark")</f>
        <v>Dark</v>
      </c>
      <c r="P547" t="str">
        <f>_xlfn.XLOOKUP(Orders[[#This Row],[Customer ID]],customers!$A$1:$A$1001,customers!$I$1:$I$1001,,0)</f>
        <v>No</v>
      </c>
    </row>
    <row r="548" spans="1:16" x14ac:dyDescent="0.25">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8"/>
        <v>83.835000000000008</v>
      </c>
      <c r="N548" t="str" cm="1">
        <f t="array" ref="N548">_xlfn.IFS(I548="Rob","Robusta",I548="Exc","Excelsa",I548="Ara","Arabica",I548="Lib","Liberica")</f>
        <v>Excelsa</v>
      </c>
      <c r="O548" t="str" cm="1">
        <f t="array" ref="O548">_xlfn.IFS(J548="M","Medium",J548="L","Light",J548="D","Dark")</f>
        <v>Dark</v>
      </c>
      <c r="P548" t="str">
        <f>_xlfn.XLOOKUP(Orders[[#This Row],[Customer ID]],customers!$A$1:$A$1001,customers!$I$1:$I$1001,,0)</f>
        <v>No</v>
      </c>
    </row>
    <row r="549" spans="1:16" x14ac:dyDescent="0.25">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8"/>
        <v>10.754999999999999</v>
      </c>
      <c r="N549" t="str" cm="1">
        <f t="array" ref="N549">_xlfn.IFS(I549="Rob","Robusta",I549="Exc","Excelsa",I549="Ara","Arabica",I549="Lib","Liberica")</f>
        <v>Robusta</v>
      </c>
      <c r="O549" t="str" cm="1">
        <f t="array" ref="O549">_xlfn.IFS(J549="M","Medium",J549="L","Light",J549="D","Dark")</f>
        <v>Light</v>
      </c>
      <c r="P549" t="str">
        <f>_xlfn.XLOOKUP(Orders[[#This Row],[Customer ID]],customers!$A$1:$A$1001,customers!$I$1:$I$1001,,0)</f>
        <v>Yes</v>
      </c>
    </row>
    <row r="550" spans="1:16" x14ac:dyDescent="0.25">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8"/>
        <v>13.365</v>
      </c>
      <c r="N550" t="str" cm="1">
        <f t="array" ref="N550">_xlfn.IFS(I550="Rob","Robusta",I550="Exc","Excelsa",I550="Ara","Arabica",I550="Lib","Liberica")</f>
        <v>Excelsa</v>
      </c>
      <c r="O550" t="str" cm="1">
        <f t="array" ref="O550">_xlfn.IFS(J550="M","Medium",J550="L","Light",J550="D","Dark")</f>
        <v>Light</v>
      </c>
      <c r="P550" t="str">
        <f>_xlfn.XLOOKUP(Orders[[#This Row],[Customer ID]],customers!$A$1:$A$1001,customers!$I$1:$I$1001,,0)</f>
        <v>Yes</v>
      </c>
    </row>
    <row r="551" spans="1:16" x14ac:dyDescent="0.25">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8"/>
        <v>17.82</v>
      </c>
      <c r="N551" t="str" cm="1">
        <f t="array" ref="N551">_xlfn.IFS(I551="Rob","Robusta",I551="Exc","Excelsa",I551="Ara","Arabica",I551="Lib","Liberica")</f>
        <v>Excelsa</v>
      </c>
      <c r="O551" t="str" cm="1">
        <f t="array" ref="O551">_xlfn.IFS(J551="M","Medium",J551="L","Light",J551="D","Dark")</f>
        <v>Light</v>
      </c>
      <c r="P551" t="str">
        <f>_xlfn.XLOOKUP(Orders[[#This Row],[Customer ID]],customers!$A$1:$A$1001,customers!$I$1:$I$1001,,0)</f>
        <v>Yes</v>
      </c>
    </row>
    <row r="552" spans="1:16" x14ac:dyDescent="0.25">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8"/>
        <v>23.31</v>
      </c>
      <c r="N552" t="str" cm="1">
        <f t="array" ref="N552">_xlfn.IFS(I552="Rob","Robusta",I552="Exc","Excelsa",I552="Ara","Arabica",I552="Lib","Liberica")</f>
        <v>Liberica</v>
      </c>
      <c r="O552" t="str" cm="1">
        <f t="array" ref="O552">_xlfn.IFS(J552="M","Medium",J552="L","Light",J552="D","Dark")</f>
        <v>Dark</v>
      </c>
      <c r="P552" t="str">
        <f>_xlfn.XLOOKUP(Orders[[#This Row],[Customer ID]],customers!$A$1:$A$1001,customers!$I$1:$I$1001,,0)</f>
        <v>Yes</v>
      </c>
    </row>
    <row r="553" spans="1:16" x14ac:dyDescent="0.25">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8"/>
        <v>7.29</v>
      </c>
      <c r="N553" t="str" cm="1">
        <f t="array" ref="N553">_xlfn.IFS(I553="Rob","Robusta",I553="Exc","Excelsa",I553="Ara","Arabica",I553="Lib","Liberica")</f>
        <v>Excelsa</v>
      </c>
      <c r="O553" t="str" cm="1">
        <f t="array" ref="O553">_xlfn.IFS(J553="M","Medium",J553="L","Light",J553="D","Dark")</f>
        <v>Dark</v>
      </c>
      <c r="P553" t="str">
        <f>_xlfn.XLOOKUP(Orders[[#This Row],[Customer ID]],customers!$A$1:$A$1001,customers!$I$1:$I$1001,,0)</f>
        <v>No</v>
      </c>
    </row>
    <row r="554" spans="1:16" x14ac:dyDescent="0.25">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8"/>
        <v>17.82</v>
      </c>
      <c r="N554" t="str" cm="1">
        <f t="array" ref="N554">_xlfn.IFS(I554="Rob","Robusta",I554="Exc","Excelsa",I554="Ara","Arabica",I554="Lib","Liberica")</f>
        <v>Excelsa</v>
      </c>
      <c r="O554" t="str" cm="1">
        <f t="array" ref="O554">_xlfn.IFS(J554="M","Medium",J554="L","Light",J554="D","Dark")</f>
        <v>Light</v>
      </c>
      <c r="P554" t="str">
        <f>_xlfn.XLOOKUP(Orders[[#This Row],[Customer ID]],customers!$A$1:$A$1001,customers!$I$1:$I$1001,,0)</f>
        <v>Yes</v>
      </c>
    </row>
    <row r="555" spans="1:16" x14ac:dyDescent="0.25">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8"/>
        <v>68.75</v>
      </c>
      <c r="N555" t="str" cm="1">
        <f t="array" ref="N555">_xlfn.IFS(I555="Rob","Robusta",I555="Exc","Excelsa",I555="Ara","Arabica",I555="Lib","Liberica")</f>
        <v>Excelsa</v>
      </c>
      <c r="O555" t="str" cm="1">
        <f t="array" ref="O555">_xlfn.IFS(J555="M","Medium",J555="L","Light",J555="D","Dark")</f>
        <v>Medium</v>
      </c>
      <c r="P555" t="str">
        <f>_xlfn.XLOOKUP(Orders[[#This Row],[Customer ID]],customers!$A$1:$A$1001,customers!$I$1:$I$1001,,0)</f>
        <v>No</v>
      </c>
    </row>
    <row r="556" spans="1:16" x14ac:dyDescent="0.25">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8"/>
        <v>54.969999999999992</v>
      </c>
      <c r="N556" t="str" cm="1">
        <f t="array" ref="N556">_xlfn.IFS(I556="Rob","Robusta",I556="Exc","Excelsa",I556="Ara","Arabica",I556="Lib","Liberica")</f>
        <v>Robusta</v>
      </c>
      <c r="O556" t="str" cm="1">
        <f t="array" ref="O556">_xlfn.IFS(J556="M","Medium",J556="L","Light",J556="D","Dark")</f>
        <v>Light</v>
      </c>
      <c r="P556" t="str">
        <f>_xlfn.XLOOKUP(Orders[[#This Row],[Customer ID]],customers!$A$1:$A$1001,customers!$I$1:$I$1001,,0)</f>
        <v>Yes</v>
      </c>
    </row>
    <row r="557" spans="1:16" x14ac:dyDescent="0.25">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8"/>
        <v>82.5</v>
      </c>
      <c r="N557" t="str" cm="1">
        <f t="array" ref="N557">_xlfn.IFS(I557="Rob","Robusta",I557="Exc","Excelsa",I557="Ara","Arabica",I557="Lib","Liberica")</f>
        <v>Excelsa</v>
      </c>
      <c r="O557" t="str" cm="1">
        <f t="array" ref="O557">_xlfn.IFS(J557="M","Medium",J557="L","Light",J557="D","Dark")</f>
        <v>Medium</v>
      </c>
      <c r="P557" t="str">
        <f>_xlfn.XLOOKUP(Orders[[#This Row],[Customer ID]],customers!$A$1:$A$1001,customers!$I$1:$I$1001,,0)</f>
        <v>No</v>
      </c>
    </row>
    <row r="558" spans="1:16" x14ac:dyDescent="0.25">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8"/>
        <v>8.73</v>
      </c>
      <c r="N558" t="str" cm="1">
        <f t="array" ref="N558">_xlfn.IFS(I558="Rob","Robusta",I558="Exc","Excelsa",I558="Ara","Arabica",I558="Lib","Liberica")</f>
        <v>Liberica</v>
      </c>
      <c r="O558" t="str" cm="1">
        <f t="array" ref="O558">_xlfn.IFS(J558="M","Medium",J558="L","Light",J558="D","Dark")</f>
        <v>Medium</v>
      </c>
      <c r="P558" t="str">
        <f>_xlfn.XLOOKUP(Orders[[#This Row],[Customer ID]],customers!$A$1:$A$1001,customers!$I$1:$I$1001,,0)</f>
        <v>Yes</v>
      </c>
    </row>
    <row r="559" spans="1:16" x14ac:dyDescent="0.25">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8"/>
        <v>59.4</v>
      </c>
      <c r="N559" t="str" cm="1">
        <f t="array" ref="N559">_xlfn.IFS(I559="Rob","Robusta",I559="Exc","Excelsa",I559="Ara","Arabica",I559="Lib","Liberica")</f>
        <v>Excelsa</v>
      </c>
      <c r="O559" t="str" cm="1">
        <f t="array" ref="O559">_xlfn.IFS(J559="M","Medium",J559="L","Light",J559="D","Dark")</f>
        <v>Light</v>
      </c>
      <c r="P559" t="str">
        <f>_xlfn.XLOOKUP(Orders[[#This Row],[Customer ID]],customers!$A$1:$A$1001,customers!$I$1:$I$1001,,0)</f>
        <v>Yes</v>
      </c>
    </row>
    <row r="560" spans="1:16" x14ac:dyDescent="0.25">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8"/>
        <v>15.54</v>
      </c>
      <c r="N560" t="str" cm="1">
        <f t="array" ref="N560">_xlfn.IFS(I560="Rob","Robusta",I560="Exc","Excelsa",I560="Ara","Arabica",I560="Lib","Liberica")</f>
        <v>Liberica</v>
      </c>
      <c r="O560" t="str" cm="1">
        <f t="array" ref="O560">_xlfn.IFS(J560="M","Medium",J560="L","Light",J560="D","Dark")</f>
        <v>Dark</v>
      </c>
      <c r="P560" t="str">
        <f>_xlfn.XLOOKUP(Orders[[#This Row],[Customer ID]],customers!$A$1:$A$1001,customers!$I$1:$I$1001,,0)</f>
        <v>Yes</v>
      </c>
    </row>
    <row r="561" spans="1:16" x14ac:dyDescent="0.25">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8"/>
        <v>38.849999999999994</v>
      </c>
      <c r="N561" t="str" cm="1">
        <f t="array" ref="N561">_xlfn.IFS(I561="Rob","Robusta",I561="Exc","Excelsa",I561="Ara","Arabica",I561="Lib","Liberica")</f>
        <v>Arabica</v>
      </c>
      <c r="O561" t="str" cm="1">
        <f t="array" ref="O561">_xlfn.IFS(J561="M","Medium",J561="L","Light",J561="D","Dark")</f>
        <v>Light</v>
      </c>
      <c r="P561" t="str">
        <f>_xlfn.XLOOKUP(Orders[[#This Row],[Customer ID]],customers!$A$1:$A$1001,customers!$I$1:$I$1001,,0)</f>
        <v>Yes</v>
      </c>
    </row>
    <row r="562" spans="1:16" x14ac:dyDescent="0.25">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8"/>
        <v>189.74999999999997</v>
      </c>
      <c r="N562" t="str" cm="1">
        <f t="array" ref="N562">_xlfn.IFS(I562="Rob","Robusta",I562="Exc","Excelsa",I562="Ara","Arabica",I562="Lib","Liberica")</f>
        <v>Excelsa</v>
      </c>
      <c r="O562" t="str" cm="1">
        <f t="array" ref="O562">_xlfn.IFS(J562="M","Medium",J562="L","Light",J562="D","Dark")</f>
        <v>Medium</v>
      </c>
      <c r="P562" t="str">
        <f>_xlfn.XLOOKUP(Orders[[#This Row],[Customer ID]],customers!$A$1:$A$1001,customers!$I$1:$I$1001,,0)</f>
        <v>Yes</v>
      </c>
    </row>
    <row r="563" spans="1:16" x14ac:dyDescent="0.25">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8"/>
        <v>17.91</v>
      </c>
      <c r="N563" t="str" cm="1">
        <f t="array" ref="N563">_xlfn.IFS(I563="Rob","Robusta",I563="Exc","Excelsa",I563="Ara","Arabica",I563="Lib","Liberica")</f>
        <v>Arabica</v>
      </c>
      <c r="O563" t="str" cm="1">
        <f t="array" ref="O563">_xlfn.IFS(J563="M","Medium",J563="L","Light",J563="D","Dark")</f>
        <v>Dark</v>
      </c>
      <c r="P563" t="str">
        <f>_xlfn.XLOOKUP(Orders[[#This Row],[Customer ID]],customers!$A$1:$A$1001,customers!$I$1:$I$1001,,0)</f>
        <v>Yes</v>
      </c>
    </row>
    <row r="564" spans="1:16" x14ac:dyDescent="0.25">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8"/>
        <v>28.53</v>
      </c>
      <c r="N564" t="str" cm="1">
        <f t="array" ref="N564">_xlfn.IFS(I564="Rob","Robusta",I564="Exc","Excelsa",I564="Ara","Arabica",I564="Lib","Liberica")</f>
        <v>Liberica</v>
      </c>
      <c r="O564" t="str" cm="1">
        <f t="array" ref="O564">_xlfn.IFS(J564="M","Medium",J564="L","Light",J564="D","Dark")</f>
        <v>Light</v>
      </c>
      <c r="P564" t="str">
        <f>_xlfn.XLOOKUP(Orders[[#This Row],[Customer ID]],customers!$A$1:$A$1001,customers!$I$1:$I$1001,,0)</f>
        <v>No</v>
      </c>
    </row>
    <row r="565" spans="1:16" x14ac:dyDescent="0.25">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8"/>
        <v>82.5</v>
      </c>
      <c r="N565" t="str" cm="1">
        <f t="array" ref="N565">_xlfn.IFS(I565="Rob","Robusta",I565="Exc","Excelsa",I565="Ara","Arabica",I565="Lib","Liberica")</f>
        <v>Excelsa</v>
      </c>
      <c r="O565" t="str" cm="1">
        <f t="array" ref="O565">_xlfn.IFS(J565="M","Medium",J565="L","Light",J565="D","Dark")</f>
        <v>Medium</v>
      </c>
      <c r="P565" t="str">
        <f>_xlfn.XLOOKUP(Orders[[#This Row],[Customer ID]],customers!$A$1:$A$1001,customers!$I$1:$I$1001,,0)</f>
        <v>No</v>
      </c>
    </row>
    <row r="566" spans="1:16" x14ac:dyDescent="0.25">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8"/>
        <v>14.339999999999998</v>
      </c>
      <c r="N566" t="str" cm="1">
        <f t="array" ref="N566">_xlfn.IFS(I566="Rob","Robusta",I566="Exc","Excelsa",I566="Ara","Arabica",I566="Lib","Liberica")</f>
        <v>Robusta</v>
      </c>
      <c r="O566" t="str" cm="1">
        <f t="array" ref="O566">_xlfn.IFS(J566="M","Medium",J566="L","Light",J566="D","Dark")</f>
        <v>Light</v>
      </c>
      <c r="P566" t="str">
        <f>_xlfn.XLOOKUP(Orders[[#This Row],[Customer ID]],customers!$A$1:$A$1001,customers!$I$1:$I$1001,,0)</f>
        <v>No</v>
      </c>
    </row>
    <row r="567" spans="1:16" x14ac:dyDescent="0.25">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8"/>
        <v>82.339999999999989</v>
      </c>
      <c r="N567" t="str" cm="1">
        <f t="array" ref="N567">_xlfn.IFS(I567="Rob","Robusta",I567="Exc","Excelsa",I567="Ara","Arabica",I567="Lib","Liberica")</f>
        <v>Robusta</v>
      </c>
      <c r="O567" t="str" cm="1">
        <f t="array" ref="O567">_xlfn.IFS(J567="M","Medium",J567="L","Light",J567="D","Dark")</f>
        <v>Dark</v>
      </c>
      <c r="P567" t="str">
        <f>_xlfn.XLOOKUP(Orders[[#This Row],[Customer ID]],customers!$A$1:$A$1001,customers!$I$1:$I$1001,,0)</f>
        <v>No</v>
      </c>
    </row>
    <row r="568" spans="1:16" x14ac:dyDescent="0.25">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8"/>
        <v>20.25</v>
      </c>
      <c r="N568" t="str" cm="1">
        <f t="array" ref="N568">_xlfn.IFS(I568="Rob","Robusta",I568="Exc","Excelsa",I568="Ara","Arabica",I568="Lib","Liberica")</f>
        <v>Arabica</v>
      </c>
      <c r="O568" t="str" cm="1">
        <f t="array" ref="O568">_xlfn.IFS(J568="M","Medium",J568="L","Light",J568="D","Dark")</f>
        <v>Medium</v>
      </c>
      <c r="P568" t="str">
        <f>_xlfn.XLOOKUP(Orders[[#This Row],[Customer ID]],customers!$A$1:$A$1001,customers!$I$1:$I$1001,,0)</f>
        <v>Yes</v>
      </c>
    </row>
    <row r="569" spans="1:16" x14ac:dyDescent="0.25">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8"/>
        <v>164.90999999999997</v>
      </c>
      <c r="N569" t="str" cm="1">
        <f t="array" ref="N569">_xlfn.IFS(I569="Rob","Robusta",I569="Exc","Excelsa",I569="Ara","Arabica",I569="Lib","Liberica")</f>
        <v>Robusta</v>
      </c>
      <c r="O569" t="str" cm="1">
        <f t="array" ref="O569">_xlfn.IFS(J569="M","Medium",J569="L","Light",J569="D","Dark")</f>
        <v>Light</v>
      </c>
      <c r="P569" t="str">
        <f>_xlfn.XLOOKUP(Orders[[#This Row],[Customer ID]],customers!$A$1:$A$1001,customers!$I$1:$I$1001,,0)</f>
        <v>No</v>
      </c>
    </row>
    <row r="570" spans="1:16" x14ac:dyDescent="0.25">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8"/>
        <v>19.02</v>
      </c>
      <c r="N570" t="str" cm="1">
        <f t="array" ref="N570">_xlfn.IFS(I570="Rob","Robusta",I570="Exc","Excelsa",I570="Ara","Arabica",I570="Lib","Liberica")</f>
        <v>Liberica</v>
      </c>
      <c r="O570" t="str" cm="1">
        <f t="array" ref="O570">_xlfn.IFS(J570="M","Medium",J570="L","Light",J570="D","Dark")</f>
        <v>Light</v>
      </c>
      <c r="P570" t="str">
        <f>_xlfn.XLOOKUP(Orders[[#This Row],[Customer ID]],customers!$A$1:$A$1001,customers!$I$1:$I$1001,,0)</f>
        <v>Yes</v>
      </c>
    </row>
    <row r="571" spans="1:16" x14ac:dyDescent="0.25">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8"/>
        <v>137.31</v>
      </c>
      <c r="N571" t="str" cm="1">
        <f t="array" ref="N571">_xlfn.IFS(I571="Rob","Robusta",I571="Exc","Excelsa",I571="Ara","Arabica",I571="Lib","Liberica")</f>
        <v>Arabica</v>
      </c>
      <c r="O571" t="str" cm="1">
        <f t="array" ref="O571">_xlfn.IFS(J571="M","Medium",J571="L","Light",J571="D","Dark")</f>
        <v>Dark</v>
      </c>
      <c r="P571" t="str">
        <f>_xlfn.XLOOKUP(Orders[[#This Row],[Customer ID]],customers!$A$1:$A$1001,customers!$I$1:$I$1001,,0)</f>
        <v>No</v>
      </c>
    </row>
    <row r="572" spans="1:16" x14ac:dyDescent="0.25">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8"/>
        <v>27</v>
      </c>
      <c r="N572" t="str" cm="1">
        <f t="array" ref="N572">_xlfn.IFS(I572="Rob","Robusta",I572="Exc","Excelsa",I572="Ara","Arabica",I572="Lib","Liberica")</f>
        <v>Arabica</v>
      </c>
      <c r="O572" t="str" cm="1">
        <f t="array" ref="O572">_xlfn.IFS(J572="M","Medium",J572="L","Light",J572="D","Dark")</f>
        <v>Medium</v>
      </c>
      <c r="P572" t="str">
        <f>_xlfn.XLOOKUP(Orders[[#This Row],[Customer ID]],customers!$A$1:$A$1001,customers!$I$1:$I$1001,,0)</f>
        <v>No</v>
      </c>
    </row>
    <row r="573" spans="1:16" x14ac:dyDescent="0.25">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8"/>
        <v>35.64</v>
      </c>
      <c r="N573" t="str" cm="1">
        <f t="array" ref="N573">_xlfn.IFS(I573="Rob","Robusta",I573="Exc","Excelsa",I573="Ara","Arabica",I573="Lib","Liberica")</f>
        <v>Excelsa</v>
      </c>
      <c r="O573" t="str" cm="1">
        <f t="array" ref="O573">_xlfn.IFS(J573="M","Medium",J573="L","Light",J573="D","Dark")</f>
        <v>Light</v>
      </c>
      <c r="P573" t="str">
        <f>_xlfn.XLOOKUP(Orders[[#This Row],[Customer ID]],customers!$A$1:$A$1001,customers!$I$1:$I$1001,,0)</f>
        <v>No</v>
      </c>
    </row>
    <row r="574" spans="1:16" x14ac:dyDescent="0.25">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8"/>
        <v>5.97</v>
      </c>
      <c r="N574" t="str" cm="1">
        <f t="array" ref="N574">_xlfn.IFS(I574="Rob","Robusta",I574="Exc","Excelsa",I574="Ara","Arabica",I574="Lib","Liberica")</f>
        <v>Arabica</v>
      </c>
      <c r="O574" t="str" cm="1">
        <f t="array" ref="O574">_xlfn.IFS(J574="M","Medium",J574="L","Light",J574="D","Dark")</f>
        <v>Dark</v>
      </c>
      <c r="P574" t="str">
        <f>_xlfn.XLOOKUP(Orders[[#This Row],[Customer ID]],customers!$A$1:$A$1001,customers!$I$1:$I$1001,,0)</f>
        <v>Yes</v>
      </c>
    </row>
    <row r="575" spans="1:16" x14ac:dyDescent="0.25">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8"/>
        <v>67.5</v>
      </c>
      <c r="N575" t="str" cm="1">
        <f t="array" ref="N575">_xlfn.IFS(I575="Rob","Robusta",I575="Exc","Excelsa",I575="Ara","Arabica",I575="Lib","Liberica")</f>
        <v>Arabica</v>
      </c>
      <c r="O575" t="str" cm="1">
        <f t="array" ref="O575">_xlfn.IFS(J575="M","Medium",J575="L","Light",J575="D","Dark")</f>
        <v>Medium</v>
      </c>
      <c r="P575" t="str">
        <f>_xlfn.XLOOKUP(Orders[[#This Row],[Customer ID]],customers!$A$1:$A$1001,customers!$I$1:$I$1001,,0)</f>
        <v>No</v>
      </c>
    </row>
    <row r="576" spans="1:16" x14ac:dyDescent="0.25">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8"/>
        <v>21.509999999999998</v>
      </c>
      <c r="N576" t="str" cm="1">
        <f t="array" ref="N576">_xlfn.IFS(I576="Rob","Robusta",I576="Exc","Excelsa",I576="Ara","Arabica",I576="Lib","Liberica")</f>
        <v>Robusta</v>
      </c>
      <c r="O576" t="str" cm="1">
        <f t="array" ref="O576">_xlfn.IFS(J576="M","Medium",J576="L","Light",J576="D","Dark")</f>
        <v>Light</v>
      </c>
      <c r="P576" t="str">
        <f>_xlfn.XLOOKUP(Orders[[#This Row],[Customer ID]],customers!$A$1:$A$1001,customers!$I$1:$I$1001,,0)</f>
        <v>Yes</v>
      </c>
    </row>
    <row r="577" spans="1:16" x14ac:dyDescent="0.25">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8"/>
        <v>66.929999999999993</v>
      </c>
      <c r="N577" t="str" cm="1">
        <f t="array" ref="N577">_xlfn.IFS(I577="Rob","Robusta",I577="Exc","Excelsa",I577="Ara","Arabica",I577="Lib","Liberica")</f>
        <v>Liberica</v>
      </c>
      <c r="O577" t="str" cm="1">
        <f t="array" ref="O577">_xlfn.IFS(J577="M","Medium",J577="L","Light",J577="D","Dark")</f>
        <v>Medium</v>
      </c>
      <c r="P577" t="str">
        <f>_xlfn.XLOOKUP(Orders[[#This Row],[Customer ID]],customers!$A$1:$A$1001,customers!$I$1:$I$1001,,0)</f>
        <v>No</v>
      </c>
    </row>
    <row r="578" spans="1:16" x14ac:dyDescent="0.25">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8"/>
        <v>17.91</v>
      </c>
      <c r="N578" t="str" cm="1">
        <f t="array" ref="N578">_xlfn.IFS(I578="Rob","Robusta",I578="Exc","Excelsa",I578="Ara","Arabica",I578="Lib","Liberica")</f>
        <v>Arabica</v>
      </c>
      <c r="O578" t="str" cm="1">
        <f t="array" ref="O578">_xlfn.IFS(J578="M","Medium",J578="L","Light",J578="D","Dark")</f>
        <v>Dark</v>
      </c>
      <c r="P578" t="str">
        <f>_xlfn.XLOOKUP(Orders[[#This Row],[Customer ID]],customers!$A$1:$A$1001,customers!$I$1:$I$1001,,0)</f>
        <v>No</v>
      </c>
    </row>
    <row r="579" spans="1:16" x14ac:dyDescent="0.25">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9">L579*E579</f>
        <v>58.2</v>
      </c>
      <c r="N579" t="str" cm="1">
        <f t="array" ref="N579">_xlfn.IFS(I579="Rob","Robusta",I579="Exc","Excelsa",I579="Ara","Arabica",I579="Lib","Liberica")</f>
        <v>Liberica</v>
      </c>
      <c r="O579" t="str" cm="1">
        <f t="array" ref="O579">_xlfn.IFS(J579="M","Medium",J579="L","Light",J579="D","Dark")</f>
        <v>Medium</v>
      </c>
      <c r="P579" t="str">
        <f>_xlfn.XLOOKUP(Orders[[#This Row],[Customer ID]],customers!$A$1:$A$1001,customers!$I$1:$I$1001,,0)</f>
        <v>No</v>
      </c>
    </row>
    <row r="580" spans="1:16" x14ac:dyDescent="0.25">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9"/>
        <v>13.365</v>
      </c>
      <c r="N580" t="str" cm="1">
        <f t="array" ref="N580">_xlfn.IFS(I580="Rob","Robusta",I580="Exc","Excelsa",I580="Ara","Arabica",I580="Lib","Liberica")</f>
        <v>Excelsa</v>
      </c>
      <c r="O580" t="str" cm="1">
        <f t="array" ref="O580">_xlfn.IFS(J580="M","Medium",J580="L","Light",J580="D","Dark")</f>
        <v>Light</v>
      </c>
      <c r="P580" t="str">
        <f>_xlfn.XLOOKUP(Orders[[#This Row],[Customer ID]],customers!$A$1:$A$1001,customers!$I$1:$I$1001,,0)</f>
        <v>No</v>
      </c>
    </row>
    <row r="581" spans="1:16" x14ac:dyDescent="0.25">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9"/>
        <v>33.75</v>
      </c>
      <c r="N581" t="str" cm="1">
        <f t="array" ref="N581">_xlfn.IFS(I581="Rob","Robusta",I581="Exc","Excelsa",I581="Ara","Arabica",I581="Lib","Liberica")</f>
        <v>Arabica</v>
      </c>
      <c r="O581" t="str" cm="1">
        <f t="array" ref="O581">_xlfn.IFS(J581="M","Medium",J581="L","Light",J581="D","Dark")</f>
        <v>Medium</v>
      </c>
      <c r="P581" t="str">
        <f>_xlfn.XLOOKUP(Orders[[#This Row],[Customer ID]],customers!$A$1:$A$1001,customers!$I$1:$I$1001,,0)</f>
        <v>No</v>
      </c>
    </row>
    <row r="582" spans="1:16" x14ac:dyDescent="0.25">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9"/>
        <v>44.55</v>
      </c>
      <c r="N582" t="str" cm="1">
        <f t="array" ref="N582">_xlfn.IFS(I582="Rob","Robusta",I582="Exc","Excelsa",I582="Ara","Arabica",I582="Lib","Liberica")</f>
        <v>Excelsa</v>
      </c>
      <c r="O582" t="str" cm="1">
        <f t="array" ref="O582">_xlfn.IFS(J582="M","Medium",J582="L","Light",J582="D","Dark")</f>
        <v>Light</v>
      </c>
      <c r="P582" t="str">
        <f>_xlfn.XLOOKUP(Orders[[#This Row],[Customer ID]],customers!$A$1:$A$1001,customers!$I$1:$I$1001,,0)</f>
        <v>Yes</v>
      </c>
    </row>
    <row r="583" spans="1:16" x14ac:dyDescent="0.25">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9"/>
        <v>44.55</v>
      </c>
      <c r="N583" t="str" cm="1">
        <f t="array" ref="N583">_xlfn.IFS(I583="Rob","Robusta",I583="Exc","Excelsa",I583="Ara","Arabica",I583="Lib","Liberica")</f>
        <v>Excelsa</v>
      </c>
      <c r="O583" t="str" cm="1">
        <f t="array" ref="O583">_xlfn.IFS(J583="M","Medium",J583="L","Light",J583="D","Dark")</f>
        <v>Light</v>
      </c>
      <c r="P583" t="str">
        <f>_xlfn.XLOOKUP(Orders[[#This Row],[Customer ID]],customers!$A$1:$A$1001,customers!$I$1:$I$1001,,0)</f>
        <v>Yes</v>
      </c>
    </row>
    <row r="584" spans="1:16" x14ac:dyDescent="0.25">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9"/>
        <v>60.75</v>
      </c>
      <c r="N584" t="str" cm="1">
        <f t="array" ref="N584">_xlfn.IFS(I584="Rob","Robusta",I584="Exc","Excelsa",I584="Ara","Arabica",I584="Lib","Liberica")</f>
        <v>Excelsa</v>
      </c>
      <c r="O584" t="str" cm="1">
        <f t="array" ref="O584">_xlfn.IFS(J584="M","Medium",J584="L","Light",J584="D","Dark")</f>
        <v>Dark</v>
      </c>
      <c r="P584" t="str">
        <f>_xlfn.XLOOKUP(Orders[[#This Row],[Customer ID]],customers!$A$1:$A$1001,customers!$I$1:$I$1001,,0)</f>
        <v>No</v>
      </c>
    </row>
    <row r="585" spans="1:16" x14ac:dyDescent="0.25">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9"/>
        <v>3.5849999999999995</v>
      </c>
      <c r="N585" t="str" cm="1">
        <f t="array" ref="N585">_xlfn.IFS(I585="Rob","Robusta",I585="Exc","Excelsa",I585="Ara","Arabica",I585="Lib","Liberica")</f>
        <v>Robusta</v>
      </c>
      <c r="O585" t="str" cm="1">
        <f t="array" ref="O585">_xlfn.IFS(J585="M","Medium",J585="L","Light",J585="D","Dark")</f>
        <v>Light</v>
      </c>
      <c r="P585" t="str">
        <f>_xlfn.XLOOKUP(Orders[[#This Row],[Customer ID]],customers!$A$1:$A$1001,customers!$I$1:$I$1001,,0)</f>
        <v>Yes</v>
      </c>
    </row>
    <row r="586" spans="1:16" x14ac:dyDescent="0.25">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9"/>
        <v>21.509999999999998</v>
      </c>
      <c r="N586" t="str" cm="1">
        <f t="array" ref="N586">_xlfn.IFS(I586="Rob","Robusta",I586="Exc","Excelsa",I586="Ara","Arabica",I586="Lib","Liberica")</f>
        <v>Robusta</v>
      </c>
      <c r="O586" t="str" cm="1">
        <f t="array" ref="O586">_xlfn.IFS(J586="M","Medium",J586="L","Light",J586="D","Dark")</f>
        <v>Light</v>
      </c>
      <c r="P586" t="str">
        <f>_xlfn.XLOOKUP(Orders[[#This Row],[Customer ID]],customers!$A$1:$A$1001,customers!$I$1:$I$1001,,0)</f>
        <v>No</v>
      </c>
    </row>
    <row r="587" spans="1:16" x14ac:dyDescent="0.25">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9"/>
        <v>16.5</v>
      </c>
      <c r="N587" t="str" cm="1">
        <f t="array" ref="N587">_xlfn.IFS(I587="Rob","Robusta",I587="Exc","Excelsa",I587="Ara","Arabica",I587="Lib","Liberica")</f>
        <v>Excelsa</v>
      </c>
      <c r="O587" t="str" cm="1">
        <f t="array" ref="O587">_xlfn.IFS(J587="M","Medium",J587="L","Light",J587="D","Dark")</f>
        <v>Medium</v>
      </c>
      <c r="P587" t="str">
        <f>_xlfn.XLOOKUP(Orders[[#This Row],[Customer ID]],customers!$A$1:$A$1001,customers!$I$1:$I$1001,,0)</f>
        <v>Yes</v>
      </c>
    </row>
    <row r="588" spans="1:16" x14ac:dyDescent="0.25">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9"/>
        <v>82.454999999999984</v>
      </c>
      <c r="N588" t="str" cm="1">
        <f t="array" ref="N588">_xlfn.IFS(I588="Rob","Robusta",I588="Exc","Excelsa",I588="Ara","Arabica",I588="Lib","Liberica")</f>
        <v>Robusta</v>
      </c>
      <c r="O588" t="str" cm="1">
        <f t="array" ref="O588">_xlfn.IFS(J588="M","Medium",J588="L","Light",J588="D","Dark")</f>
        <v>Light</v>
      </c>
      <c r="P588" t="str">
        <f>_xlfn.XLOOKUP(Orders[[#This Row],[Customer ID]],customers!$A$1:$A$1001,customers!$I$1:$I$1001,,0)</f>
        <v>No</v>
      </c>
    </row>
    <row r="589" spans="1:16" x14ac:dyDescent="0.25">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9"/>
        <v>7.77</v>
      </c>
      <c r="N589" t="str" cm="1">
        <f t="array" ref="N589">_xlfn.IFS(I589="Rob","Robusta",I589="Exc","Excelsa",I589="Ara","Arabica",I589="Lib","Liberica")</f>
        <v>Liberica</v>
      </c>
      <c r="O589" t="str" cm="1">
        <f t="array" ref="O589">_xlfn.IFS(J589="M","Medium",J589="L","Light",J589="D","Dark")</f>
        <v>Dark</v>
      </c>
      <c r="P589" t="str">
        <f>_xlfn.XLOOKUP(Orders[[#This Row],[Customer ID]],customers!$A$1:$A$1001,customers!$I$1:$I$1001,,0)</f>
        <v>Yes</v>
      </c>
    </row>
    <row r="590" spans="1:16" x14ac:dyDescent="0.25">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9"/>
        <v>11.94</v>
      </c>
      <c r="N590" t="str" cm="1">
        <f t="array" ref="N590">_xlfn.IFS(I590="Rob","Robusta",I590="Exc","Excelsa",I590="Ara","Arabica",I590="Lib","Liberica")</f>
        <v>Robusta</v>
      </c>
      <c r="O590" t="str" cm="1">
        <f t="array" ref="O590">_xlfn.IFS(J590="M","Medium",J590="L","Light",J590="D","Dark")</f>
        <v>Medium</v>
      </c>
      <c r="P590" t="str">
        <f>_xlfn.XLOOKUP(Orders[[#This Row],[Customer ID]],customers!$A$1:$A$1001,customers!$I$1:$I$1001,,0)</f>
        <v>Yes</v>
      </c>
    </row>
    <row r="591" spans="1:16" x14ac:dyDescent="0.25">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9"/>
        <v>204.92999999999995</v>
      </c>
      <c r="N591" t="str" cm="1">
        <f t="array" ref="N591">_xlfn.IFS(I591="Rob","Robusta",I591="Exc","Excelsa",I591="Ara","Arabica",I591="Lib","Liberica")</f>
        <v>Excelsa</v>
      </c>
      <c r="O591" t="str" cm="1">
        <f t="array" ref="O591">_xlfn.IFS(J591="M","Medium",J591="L","Light",J591="D","Dark")</f>
        <v>Light</v>
      </c>
      <c r="P591" t="str">
        <f>_xlfn.XLOOKUP(Orders[[#This Row],[Customer ID]],customers!$A$1:$A$1001,customers!$I$1:$I$1001,,0)</f>
        <v>No</v>
      </c>
    </row>
    <row r="592" spans="1:16" x14ac:dyDescent="0.25">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9"/>
        <v>63.249999999999993</v>
      </c>
      <c r="N592" t="str" cm="1">
        <f t="array" ref="N592">_xlfn.IFS(I592="Rob","Robusta",I592="Exc","Excelsa",I592="Ara","Arabica",I592="Lib","Liberica")</f>
        <v>Excelsa</v>
      </c>
      <c r="O592" t="str" cm="1">
        <f t="array" ref="O592">_xlfn.IFS(J592="M","Medium",J592="L","Light",J592="D","Dark")</f>
        <v>Medium</v>
      </c>
      <c r="P592" t="str">
        <f>_xlfn.XLOOKUP(Orders[[#This Row],[Customer ID]],customers!$A$1:$A$1001,customers!$I$1:$I$1001,,0)</f>
        <v>Yes</v>
      </c>
    </row>
    <row r="593" spans="1:16" x14ac:dyDescent="0.25">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9"/>
        <v>8.0549999999999997</v>
      </c>
      <c r="N593" t="str" cm="1">
        <f t="array" ref="N593">_xlfn.IFS(I593="Rob","Robusta",I593="Exc","Excelsa",I593="Ara","Arabica",I593="Lib","Liberica")</f>
        <v>Robusta</v>
      </c>
      <c r="O593" t="str" cm="1">
        <f t="array" ref="O593">_xlfn.IFS(J593="M","Medium",J593="L","Light",J593="D","Dark")</f>
        <v>Dark</v>
      </c>
      <c r="P593" t="str">
        <f>_xlfn.XLOOKUP(Orders[[#This Row],[Customer ID]],customers!$A$1:$A$1001,customers!$I$1:$I$1001,,0)</f>
        <v>Yes</v>
      </c>
    </row>
    <row r="594" spans="1:16" x14ac:dyDescent="0.25">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9"/>
        <v>51.749999999999993</v>
      </c>
      <c r="N594" t="str" cm="1">
        <f t="array" ref="N594">_xlfn.IFS(I594="Rob","Robusta",I594="Exc","Excelsa",I594="Ara","Arabica",I594="Lib","Liberica")</f>
        <v>Arabica</v>
      </c>
      <c r="O594" t="str" cm="1">
        <f t="array" ref="O594">_xlfn.IFS(J594="M","Medium",J594="L","Light",J594="D","Dark")</f>
        <v>Medium</v>
      </c>
      <c r="P594" t="str">
        <f>_xlfn.XLOOKUP(Orders[[#This Row],[Customer ID]],customers!$A$1:$A$1001,customers!$I$1:$I$1001,,0)</f>
        <v>No</v>
      </c>
    </row>
    <row r="595" spans="1:16" x14ac:dyDescent="0.25">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9"/>
        <v>27.945</v>
      </c>
      <c r="N595" t="str" cm="1">
        <f t="array" ref="N595">_xlfn.IFS(I595="Rob","Robusta",I595="Exc","Excelsa",I595="Ara","Arabica",I595="Lib","Liberica")</f>
        <v>Excelsa</v>
      </c>
      <c r="O595" t="str" cm="1">
        <f t="array" ref="O595">_xlfn.IFS(J595="M","Medium",J595="L","Light",J595="D","Dark")</f>
        <v>Dark</v>
      </c>
      <c r="P595" t="str">
        <f>_xlfn.XLOOKUP(Orders[[#This Row],[Customer ID]],customers!$A$1:$A$1001,customers!$I$1:$I$1001,,0)</f>
        <v>Yes</v>
      </c>
    </row>
    <row r="596" spans="1:16" x14ac:dyDescent="0.25">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9"/>
        <v>59.569999999999993</v>
      </c>
      <c r="N596" t="str" cm="1">
        <f t="array" ref="N596">_xlfn.IFS(I596="Rob","Robusta",I596="Exc","Excelsa",I596="Ara","Arabica",I596="Lib","Liberica")</f>
        <v>Arabica</v>
      </c>
      <c r="O596" t="str" cm="1">
        <f t="array" ref="O596">_xlfn.IFS(J596="M","Medium",J596="L","Light",J596="D","Dark")</f>
        <v>Light</v>
      </c>
      <c r="P596" t="str">
        <f>_xlfn.XLOOKUP(Orders[[#This Row],[Customer ID]],customers!$A$1:$A$1001,customers!$I$1:$I$1001,,0)</f>
        <v>No</v>
      </c>
    </row>
    <row r="597" spans="1:16" x14ac:dyDescent="0.25">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9"/>
        <v>14.85</v>
      </c>
      <c r="N597" t="str" cm="1">
        <f t="array" ref="N597">_xlfn.IFS(I597="Rob","Robusta",I597="Exc","Excelsa",I597="Ara","Arabica",I597="Lib","Liberica")</f>
        <v>Excelsa</v>
      </c>
      <c r="O597" t="str" cm="1">
        <f t="array" ref="O597">_xlfn.IFS(J597="M","Medium",J597="L","Light",J597="D","Dark")</f>
        <v>Light</v>
      </c>
      <c r="P597" t="str">
        <f>_xlfn.XLOOKUP(Orders[[#This Row],[Customer ID]],customers!$A$1:$A$1001,customers!$I$1:$I$1001,,0)</f>
        <v>No</v>
      </c>
    </row>
    <row r="598" spans="1:16" x14ac:dyDescent="0.25">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9"/>
        <v>33.75</v>
      </c>
      <c r="N598" t="str" cm="1">
        <f t="array" ref="N598">_xlfn.IFS(I598="Rob","Robusta",I598="Exc","Excelsa",I598="Ara","Arabica",I598="Lib","Liberica")</f>
        <v>Arabica</v>
      </c>
      <c r="O598" t="str" cm="1">
        <f t="array" ref="O598">_xlfn.IFS(J598="M","Medium",J598="L","Light",J598="D","Dark")</f>
        <v>Medium</v>
      </c>
      <c r="P598" t="str">
        <f>_xlfn.XLOOKUP(Orders[[#This Row],[Customer ID]],customers!$A$1:$A$1001,customers!$I$1:$I$1001,,0)</f>
        <v>No</v>
      </c>
    </row>
    <row r="599" spans="1:16" x14ac:dyDescent="0.25">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9"/>
        <v>145.82</v>
      </c>
      <c r="N599" t="str" cm="1">
        <f t="array" ref="N599">_xlfn.IFS(I599="Rob","Robusta",I599="Exc","Excelsa",I599="Ara","Arabica",I599="Lib","Liberica")</f>
        <v>Liberica</v>
      </c>
      <c r="O599" t="str" cm="1">
        <f t="array" ref="O599">_xlfn.IFS(J599="M","Medium",J599="L","Light",J599="D","Dark")</f>
        <v>Light</v>
      </c>
      <c r="P599" t="str">
        <f>_xlfn.XLOOKUP(Orders[[#This Row],[Customer ID]],customers!$A$1:$A$1001,customers!$I$1:$I$1001,,0)</f>
        <v>Yes</v>
      </c>
    </row>
    <row r="600" spans="1:16" x14ac:dyDescent="0.25">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9"/>
        <v>11.94</v>
      </c>
      <c r="N600" t="str" cm="1">
        <f t="array" ref="N600">_xlfn.IFS(I600="Rob","Robusta",I600="Exc","Excelsa",I600="Ara","Arabica",I600="Lib","Liberica")</f>
        <v>Robusta</v>
      </c>
      <c r="O600" t="str" cm="1">
        <f t="array" ref="O600">_xlfn.IFS(J600="M","Medium",J600="L","Light",J600="D","Dark")</f>
        <v>Medium</v>
      </c>
      <c r="P600" t="str">
        <f>_xlfn.XLOOKUP(Orders[[#This Row],[Customer ID]],customers!$A$1:$A$1001,customers!$I$1:$I$1001,,0)</f>
        <v>Yes</v>
      </c>
    </row>
    <row r="601" spans="1:16" x14ac:dyDescent="0.25">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9"/>
        <v>11.94</v>
      </c>
      <c r="N601" t="str" cm="1">
        <f t="array" ref="N601">_xlfn.IFS(I601="Rob","Robusta",I601="Exc","Excelsa",I601="Ara","Arabica",I601="Lib","Liberica")</f>
        <v>Arabica</v>
      </c>
      <c r="O601" t="str" cm="1">
        <f t="array" ref="O601">_xlfn.IFS(J601="M","Medium",J601="L","Light",J601="D","Dark")</f>
        <v>Dark</v>
      </c>
      <c r="P601" t="str">
        <f>_xlfn.XLOOKUP(Orders[[#This Row],[Customer ID]],customers!$A$1:$A$1001,customers!$I$1:$I$1001,,0)</f>
        <v>Yes</v>
      </c>
    </row>
    <row r="602" spans="1:16" x14ac:dyDescent="0.25">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9"/>
        <v>7.77</v>
      </c>
      <c r="N602" t="str" cm="1">
        <f t="array" ref="N602">_xlfn.IFS(I602="Rob","Robusta",I602="Exc","Excelsa",I602="Ara","Arabica",I602="Lib","Liberica")</f>
        <v>Liberica</v>
      </c>
      <c r="O602" t="str" cm="1">
        <f t="array" ref="O602">_xlfn.IFS(J602="M","Medium",J602="L","Light",J602="D","Dark")</f>
        <v>Dark</v>
      </c>
      <c r="P602" t="str">
        <f>_xlfn.XLOOKUP(Orders[[#This Row],[Customer ID]],customers!$A$1:$A$1001,customers!$I$1:$I$1001,,0)</f>
        <v>No</v>
      </c>
    </row>
    <row r="603" spans="1:16" x14ac:dyDescent="0.25">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9"/>
        <v>109.93999999999998</v>
      </c>
      <c r="N603" t="str" cm="1">
        <f t="array" ref="N603">_xlfn.IFS(I603="Rob","Robusta",I603="Exc","Excelsa",I603="Ara","Arabica",I603="Lib","Liberica")</f>
        <v>Robusta</v>
      </c>
      <c r="O603" t="str" cm="1">
        <f t="array" ref="O603">_xlfn.IFS(J603="M","Medium",J603="L","Light",J603="D","Dark")</f>
        <v>Light</v>
      </c>
      <c r="P603" t="str">
        <f>_xlfn.XLOOKUP(Orders[[#This Row],[Customer ID]],customers!$A$1:$A$1001,customers!$I$1:$I$1001,,0)</f>
        <v>Yes</v>
      </c>
    </row>
    <row r="604" spans="1:16" x14ac:dyDescent="0.25">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9"/>
        <v>22.274999999999999</v>
      </c>
      <c r="N604" t="str" cm="1">
        <f t="array" ref="N604">_xlfn.IFS(I604="Rob","Robusta",I604="Exc","Excelsa",I604="Ara","Arabica",I604="Lib","Liberica")</f>
        <v>Excelsa</v>
      </c>
      <c r="O604" t="str" cm="1">
        <f t="array" ref="O604">_xlfn.IFS(J604="M","Medium",J604="L","Light",J604="D","Dark")</f>
        <v>Light</v>
      </c>
      <c r="P604" t="str">
        <f>_xlfn.XLOOKUP(Orders[[#This Row],[Customer ID]],customers!$A$1:$A$1001,customers!$I$1:$I$1001,,0)</f>
        <v>Yes</v>
      </c>
    </row>
    <row r="605" spans="1:16" x14ac:dyDescent="0.25">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9"/>
        <v>8.9550000000000001</v>
      </c>
      <c r="N605" t="str" cm="1">
        <f t="array" ref="N605">_xlfn.IFS(I605="Rob","Robusta",I605="Exc","Excelsa",I605="Ara","Arabica",I605="Lib","Liberica")</f>
        <v>Robusta</v>
      </c>
      <c r="O605" t="str" cm="1">
        <f t="array" ref="O605">_xlfn.IFS(J605="M","Medium",J605="L","Light",J605="D","Dark")</f>
        <v>Medium</v>
      </c>
      <c r="P605" t="str">
        <f>_xlfn.XLOOKUP(Orders[[#This Row],[Customer ID]],customers!$A$1:$A$1001,customers!$I$1:$I$1001,,0)</f>
        <v>No</v>
      </c>
    </row>
    <row r="606" spans="1:16" x14ac:dyDescent="0.25">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9"/>
        <v>119.13999999999999</v>
      </c>
      <c r="N606" t="str" cm="1">
        <f t="array" ref="N606">_xlfn.IFS(I606="Rob","Robusta",I606="Exc","Excelsa",I606="Ara","Arabica",I606="Lib","Liberica")</f>
        <v>Liberica</v>
      </c>
      <c r="O606" t="str" cm="1">
        <f t="array" ref="O606">_xlfn.IFS(J606="M","Medium",J606="L","Light",J606="D","Dark")</f>
        <v>Dark</v>
      </c>
      <c r="P606" t="str">
        <f>_xlfn.XLOOKUP(Orders[[#This Row],[Customer ID]],customers!$A$1:$A$1001,customers!$I$1:$I$1001,,0)</f>
        <v>No</v>
      </c>
    </row>
    <row r="607" spans="1:16" x14ac:dyDescent="0.25">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9"/>
        <v>148.92499999999998</v>
      </c>
      <c r="N607" t="str" cm="1">
        <f t="array" ref="N607">_xlfn.IFS(I607="Rob","Robusta",I607="Exc","Excelsa",I607="Ara","Arabica",I607="Lib","Liberica")</f>
        <v>Arabica</v>
      </c>
      <c r="O607" t="str" cm="1">
        <f t="array" ref="O607">_xlfn.IFS(J607="M","Medium",J607="L","Light",J607="D","Dark")</f>
        <v>Light</v>
      </c>
      <c r="P607" t="str">
        <f>_xlfn.XLOOKUP(Orders[[#This Row],[Customer ID]],customers!$A$1:$A$1001,customers!$I$1:$I$1001,,0)</f>
        <v>Yes</v>
      </c>
    </row>
    <row r="608" spans="1:16" x14ac:dyDescent="0.25">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9"/>
        <v>109.36499999999999</v>
      </c>
      <c r="N608" t="str" cm="1">
        <f t="array" ref="N608">_xlfn.IFS(I608="Rob","Robusta",I608="Exc","Excelsa",I608="Ara","Arabica",I608="Lib","Liberica")</f>
        <v>Liberica</v>
      </c>
      <c r="O608" t="str" cm="1">
        <f t="array" ref="O608">_xlfn.IFS(J608="M","Medium",J608="L","Light",J608="D","Dark")</f>
        <v>Light</v>
      </c>
      <c r="P608" t="str">
        <f>_xlfn.XLOOKUP(Orders[[#This Row],[Customer ID]],customers!$A$1:$A$1001,customers!$I$1:$I$1001,,0)</f>
        <v>Yes</v>
      </c>
    </row>
    <row r="609" spans="1:16" x14ac:dyDescent="0.25">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9"/>
        <v>3.645</v>
      </c>
      <c r="N609" t="str" cm="1">
        <f t="array" ref="N609">_xlfn.IFS(I609="Rob","Robusta",I609="Exc","Excelsa",I609="Ara","Arabica",I609="Lib","Liberica")</f>
        <v>Excelsa</v>
      </c>
      <c r="O609" t="str" cm="1">
        <f t="array" ref="O609">_xlfn.IFS(J609="M","Medium",J609="L","Light",J609="D","Dark")</f>
        <v>Dark</v>
      </c>
      <c r="P609" t="str">
        <f>_xlfn.XLOOKUP(Orders[[#This Row],[Customer ID]],customers!$A$1:$A$1001,customers!$I$1:$I$1001,,0)</f>
        <v>Yes</v>
      </c>
    </row>
    <row r="610" spans="1:16" x14ac:dyDescent="0.25">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9"/>
        <v>55.89</v>
      </c>
      <c r="N610" t="str" cm="1">
        <f t="array" ref="N610">_xlfn.IFS(I610="Rob","Robusta",I610="Exc","Excelsa",I610="Ara","Arabica",I610="Lib","Liberica")</f>
        <v>Excelsa</v>
      </c>
      <c r="O610" t="str" cm="1">
        <f t="array" ref="O610">_xlfn.IFS(J610="M","Medium",J610="L","Light",J610="D","Dark")</f>
        <v>Dark</v>
      </c>
      <c r="P610" t="str">
        <f>_xlfn.XLOOKUP(Orders[[#This Row],[Customer ID]],customers!$A$1:$A$1001,customers!$I$1:$I$1001,,0)</f>
        <v>No</v>
      </c>
    </row>
    <row r="611" spans="1:16" x14ac:dyDescent="0.25">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9"/>
        <v>26.19</v>
      </c>
      <c r="N611" t="str" cm="1">
        <f t="array" ref="N611">_xlfn.IFS(I611="Rob","Robusta",I611="Exc","Excelsa",I611="Ara","Arabica",I611="Lib","Liberica")</f>
        <v>Liberica</v>
      </c>
      <c r="O611" t="str" cm="1">
        <f t="array" ref="O611">_xlfn.IFS(J611="M","Medium",J611="L","Light",J611="D","Dark")</f>
        <v>Medium</v>
      </c>
      <c r="P611" t="str">
        <f>_xlfn.XLOOKUP(Orders[[#This Row],[Customer ID]],customers!$A$1:$A$1001,customers!$I$1:$I$1001,,0)</f>
        <v>Yes</v>
      </c>
    </row>
    <row r="612" spans="1:16" x14ac:dyDescent="0.25">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9"/>
        <v>39.799999999999997</v>
      </c>
      <c r="N612" t="str" cm="1">
        <f t="array" ref="N612">_xlfn.IFS(I612="Rob","Robusta",I612="Exc","Excelsa",I612="Ara","Arabica",I612="Lib","Liberica")</f>
        <v>Robusta</v>
      </c>
      <c r="O612" t="str" cm="1">
        <f t="array" ref="O612">_xlfn.IFS(J612="M","Medium",J612="L","Light",J612="D","Dark")</f>
        <v>Medium</v>
      </c>
      <c r="P612" t="str">
        <f>_xlfn.XLOOKUP(Orders[[#This Row],[Customer ID]],customers!$A$1:$A$1001,customers!$I$1:$I$1001,,0)</f>
        <v>No</v>
      </c>
    </row>
    <row r="613" spans="1:16" x14ac:dyDescent="0.25">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9"/>
        <v>68.309999999999988</v>
      </c>
      <c r="N613" t="str" cm="1">
        <f t="array" ref="N613">_xlfn.IFS(I613="Rob","Robusta",I613="Exc","Excelsa",I613="Ara","Arabica",I613="Lib","Liberica")</f>
        <v>Excelsa</v>
      </c>
      <c r="O613" t="str" cm="1">
        <f t="array" ref="O613">_xlfn.IFS(J613="M","Medium",J613="L","Light",J613="D","Dark")</f>
        <v>Light</v>
      </c>
      <c r="P613" t="str">
        <f>_xlfn.XLOOKUP(Orders[[#This Row],[Customer ID]],customers!$A$1:$A$1001,customers!$I$1:$I$1001,,0)</f>
        <v>No</v>
      </c>
    </row>
    <row r="614" spans="1:16" x14ac:dyDescent="0.25">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9"/>
        <v>13.5</v>
      </c>
      <c r="N614" t="str" cm="1">
        <f t="array" ref="N614">_xlfn.IFS(I614="Rob","Robusta",I614="Exc","Excelsa",I614="Ara","Arabica",I614="Lib","Liberica")</f>
        <v>Arabica</v>
      </c>
      <c r="O614" t="str" cm="1">
        <f t="array" ref="O614">_xlfn.IFS(J614="M","Medium",J614="L","Light",J614="D","Dark")</f>
        <v>Medium</v>
      </c>
      <c r="P614" t="str">
        <f>_xlfn.XLOOKUP(Orders[[#This Row],[Customer ID]],customers!$A$1:$A$1001,customers!$I$1:$I$1001,,0)</f>
        <v>No</v>
      </c>
    </row>
    <row r="615" spans="1:16" x14ac:dyDescent="0.25">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9"/>
        <v>5.97</v>
      </c>
      <c r="N615" t="str" cm="1">
        <f t="array" ref="N615">_xlfn.IFS(I615="Rob","Robusta",I615="Exc","Excelsa",I615="Ara","Arabica",I615="Lib","Liberica")</f>
        <v>Robusta</v>
      </c>
      <c r="O615" t="str" cm="1">
        <f t="array" ref="O615">_xlfn.IFS(J615="M","Medium",J615="L","Light",J615="D","Dark")</f>
        <v>Medium</v>
      </c>
      <c r="P615" t="str">
        <f>_xlfn.XLOOKUP(Orders[[#This Row],[Customer ID]],customers!$A$1:$A$1001,customers!$I$1:$I$1001,,0)</f>
        <v>No</v>
      </c>
    </row>
    <row r="616" spans="1:16" x14ac:dyDescent="0.25">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9"/>
        <v>29.849999999999998</v>
      </c>
      <c r="N616" t="str" cm="1">
        <f t="array" ref="N616">_xlfn.IFS(I616="Rob","Robusta",I616="Exc","Excelsa",I616="Ara","Arabica",I616="Lib","Liberica")</f>
        <v>Robusta</v>
      </c>
      <c r="O616" t="str" cm="1">
        <f t="array" ref="O616">_xlfn.IFS(J616="M","Medium",J616="L","Light",J616="D","Dark")</f>
        <v>Medium</v>
      </c>
      <c r="P616" t="str">
        <f>_xlfn.XLOOKUP(Orders[[#This Row],[Customer ID]],customers!$A$1:$A$1001,customers!$I$1:$I$1001,,0)</f>
        <v>Yes</v>
      </c>
    </row>
    <row r="617" spans="1:16" x14ac:dyDescent="0.25">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9"/>
        <v>72.91</v>
      </c>
      <c r="N617" t="str" cm="1">
        <f t="array" ref="N617">_xlfn.IFS(I617="Rob","Robusta",I617="Exc","Excelsa",I617="Ara","Arabica",I617="Lib","Liberica")</f>
        <v>Liberica</v>
      </c>
      <c r="O617" t="str" cm="1">
        <f t="array" ref="O617">_xlfn.IFS(J617="M","Medium",J617="L","Light",J617="D","Dark")</f>
        <v>Light</v>
      </c>
      <c r="P617" t="str">
        <f>_xlfn.XLOOKUP(Orders[[#This Row],[Customer ID]],customers!$A$1:$A$1001,customers!$I$1:$I$1001,,0)</f>
        <v>Yes</v>
      </c>
    </row>
    <row r="618" spans="1:16" x14ac:dyDescent="0.25">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9"/>
        <v>126.49999999999999</v>
      </c>
      <c r="N618" t="str" cm="1">
        <f t="array" ref="N618">_xlfn.IFS(I618="Rob","Robusta",I618="Exc","Excelsa",I618="Ara","Arabica",I618="Lib","Liberica")</f>
        <v>Excelsa</v>
      </c>
      <c r="O618" t="str" cm="1">
        <f t="array" ref="O618">_xlfn.IFS(J618="M","Medium",J618="L","Light",J618="D","Dark")</f>
        <v>Medium</v>
      </c>
      <c r="P618" t="str">
        <f>_xlfn.XLOOKUP(Orders[[#This Row],[Customer ID]],customers!$A$1:$A$1001,customers!$I$1:$I$1001,,0)</f>
        <v>No</v>
      </c>
    </row>
    <row r="619" spans="1:16" x14ac:dyDescent="0.25">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9"/>
        <v>33.464999999999996</v>
      </c>
      <c r="N619" t="str" cm="1">
        <f t="array" ref="N619">_xlfn.IFS(I619="Rob","Robusta",I619="Exc","Excelsa",I619="Ara","Arabica",I619="Lib","Liberica")</f>
        <v>Liberica</v>
      </c>
      <c r="O619" t="str" cm="1">
        <f t="array" ref="O619">_xlfn.IFS(J619="M","Medium",J619="L","Light",J619="D","Dark")</f>
        <v>Medium</v>
      </c>
      <c r="P619" t="str">
        <f>_xlfn.XLOOKUP(Orders[[#This Row],[Customer ID]],customers!$A$1:$A$1001,customers!$I$1:$I$1001,,0)</f>
        <v>No</v>
      </c>
    </row>
    <row r="620" spans="1:16" x14ac:dyDescent="0.25">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9"/>
        <v>72.900000000000006</v>
      </c>
      <c r="N620" t="str" cm="1">
        <f t="array" ref="N620">_xlfn.IFS(I620="Rob","Robusta",I620="Exc","Excelsa",I620="Ara","Arabica",I620="Lib","Liberica")</f>
        <v>Excelsa</v>
      </c>
      <c r="O620" t="str" cm="1">
        <f t="array" ref="O620">_xlfn.IFS(J620="M","Medium",J620="L","Light",J620="D","Dark")</f>
        <v>Dark</v>
      </c>
      <c r="P620" t="str">
        <f>_xlfn.XLOOKUP(Orders[[#This Row],[Customer ID]],customers!$A$1:$A$1001,customers!$I$1:$I$1001,,0)</f>
        <v>Yes</v>
      </c>
    </row>
    <row r="621" spans="1:16" x14ac:dyDescent="0.25">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9"/>
        <v>15.54</v>
      </c>
      <c r="N621" t="str" cm="1">
        <f t="array" ref="N621">_xlfn.IFS(I621="Rob","Robusta",I621="Exc","Excelsa",I621="Ara","Arabica",I621="Lib","Liberica")</f>
        <v>Liberica</v>
      </c>
      <c r="O621" t="str" cm="1">
        <f t="array" ref="O621">_xlfn.IFS(J621="M","Medium",J621="L","Light",J621="D","Dark")</f>
        <v>Dark</v>
      </c>
      <c r="P621" t="str">
        <f>_xlfn.XLOOKUP(Orders[[#This Row],[Customer ID]],customers!$A$1:$A$1001,customers!$I$1:$I$1001,,0)</f>
        <v>Yes</v>
      </c>
    </row>
    <row r="622" spans="1:16" x14ac:dyDescent="0.25">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9"/>
        <v>20.25</v>
      </c>
      <c r="N622" t="str" cm="1">
        <f t="array" ref="N622">_xlfn.IFS(I622="Rob","Robusta",I622="Exc","Excelsa",I622="Ara","Arabica",I622="Lib","Liberica")</f>
        <v>Arabica</v>
      </c>
      <c r="O622" t="str" cm="1">
        <f t="array" ref="O622">_xlfn.IFS(J622="M","Medium",J622="L","Light",J622="D","Dark")</f>
        <v>Medium</v>
      </c>
      <c r="P622" t="str">
        <f>_xlfn.XLOOKUP(Orders[[#This Row],[Customer ID]],customers!$A$1:$A$1001,customers!$I$1:$I$1001,,0)</f>
        <v>No</v>
      </c>
    </row>
    <row r="623" spans="1:16" x14ac:dyDescent="0.25">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9"/>
        <v>77.699999999999989</v>
      </c>
      <c r="N623" t="str" cm="1">
        <f t="array" ref="N623">_xlfn.IFS(I623="Rob","Robusta",I623="Exc","Excelsa",I623="Ara","Arabica",I623="Lib","Liberica")</f>
        <v>Arabica</v>
      </c>
      <c r="O623" t="str" cm="1">
        <f t="array" ref="O623">_xlfn.IFS(J623="M","Medium",J623="L","Light",J623="D","Dark")</f>
        <v>Light</v>
      </c>
      <c r="P623" t="str">
        <f>_xlfn.XLOOKUP(Orders[[#This Row],[Customer ID]],customers!$A$1:$A$1001,customers!$I$1:$I$1001,,0)</f>
        <v>No</v>
      </c>
    </row>
    <row r="624" spans="1:16" x14ac:dyDescent="0.25">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9"/>
        <v>133.85999999999999</v>
      </c>
      <c r="N624" t="str" cm="1">
        <f t="array" ref="N624">_xlfn.IFS(I624="Rob","Robusta",I624="Exc","Excelsa",I624="Ara","Arabica",I624="Lib","Liberica")</f>
        <v>Liberica</v>
      </c>
      <c r="O624" t="str" cm="1">
        <f t="array" ref="O624">_xlfn.IFS(J624="M","Medium",J624="L","Light",J624="D","Dark")</f>
        <v>Medium</v>
      </c>
      <c r="P624" t="str">
        <f>_xlfn.XLOOKUP(Orders[[#This Row],[Customer ID]],customers!$A$1:$A$1001,customers!$I$1:$I$1001,,0)</f>
        <v>No</v>
      </c>
    </row>
    <row r="625" spans="1:16" x14ac:dyDescent="0.25">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9"/>
        <v>12.15</v>
      </c>
      <c r="N625" t="str" cm="1">
        <f t="array" ref="N625">_xlfn.IFS(I625="Rob","Robusta",I625="Exc","Excelsa",I625="Ara","Arabica",I625="Lib","Liberica")</f>
        <v>Excelsa</v>
      </c>
      <c r="O625" t="str" cm="1">
        <f t="array" ref="O625">_xlfn.IFS(J625="M","Medium",J625="L","Light",J625="D","Dark")</f>
        <v>Dark</v>
      </c>
      <c r="P625" t="str">
        <f>_xlfn.XLOOKUP(Orders[[#This Row],[Customer ID]],customers!$A$1:$A$1001,customers!$I$1:$I$1001,,0)</f>
        <v>No</v>
      </c>
    </row>
    <row r="626" spans="1:16" x14ac:dyDescent="0.25">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9"/>
        <v>63.249999999999993</v>
      </c>
      <c r="N626" t="str" cm="1">
        <f t="array" ref="N626">_xlfn.IFS(I626="Rob","Robusta",I626="Exc","Excelsa",I626="Ara","Arabica",I626="Lib","Liberica")</f>
        <v>Excelsa</v>
      </c>
      <c r="O626" t="str" cm="1">
        <f t="array" ref="O626">_xlfn.IFS(J626="M","Medium",J626="L","Light",J626="D","Dark")</f>
        <v>Medium</v>
      </c>
      <c r="P626" t="str">
        <f>_xlfn.XLOOKUP(Orders[[#This Row],[Customer ID]],customers!$A$1:$A$1001,customers!$I$1:$I$1001,,0)</f>
        <v>Yes</v>
      </c>
    </row>
    <row r="627" spans="1:16" x14ac:dyDescent="0.25">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9"/>
        <v>35.849999999999994</v>
      </c>
      <c r="N627" t="str" cm="1">
        <f t="array" ref="N627">_xlfn.IFS(I627="Rob","Robusta",I627="Exc","Excelsa",I627="Ara","Arabica",I627="Lib","Liberica")</f>
        <v>Robusta</v>
      </c>
      <c r="O627" t="str" cm="1">
        <f t="array" ref="O627">_xlfn.IFS(J627="M","Medium",J627="L","Light",J627="D","Dark")</f>
        <v>Light</v>
      </c>
      <c r="P627" t="str">
        <f>_xlfn.XLOOKUP(Orders[[#This Row],[Customer ID]],customers!$A$1:$A$1001,customers!$I$1:$I$1001,,0)</f>
        <v>No</v>
      </c>
    </row>
    <row r="628" spans="1:16" x14ac:dyDescent="0.25">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9"/>
        <v>77.624999999999986</v>
      </c>
      <c r="N628" t="str" cm="1">
        <f t="array" ref="N628">_xlfn.IFS(I628="Rob","Robusta",I628="Exc","Excelsa",I628="Ara","Arabica",I628="Lib","Liberica")</f>
        <v>Arabica</v>
      </c>
      <c r="O628" t="str" cm="1">
        <f t="array" ref="O628">_xlfn.IFS(J628="M","Medium",J628="L","Light",J628="D","Dark")</f>
        <v>Medium</v>
      </c>
      <c r="P628" t="str">
        <f>_xlfn.XLOOKUP(Orders[[#This Row],[Customer ID]],customers!$A$1:$A$1001,customers!$I$1:$I$1001,,0)</f>
        <v>No</v>
      </c>
    </row>
    <row r="629" spans="1:16" x14ac:dyDescent="0.25">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9"/>
        <v>63.249999999999993</v>
      </c>
      <c r="N629" t="str" cm="1">
        <f t="array" ref="N629">_xlfn.IFS(I629="Rob","Robusta",I629="Exc","Excelsa",I629="Ara","Arabica",I629="Lib","Liberica")</f>
        <v>Excelsa</v>
      </c>
      <c r="O629" t="str" cm="1">
        <f t="array" ref="O629">_xlfn.IFS(J629="M","Medium",J629="L","Light",J629="D","Dark")</f>
        <v>Medium</v>
      </c>
      <c r="P629" t="str">
        <f>_xlfn.XLOOKUP(Orders[[#This Row],[Customer ID]],customers!$A$1:$A$1001,customers!$I$1:$I$1001,,0)</f>
        <v>Yes</v>
      </c>
    </row>
    <row r="630" spans="1:16" x14ac:dyDescent="0.25">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9"/>
        <v>26.73</v>
      </c>
      <c r="N630" t="str" cm="1">
        <f t="array" ref="N630">_xlfn.IFS(I630="Rob","Robusta",I630="Exc","Excelsa",I630="Ara","Arabica",I630="Lib","Liberica")</f>
        <v>Excelsa</v>
      </c>
      <c r="O630" t="str" cm="1">
        <f t="array" ref="O630">_xlfn.IFS(J630="M","Medium",J630="L","Light",J630="D","Dark")</f>
        <v>Light</v>
      </c>
      <c r="P630" t="str">
        <f>_xlfn.XLOOKUP(Orders[[#This Row],[Customer ID]],customers!$A$1:$A$1001,customers!$I$1:$I$1001,,0)</f>
        <v>Yes</v>
      </c>
    </row>
    <row r="631" spans="1:16" x14ac:dyDescent="0.25">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9"/>
        <v>31.08</v>
      </c>
      <c r="N631" t="str" cm="1">
        <f t="array" ref="N631">_xlfn.IFS(I631="Rob","Robusta",I631="Exc","Excelsa",I631="Ara","Arabica",I631="Lib","Liberica")</f>
        <v>Liberica</v>
      </c>
      <c r="O631" t="str" cm="1">
        <f t="array" ref="O631">_xlfn.IFS(J631="M","Medium",J631="L","Light",J631="D","Dark")</f>
        <v>Dark</v>
      </c>
      <c r="P631" t="str">
        <f>_xlfn.XLOOKUP(Orders[[#This Row],[Customer ID]],customers!$A$1:$A$1001,customers!$I$1:$I$1001,,0)</f>
        <v>Yes</v>
      </c>
    </row>
    <row r="632" spans="1:16" x14ac:dyDescent="0.25">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9"/>
        <v>2.9849999999999999</v>
      </c>
      <c r="N632" t="str" cm="1">
        <f t="array" ref="N632">_xlfn.IFS(I632="Rob","Robusta",I632="Exc","Excelsa",I632="Ara","Arabica",I632="Lib","Liberica")</f>
        <v>Arabica</v>
      </c>
      <c r="O632" t="str" cm="1">
        <f t="array" ref="O632">_xlfn.IFS(J632="M","Medium",J632="L","Light",J632="D","Dark")</f>
        <v>Dark</v>
      </c>
      <c r="P632" t="str">
        <f>_xlfn.XLOOKUP(Orders[[#This Row],[Customer ID]],customers!$A$1:$A$1001,customers!$I$1:$I$1001,,0)</f>
        <v>Yes</v>
      </c>
    </row>
    <row r="633" spans="1:16" x14ac:dyDescent="0.25">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9"/>
        <v>102.92499999999998</v>
      </c>
      <c r="N633" t="str" cm="1">
        <f t="array" ref="N633">_xlfn.IFS(I633="Rob","Robusta",I633="Exc","Excelsa",I633="Ara","Arabica",I633="Lib","Liberica")</f>
        <v>Robusta</v>
      </c>
      <c r="O633" t="str" cm="1">
        <f t="array" ref="O633">_xlfn.IFS(J633="M","Medium",J633="L","Light",J633="D","Dark")</f>
        <v>Dark</v>
      </c>
      <c r="P633" t="str">
        <f>_xlfn.XLOOKUP(Orders[[#This Row],[Customer ID]],customers!$A$1:$A$1001,customers!$I$1:$I$1001,,0)</f>
        <v>Yes</v>
      </c>
    </row>
    <row r="634" spans="1:16" x14ac:dyDescent="0.25">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9"/>
        <v>35.64</v>
      </c>
      <c r="N634" t="str" cm="1">
        <f t="array" ref="N634">_xlfn.IFS(I634="Rob","Robusta",I634="Exc","Excelsa",I634="Ara","Arabica",I634="Lib","Liberica")</f>
        <v>Excelsa</v>
      </c>
      <c r="O634" t="str" cm="1">
        <f t="array" ref="O634">_xlfn.IFS(J634="M","Medium",J634="L","Light",J634="D","Dark")</f>
        <v>Light</v>
      </c>
      <c r="P634" t="str">
        <f>_xlfn.XLOOKUP(Orders[[#This Row],[Customer ID]],customers!$A$1:$A$1001,customers!$I$1:$I$1001,,0)</f>
        <v>No</v>
      </c>
    </row>
    <row r="635" spans="1:16" x14ac:dyDescent="0.25">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9"/>
        <v>47.8</v>
      </c>
      <c r="N635" t="str" cm="1">
        <f t="array" ref="N635">_xlfn.IFS(I635="Rob","Robusta",I635="Exc","Excelsa",I635="Ara","Arabica",I635="Lib","Liberica")</f>
        <v>Robusta</v>
      </c>
      <c r="O635" t="str" cm="1">
        <f t="array" ref="O635">_xlfn.IFS(J635="M","Medium",J635="L","Light",J635="D","Dark")</f>
        <v>Light</v>
      </c>
      <c r="P635" t="str">
        <f>_xlfn.XLOOKUP(Orders[[#This Row],[Customer ID]],customers!$A$1:$A$1001,customers!$I$1:$I$1001,,0)</f>
        <v>No</v>
      </c>
    </row>
    <row r="636" spans="1:16" x14ac:dyDescent="0.25">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9"/>
        <v>43.650000000000006</v>
      </c>
      <c r="N636" t="str" cm="1">
        <f t="array" ref="N636">_xlfn.IFS(I636="Rob","Robusta",I636="Exc","Excelsa",I636="Ara","Arabica",I636="Lib","Liberica")</f>
        <v>Liberica</v>
      </c>
      <c r="O636" t="str" cm="1">
        <f t="array" ref="O636">_xlfn.IFS(J636="M","Medium",J636="L","Light",J636="D","Dark")</f>
        <v>Medium</v>
      </c>
      <c r="P636" t="str">
        <f>_xlfn.XLOOKUP(Orders[[#This Row],[Customer ID]],customers!$A$1:$A$1001,customers!$I$1:$I$1001,,0)</f>
        <v>No</v>
      </c>
    </row>
    <row r="637" spans="1:16" x14ac:dyDescent="0.25">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9"/>
        <v>35.64</v>
      </c>
      <c r="N637" t="str" cm="1">
        <f t="array" ref="N637">_xlfn.IFS(I637="Rob","Robusta",I637="Exc","Excelsa",I637="Ara","Arabica",I637="Lib","Liberica")</f>
        <v>Excelsa</v>
      </c>
      <c r="O637" t="str" cm="1">
        <f t="array" ref="O637">_xlfn.IFS(J637="M","Medium",J637="L","Light",J637="D","Dark")</f>
        <v>Light</v>
      </c>
      <c r="P637" t="str">
        <f>_xlfn.XLOOKUP(Orders[[#This Row],[Customer ID]],customers!$A$1:$A$1001,customers!$I$1:$I$1001,,0)</f>
        <v>Yes</v>
      </c>
    </row>
    <row r="638" spans="1:16" x14ac:dyDescent="0.25">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9"/>
        <v>95.1</v>
      </c>
      <c r="N638" t="str" cm="1">
        <f t="array" ref="N638">_xlfn.IFS(I638="Rob","Robusta",I638="Exc","Excelsa",I638="Ara","Arabica",I638="Lib","Liberica")</f>
        <v>Liberica</v>
      </c>
      <c r="O638" t="str" cm="1">
        <f t="array" ref="O638">_xlfn.IFS(J638="M","Medium",J638="L","Light",J638="D","Dark")</f>
        <v>Light</v>
      </c>
      <c r="P638" t="str">
        <f>_xlfn.XLOOKUP(Orders[[#This Row],[Customer ID]],customers!$A$1:$A$1001,customers!$I$1:$I$1001,,0)</f>
        <v>Yes</v>
      </c>
    </row>
    <row r="639" spans="1:16" x14ac:dyDescent="0.25">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9"/>
        <v>31.624999999999996</v>
      </c>
      <c r="N639" t="str" cm="1">
        <f t="array" ref="N639">_xlfn.IFS(I639="Rob","Robusta",I639="Exc","Excelsa",I639="Ara","Arabica",I639="Lib","Liberica")</f>
        <v>Excelsa</v>
      </c>
      <c r="O639" t="str" cm="1">
        <f t="array" ref="O639">_xlfn.IFS(J639="M","Medium",J639="L","Light",J639="D","Dark")</f>
        <v>Medium</v>
      </c>
      <c r="P639" t="str">
        <f>_xlfn.XLOOKUP(Orders[[#This Row],[Customer ID]],customers!$A$1:$A$1001,customers!$I$1:$I$1001,,0)</f>
        <v>Yes</v>
      </c>
    </row>
    <row r="640" spans="1:16" x14ac:dyDescent="0.25">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9"/>
        <v>77.624999999999986</v>
      </c>
      <c r="N640" t="str" cm="1">
        <f t="array" ref="N640">_xlfn.IFS(I640="Rob","Robusta",I640="Exc","Excelsa",I640="Ara","Arabica",I640="Lib","Liberica")</f>
        <v>Arabica</v>
      </c>
      <c r="O640" t="str" cm="1">
        <f t="array" ref="O640">_xlfn.IFS(J640="M","Medium",J640="L","Light",J640="D","Dark")</f>
        <v>Medium</v>
      </c>
      <c r="P640" t="str">
        <f>_xlfn.XLOOKUP(Orders[[#This Row],[Customer ID]],customers!$A$1:$A$1001,customers!$I$1:$I$1001,,0)</f>
        <v>Yes</v>
      </c>
    </row>
    <row r="641" spans="1:16" x14ac:dyDescent="0.25">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9"/>
        <v>3.8849999999999998</v>
      </c>
      <c r="N641" t="str" cm="1">
        <f t="array" ref="N641">_xlfn.IFS(I641="Rob","Robusta",I641="Exc","Excelsa",I641="Ara","Arabica",I641="Lib","Liberica")</f>
        <v>Liberica</v>
      </c>
      <c r="O641" t="str" cm="1">
        <f t="array" ref="O641">_xlfn.IFS(J641="M","Medium",J641="L","Light",J641="D","Dark")</f>
        <v>Dark</v>
      </c>
      <c r="P641" t="str">
        <f>_xlfn.XLOOKUP(Orders[[#This Row],[Customer ID]],customers!$A$1:$A$1001,customers!$I$1:$I$1001,,0)</f>
        <v>Yes</v>
      </c>
    </row>
    <row r="642" spans="1:16" x14ac:dyDescent="0.25">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9"/>
        <v>137.42499999999998</v>
      </c>
      <c r="N642" t="str" cm="1">
        <f t="array" ref="N642">_xlfn.IFS(I642="Rob","Robusta",I642="Exc","Excelsa",I642="Ara","Arabica",I642="Lib","Liberica")</f>
        <v>Robusta</v>
      </c>
      <c r="O642" t="str" cm="1">
        <f t="array" ref="O642">_xlfn.IFS(J642="M","Medium",J642="L","Light",J642="D","Dark")</f>
        <v>Light</v>
      </c>
      <c r="P642" t="str">
        <f>_xlfn.XLOOKUP(Orders[[#This Row],[Customer ID]],customers!$A$1:$A$1001,customers!$I$1:$I$1001,,0)</f>
        <v>No</v>
      </c>
    </row>
    <row r="643" spans="1:16" x14ac:dyDescent="0.25">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10">L643*E643</f>
        <v>35.849999999999994</v>
      </c>
      <c r="N643" t="str" cm="1">
        <f t="array" ref="N643">_xlfn.IFS(I643="Rob","Robusta",I643="Exc","Excelsa",I643="Ara","Arabica",I643="Lib","Liberica")</f>
        <v>Robusta</v>
      </c>
      <c r="O643" t="str" cm="1">
        <f t="array" ref="O643">_xlfn.IFS(J643="M","Medium",J643="L","Light",J643="D","Dark")</f>
        <v>Light</v>
      </c>
      <c r="P643" t="str">
        <f>_xlfn.XLOOKUP(Orders[[#This Row],[Customer ID]],customers!$A$1:$A$1001,customers!$I$1:$I$1001,,0)</f>
        <v>Yes</v>
      </c>
    </row>
    <row r="644" spans="1:16" x14ac:dyDescent="0.25">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10"/>
        <v>8.25</v>
      </c>
      <c r="N644" t="str" cm="1">
        <f t="array" ref="N644">_xlfn.IFS(I644="Rob","Robusta",I644="Exc","Excelsa",I644="Ara","Arabica",I644="Lib","Liberica")</f>
        <v>Excelsa</v>
      </c>
      <c r="O644" t="str" cm="1">
        <f t="array" ref="O644">_xlfn.IFS(J644="M","Medium",J644="L","Light",J644="D","Dark")</f>
        <v>Medium</v>
      </c>
      <c r="P644" t="str">
        <f>_xlfn.XLOOKUP(Orders[[#This Row],[Customer ID]],customers!$A$1:$A$1001,customers!$I$1:$I$1001,,0)</f>
        <v>Yes</v>
      </c>
    </row>
    <row r="645" spans="1:16" x14ac:dyDescent="0.25">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10"/>
        <v>102.46499999999997</v>
      </c>
      <c r="N645" t="str" cm="1">
        <f t="array" ref="N645">_xlfn.IFS(I645="Rob","Robusta",I645="Exc","Excelsa",I645="Ara","Arabica",I645="Lib","Liberica")</f>
        <v>Excelsa</v>
      </c>
      <c r="O645" t="str" cm="1">
        <f t="array" ref="O645">_xlfn.IFS(J645="M","Medium",J645="L","Light",J645="D","Dark")</f>
        <v>Light</v>
      </c>
      <c r="P645" t="str">
        <f>_xlfn.XLOOKUP(Orders[[#This Row],[Customer ID]],customers!$A$1:$A$1001,customers!$I$1:$I$1001,,0)</f>
        <v>Yes</v>
      </c>
    </row>
    <row r="646" spans="1:16" x14ac:dyDescent="0.25">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10"/>
        <v>41.169999999999995</v>
      </c>
      <c r="N646" t="str" cm="1">
        <f t="array" ref="N646">_xlfn.IFS(I646="Rob","Robusta",I646="Exc","Excelsa",I646="Ara","Arabica",I646="Lib","Liberica")</f>
        <v>Robusta</v>
      </c>
      <c r="O646" t="str" cm="1">
        <f t="array" ref="O646">_xlfn.IFS(J646="M","Medium",J646="L","Light",J646="D","Dark")</f>
        <v>Dark</v>
      </c>
      <c r="P646" t="str">
        <f>_xlfn.XLOOKUP(Orders[[#This Row],[Customer ID]],customers!$A$1:$A$1001,customers!$I$1:$I$1001,,0)</f>
        <v>No</v>
      </c>
    </row>
    <row r="647" spans="1:16" x14ac:dyDescent="0.25">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10"/>
        <v>68.655000000000001</v>
      </c>
      <c r="N647" t="str" cm="1">
        <f t="array" ref="N647">_xlfn.IFS(I647="Rob","Robusta",I647="Exc","Excelsa",I647="Ara","Arabica",I647="Lib","Liberica")</f>
        <v>Arabica</v>
      </c>
      <c r="O647" t="str" cm="1">
        <f t="array" ref="O647">_xlfn.IFS(J647="M","Medium",J647="L","Light",J647="D","Dark")</f>
        <v>Dark</v>
      </c>
      <c r="P647" t="str">
        <f>_xlfn.XLOOKUP(Orders[[#This Row],[Customer ID]],customers!$A$1:$A$1001,customers!$I$1:$I$1001,,0)</f>
        <v>Yes</v>
      </c>
    </row>
    <row r="648" spans="1:16" x14ac:dyDescent="0.25">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10"/>
        <v>9.9499999999999993</v>
      </c>
      <c r="N648" t="str" cm="1">
        <f t="array" ref="N648">_xlfn.IFS(I648="Rob","Robusta",I648="Exc","Excelsa",I648="Ara","Arabica",I648="Lib","Liberica")</f>
        <v>Arabica</v>
      </c>
      <c r="O648" t="str" cm="1">
        <f t="array" ref="O648">_xlfn.IFS(J648="M","Medium",J648="L","Light",J648="D","Dark")</f>
        <v>Dark</v>
      </c>
      <c r="P648" t="str">
        <f>_xlfn.XLOOKUP(Orders[[#This Row],[Customer ID]],customers!$A$1:$A$1001,customers!$I$1:$I$1001,,0)</f>
        <v>Yes</v>
      </c>
    </row>
    <row r="649" spans="1:16" x14ac:dyDescent="0.25">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10"/>
        <v>28.53</v>
      </c>
      <c r="N649" t="str" cm="1">
        <f t="array" ref="N649">_xlfn.IFS(I649="Rob","Robusta",I649="Exc","Excelsa",I649="Ara","Arabica",I649="Lib","Liberica")</f>
        <v>Liberica</v>
      </c>
      <c r="O649" t="str" cm="1">
        <f t="array" ref="O649">_xlfn.IFS(J649="M","Medium",J649="L","Light",J649="D","Dark")</f>
        <v>Light</v>
      </c>
      <c r="P649" t="str">
        <f>_xlfn.XLOOKUP(Orders[[#This Row],[Customer ID]],customers!$A$1:$A$1001,customers!$I$1:$I$1001,,0)</f>
        <v>Yes</v>
      </c>
    </row>
    <row r="650" spans="1:16" x14ac:dyDescent="0.25">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10"/>
        <v>16.11</v>
      </c>
      <c r="N650" t="str" cm="1">
        <f t="array" ref="N650">_xlfn.IFS(I650="Rob","Robusta",I650="Exc","Excelsa",I650="Ara","Arabica",I650="Lib","Liberica")</f>
        <v>Robusta</v>
      </c>
      <c r="O650" t="str" cm="1">
        <f t="array" ref="O650">_xlfn.IFS(J650="M","Medium",J650="L","Light",J650="D","Dark")</f>
        <v>Dark</v>
      </c>
      <c r="P650" t="str">
        <f>_xlfn.XLOOKUP(Orders[[#This Row],[Customer ID]],customers!$A$1:$A$1001,customers!$I$1:$I$1001,,0)</f>
        <v>No</v>
      </c>
    </row>
    <row r="651" spans="1:16" x14ac:dyDescent="0.25">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10"/>
        <v>95.1</v>
      </c>
      <c r="N651" t="str" cm="1">
        <f t="array" ref="N651">_xlfn.IFS(I651="Rob","Robusta",I651="Exc","Excelsa",I651="Ara","Arabica",I651="Lib","Liberica")</f>
        <v>Liberica</v>
      </c>
      <c r="O651" t="str" cm="1">
        <f t="array" ref="O651">_xlfn.IFS(J651="M","Medium",J651="L","Light",J651="D","Dark")</f>
        <v>Light</v>
      </c>
      <c r="P651" t="str">
        <f>_xlfn.XLOOKUP(Orders[[#This Row],[Customer ID]],customers!$A$1:$A$1001,customers!$I$1:$I$1001,,0)</f>
        <v>No</v>
      </c>
    </row>
    <row r="652" spans="1:16" x14ac:dyDescent="0.25">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10"/>
        <v>5.3699999999999992</v>
      </c>
      <c r="N652" t="str" cm="1">
        <f t="array" ref="N652">_xlfn.IFS(I652="Rob","Robusta",I652="Exc","Excelsa",I652="Ara","Arabica",I652="Lib","Liberica")</f>
        <v>Robusta</v>
      </c>
      <c r="O652" t="str" cm="1">
        <f t="array" ref="O652">_xlfn.IFS(J652="M","Medium",J652="L","Light",J652="D","Dark")</f>
        <v>Dark</v>
      </c>
      <c r="P652" t="str">
        <f>_xlfn.XLOOKUP(Orders[[#This Row],[Customer ID]],customers!$A$1:$A$1001,customers!$I$1:$I$1001,,0)</f>
        <v>Yes</v>
      </c>
    </row>
    <row r="653" spans="1:16" x14ac:dyDescent="0.25">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10"/>
        <v>47.8</v>
      </c>
      <c r="N653" t="str" cm="1">
        <f t="array" ref="N653">_xlfn.IFS(I653="Rob","Robusta",I653="Exc","Excelsa",I653="Ara","Arabica",I653="Lib","Liberica")</f>
        <v>Robusta</v>
      </c>
      <c r="O653" t="str" cm="1">
        <f t="array" ref="O653">_xlfn.IFS(J653="M","Medium",J653="L","Light",J653="D","Dark")</f>
        <v>Light</v>
      </c>
      <c r="P653" t="str">
        <f>_xlfn.XLOOKUP(Orders[[#This Row],[Customer ID]],customers!$A$1:$A$1001,customers!$I$1:$I$1001,,0)</f>
        <v>No</v>
      </c>
    </row>
    <row r="654" spans="1:16" x14ac:dyDescent="0.25">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10"/>
        <v>63.4</v>
      </c>
      <c r="N654" t="str" cm="1">
        <f t="array" ref="N654">_xlfn.IFS(I654="Rob","Robusta",I654="Exc","Excelsa",I654="Ara","Arabica",I654="Lib","Liberica")</f>
        <v>Liberica</v>
      </c>
      <c r="O654" t="str" cm="1">
        <f t="array" ref="O654">_xlfn.IFS(J654="M","Medium",J654="L","Light",J654="D","Dark")</f>
        <v>Light</v>
      </c>
      <c r="P654" t="str">
        <f>_xlfn.XLOOKUP(Orders[[#This Row],[Customer ID]],customers!$A$1:$A$1001,customers!$I$1:$I$1001,,0)</f>
        <v>No</v>
      </c>
    </row>
    <row r="655" spans="1:16" x14ac:dyDescent="0.25">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10"/>
        <v>103.49999999999999</v>
      </c>
      <c r="N655" t="str" cm="1">
        <f t="array" ref="N655">_xlfn.IFS(I655="Rob","Robusta",I655="Exc","Excelsa",I655="Ara","Arabica",I655="Lib","Liberica")</f>
        <v>Arabica</v>
      </c>
      <c r="O655" t="str" cm="1">
        <f t="array" ref="O655">_xlfn.IFS(J655="M","Medium",J655="L","Light",J655="D","Dark")</f>
        <v>Medium</v>
      </c>
      <c r="P655" t="str">
        <f>_xlfn.XLOOKUP(Orders[[#This Row],[Customer ID]],customers!$A$1:$A$1001,customers!$I$1:$I$1001,,0)</f>
        <v>No</v>
      </c>
    </row>
    <row r="656" spans="1:16" x14ac:dyDescent="0.25">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10"/>
        <v>68.655000000000001</v>
      </c>
      <c r="N656" t="str" cm="1">
        <f t="array" ref="N656">_xlfn.IFS(I656="Rob","Robusta",I656="Exc","Excelsa",I656="Ara","Arabica",I656="Lib","Liberica")</f>
        <v>Arabica</v>
      </c>
      <c r="O656" t="str" cm="1">
        <f t="array" ref="O656">_xlfn.IFS(J656="M","Medium",J656="L","Light",J656="D","Dark")</f>
        <v>Dark</v>
      </c>
      <c r="P656" t="str">
        <f>_xlfn.XLOOKUP(Orders[[#This Row],[Customer ID]],customers!$A$1:$A$1001,customers!$I$1:$I$1001,,0)</f>
        <v>No</v>
      </c>
    </row>
    <row r="657" spans="1:16" x14ac:dyDescent="0.25">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10"/>
        <v>45.769999999999996</v>
      </c>
      <c r="N657" t="str" cm="1">
        <f t="array" ref="N657">_xlfn.IFS(I657="Rob","Robusta",I657="Exc","Excelsa",I657="Ara","Arabica",I657="Lib","Liberica")</f>
        <v>Robusta</v>
      </c>
      <c r="O657" t="str" cm="1">
        <f t="array" ref="O657">_xlfn.IFS(J657="M","Medium",J657="L","Light",J657="D","Dark")</f>
        <v>Medium</v>
      </c>
      <c r="P657" t="str">
        <f>_xlfn.XLOOKUP(Orders[[#This Row],[Customer ID]],customers!$A$1:$A$1001,customers!$I$1:$I$1001,,0)</f>
        <v>Yes</v>
      </c>
    </row>
    <row r="658" spans="1:16" x14ac:dyDescent="0.25">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10"/>
        <v>51.8</v>
      </c>
      <c r="N658" t="str" cm="1">
        <f t="array" ref="N658">_xlfn.IFS(I658="Rob","Robusta",I658="Exc","Excelsa",I658="Ara","Arabica",I658="Lib","Liberica")</f>
        <v>Liberica</v>
      </c>
      <c r="O658" t="str" cm="1">
        <f t="array" ref="O658">_xlfn.IFS(J658="M","Medium",J658="L","Light",J658="D","Dark")</f>
        <v>Dark</v>
      </c>
      <c r="P658" t="str">
        <f>_xlfn.XLOOKUP(Orders[[#This Row],[Customer ID]],customers!$A$1:$A$1001,customers!$I$1:$I$1001,,0)</f>
        <v>No</v>
      </c>
    </row>
    <row r="659" spans="1:16" x14ac:dyDescent="0.25">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10"/>
        <v>13.5</v>
      </c>
      <c r="N659" t="str" cm="1">
        <f t="array" ref="N659">_xlfn.IFS(I659="Rob","Robusta",I659="Exc","Excelsa",I659="Ara","Arabica",I659="Lib","Liberica")</f>
        <v>Arabica</v>
      </c>
      <c r="O659" t="str" cm="1">
        <f t="array" ref="O659">_xlfn.IFS(J659="M","Medium",J659="L","Light",J659="D","Dark")</f>
        <v>Medium</v>
      </c>
      <c r="P659" t="str">
        <f>_xlfn.XLOOKUP(Orders[[#This Row],[Customer ID]],customers!$A$1:$A$1001,customers!$I$1:$I$1001,,0)</f>
        <v>Yes</v>
      </c>
    </row>
    <row r="660" spans="1:16" x14ac:dyDescent="0.25">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10"/>
        <v>24.75</v>
      </c>
      <c r="N660" t="str" cm="1">
        <f t="array" ref="N660">_xlfn.IFS(I660="Rob","Robusta",I660="Exc","Excelsa",I660="Ara","Arabica",I660="Lib","Liberica")</f>
        <v>Excelsa</v>
      </c>
      <c r="O660" t="str" cm="1">
        <f t="array" ref="O660">_xlfn.IFS(J660="M","Medium",J660="L","Light",J660="D","Dark")</f>
        <v>Medium</v>
      </c>
      <c r="P660" t="str">
        <f>_xlfn.XLOOKUP(Orders[[#This Row],[Customer ID]],customers!$A$1:$A$1001,customers!$I$1:$I$1001,,0)</f>
        <v>Yes</v>
      </c>
    </row>
    <row r="661" spans="1:16" x14ac:dyDescent="0.25">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10"/>
        <v>45.769999999999996</v>
      </c>
      <c r="N661" t="str" cm="1">
        <f t="array" ref="N661">_xlfn.IFS(I661="Rob","Robusta",I661="Exc","Excelsa",I661="Ara","Arabica",I661="Lib","Liberica")</f>
        <v>Arabica</v>
      </c>
      <c r="O661" t="str" cm="1">
        <f t="array" ref="O661">_xlfn.IFS(J661="M","Medium",J661="L","Light",J661="D","Dark")</f>
        <v>Dark</v>
      </c>
      <c r="P661" t="str">
        <f>_xlfn.XLOOKUP(Orders[[#This Row],[Customer ID]],customers!$A$1:$A$1001,customers!$I$1:$I$1001,,0)</f>
        <v>Yes</v>
      </c>
    </row>
    <row r="662" spans="1:16" x14ac:dyDescent="0.25">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10"/>
        <v>53.46</v>
      </c>
      <c r="N662" t="str" cm="1">
        <f t="array" ref="N662">_xlfn.IFS(I662="Rob","Robusta",I662="Exc","Excelsa",I662="Ara","Arabica",I662="Lib","Liberica")</f>
        <v>Excelsa</v>
      </c>
      <c r="O662" t="str" cm="1">
        <f t="array" ref="O662">_xlfn.IFS(J662="M","Medium",J662="L","Light",J662="D","Dark")</f>
        <v>Light</v>
      </c>
      <c r="P662" t="str">
        <f>_xlfn.XLOOKUP(Orders[[#This Row],[Customer ID]],customers!$A$1:$A$1001,customers!$I$1:$I$1001,,0)</f>
        <v>No</v>
      </c>
    </row>
    <row r="663" spans="1:16" x14ac:dyDescent="0.25">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10"/>
        <v>20.25</v>
      </c>
      <c r="N663" t="str" cm="1">
        <f t="array" ref="N663">_xlfn.IFS(I663="Rob","Robusta",I663="Exc","Excelsa",I663="Ara","Arabica",I663="Lib","Liberica")</f>
        <v>Arabica</v>
      </c>
      <c r="O663" t="str" cm="1">
        <f t="array" ref="O663">_xlfn.IFS(J663="M","Medium",J663="L","Light",J663="D","Dark")</f>
        <v>Medium</v>
      </c>
      <c r="P663" t="str">
        <f>_xlfn.XLOOKUP(Orders[[#This Row],[Customer ID]],customers!$A$1:$A$1001,customers!$I$1:$I$1001,,0)</f>
        <v>Yes</v>
      </c>
    </row>
    <row r="664" spans="1:16" x14ac:dyDescent="0.25">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10"/>
        <v>148.92499999999998</v>
      </c>
      <c r="N664" t="str" cm="1">
        <f t="array" ref="N664">_xlfn.IFS(I664="Rob","Robusta",I664="Exc","Excelsa",I664="Ara","Arabica",I664="Lib","Liberica")</f>
        <v>Liberica</v>
      </c>
      <c r="O664" t="str" cm="1">
        <f t="array" ref="O664">_xlfn.IFS(J664="M","Medium",J664="L","Light",J664="D","Dark")</f>
        <v>Dark</v>
      </c>
      <c r="P664" t="str">
        <f>_xlfn.XLOOKUP(Orders[[#This Row],[Customer ID]],customers!$A$1:$A$1001,customers!$I$1:$I$1001,,0)</f>
        <v>No</v>
      </c>
    </row>
    <row r="665" spans="1:16" x14ac:dyDescent="0.25">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10"/>
        <v>67.5</v>
      </c>
      <c r="N665" t="str" cm="1">
        <f t="array" ref="N665">_xlfn.IFS(I665="Rob","Robusta",I665="Exc","Excelsa",I665="Ara","Arabica",I665="Lib","Liberica")</f>
        <v>Arabica</v>
      </c>
      <c r="O665" t="str" cm="1">
        <f t="array" ref="O665">_xlfn.IFS(J665="M","Medium",J665="L","Light",J665="D","Dark")</f>
        <v>Medium</v>
      </c>
      <c r="P665" t="str">
        <f>_xlfn.XLOOKUP(Orders[[#This Row],[Customer ID]],customers!$A$1:$A$1001,customers!$I$1:$I$1001,,0)</f>
        <v>No</v>
      </c>
    </row>
    <row r="666" spans="1:16" x14ac:dyDescent="0.25">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10"/>
        <v>72.900000000000006</v>
      </c>
      <c r="N666" t="str" cm="1">
        <f t="array" ref="N666">_xlfn.IFS(I666="Rob","Robusta",I666="Exc","Excelsa",I666="Ara","Arabica",I666="Lib","Liberica")</f>
        <v>Excelsa</v>
      </c>
      <c r="O666" t="str" cm="1">
        <f t="array" ref="O666">_xlfn.IFS(J666="M","Medium",J666="L","Light",J666="D","Dark")</f>
        <v>Dark</v>
      </c>
      <c r="P666" t="str">
        <f>_xlfn.XLOOKUP(Orders[[#This Row],[Customer ID]],customers!$A$1:$A$1001,customers!$I$1:$I$1001,,0)</f>
        <v>No</v>
      </c>
    </row>
    <row r="667" spans="1:16" x14ac:dyDescent="0.25">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10"/>
        <v>7.77</v>
      </c>
      <c r="N667" t="str" cm="1">
        <f t="array" ref="N667">_xlfn.IFS(I667="Rob","Robusta",I667="Exc","Excelsa",I667="Ara","Arabica",I667="Lib","Liberica")</f>
        <v>Liberica</v>
      </c>
      <c r="O667" t="str" cm="1">
        <f t="array" ref="O667">_xlfn.IFS(J667="M","Medium",J667="L","Light",J667="D","Dark")</f>
        <v>Dark</v>
      </c>
      <c r="P667" t="str">
        <f>_xlfn.XLOOKUP(Orders[[#This Row],[Customer ID]],customers!$A$1:$A$1001,customers!$I$1:$I$1001,,0)</f>
        <v>No</v>
      </c>
    </row>
    <row r="668" spans="1:16" x14ac:dyDescent="0.25">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10"/>
        <v>91.539999999999992</v>
      </c>
      <c r="N668" t="str" cm="1">
        <f t="array" ref="N668">_xlfn.IFS(I668="Rob","Robusta",I668="Exc","Excelsa",I668="Ara","Arabica",I668="Lib","Liberica")</f>
        <v>Arabica</v>
      </c>
      <c r="O668" t="str" cm="1">
        <f t="array" ref="O668">_xlfn.IFS(J668="M","Medium",J668="L","Light",J668="D","Dark")</f>
        <v>Dark</v>
      </c>
      <c r="P668" t="str">
        <f>_xlfn.XLOOKUP(Orders[[#This Row],[Customer ID]],customers!$A$1:$A$1001,customers!$I$1:$I$1001,,0)</f>
        <v>No</v>
      </c>
    </row>
    <row r="669" spans="1:16" x14ac:dyDescent="0.25">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10"/>
        <v>59.699999999999996</v>
      </c>
      <c r="N669" t="str" cm="1">
        <f t="array" ref="N669">_xlfn.IFS(I669="Rob","Robusta",I669="Exc","Excelsa",I669="Ara","Arabica",I669="Lib","Liberica")</f>
        <v>Arabica</v>
      </c>
      <c r="O669" t="str" cm="1">
        <f t="array" ref="O669">_xlfn.IFS(J669="M","Medium",J669="L","Light",J669="D","Dark")</f>
        <v>Dark</v>
      </c>
      <c r="P669" t="str">
        <f>_xlfn.XLOOKUP(Orders[[#This Row],[Customer ID]],customers!$A$1:$A$1001,customers!$I$1:$I$1001,,0)</f>
        <v>No</v>
      </c>
    </row>
    <row r="670" spans="1:16" x14ac:dyDescent="0.25">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10"/>
        <v>137.42499999999998</v>
      </c>
      <c r="N670" t="str" cm="1">
        <f t="array" ref="N670">_xlfn.IFS(I670="Rob","Robusta",I670="Exc","Excelsa",I670="Ara","Arabica",I670="Lib","Liberica")</f>
        <v>Robusta</v>
      </c>
      <c r="O670" t="str" cm="1">
        <f t="array" ref="O670">_xlfn.IFS(J670="M","Medium",J670="L","Light",J670="D","Dark")</f>
        <v>Light</v>
      </c>
      <c r="P670" t="str">
        <f>_xlfn.XLOOKUP(Orders[[#This Row],[Customer ID]],customers!$A$1:$A$1001,customers!$I$1:$I$1001,,0)</f>
        <v>Yes</v>
      </c>
    </row>
    <row r="671" spans="1:16" x14ac:dyDescent="0.25">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10"/>
        <v>66.929999999999993</v>
      </c>
      <c r="N671" t="str" cm="1">
        <f t="array" ref="N671">_xlfn.IFS(I671="Rob","Robusta",I671="Exc","Excelsa",I671="Ara","Arabica",I671="Lib","Liberica")</f>
        <v>Liberica</v>
      </c>
      <c r="O671" t="str" cm="1">
        <f t="array" ref="O671">_xlfn.IFS(J671="M","Medium",J671="L","Light",J671="D","Dark")</f>
        <v>Medium</v>
      </c>
      <c r="P671" t="str">
        <f>_xlfn.XLOOKUP(Orders[[#This Row],[Customer ID]],customers!$A$1:$A$1001,customers!$I$1:$I$1001,,0)</f>
        <v>No</v>
      </c>
    </row>
    <row r="672" spans="1:16" x14ac:dyDescent="0.25">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10"/>
        <v>13.095000000000001</v>
      </c>
      <c r="N672" t="str" cm="1">
        <f t="array" ref="N672">_xlfn.IFS(I672="Rob","Robusta",I672="Exc","Excelsa",I672="Ara","Arabica",I672="Lib","Liberica")</f>
        <v>Liberica</v>
      </c>
      <c r="O672" t="str" cm="1">
        <f t="array" ref="O672">_xlfn.IFS(J672="M","Medium",J672="L","Light",J672="D","Dark")</f>
        <v>Medium</v>
      </c>
      <c r="P672" t="str">
        <f>_xlfn.XLOOKUP(Orders[[#This Row],[Customer ID]],customers!$A$1:$A$1001,customers!$I$1:$I$1001,,0)</f>
        <v>Yes</v>
      </c>
    </row>
    <row r="673" spans="1:16" x14ac:dyDescent="0.25">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10"/>
        <v>59.75</v>
      </c>
      <c r="N673" t="str" cm="1">
        <f t="array" ref="N673">_xlfn.IFS(I673="Rob","Robusta",I673="Exc","Excelsa",I673="Ara","Arabica",I673="Lib","Liberica")</f>
        <v>Robusta</v>
      </c>
      <c r="O673" t="str" cm="1">
        <f t="array" ref="O673">_xlfn.IFS(J673="M","Medium",J673="L","Light",J673="D","Dark")</f>
        <v>Light</v>
      </c>
      <c r="P673" t="str">
        <f>_xlfn.XLOOKUP(Orders[[#This Row],[Customer ID]],customers!$A$1:$A$1001,customers!$I$1:$I$1001,,0)</f>
        <v>No</v>
      </c>
    </row>
    <row r="674" spans="1:16" x14ac:dyDescent="0.25">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10"/>
        <v>43.650000000000006</v>
      </c>
      <c r="N674" t="str" cm="1">
        <f t="array" ref="N674">_xlfn.IFS(I674="Rob","Robusta",I674="Exc","Excelsa",I674="Ara","Arabica",I674="Lib","Liberica")</f>
        <v>Liberica</v>
      </c>
      <c r="O674" t="str" cm="1">
        <f t="array" ref="O674">_xlfn.IFS(J674="M","Medium",J674="L","Light",J674="D","Dark")</f>
        <v>Medium</v>
      </c>
      <c r="P674" t="str">
        <f>_xlfn.XLOOKUP(Orders[[#This Row],[Customer ID]],customers!$A$1:$A$1001,customers!$I$1:$I$1001,,0)</f>
        <v>Yes</v>
      </c>
    </row>
    <row r="675" spans="1:16" x14ac:dyDescent="0.25">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10"/>
        <v>82.5</v>
      </c>
      <c r="N675" t="str" cm="1">
        <f t="array" ref="N675">_xlfn.IFS(I675="Rob","Robusta",I675="Exc","Excelsa",I675="Ara","Arabica",I675="Lib","Liberica")</f>
        <v>Excelsa</v>
      </c>
      <c r="O675" t="str" cm="1">
        <f t="array" ref="O675">_xlfn.IFS(J675="M","Medium",J675="L","Light",J675="D","Dark")</f>
        <v>Medium</v>
      </c>
      <c r="P675" t="str">
        <f>_xlfn.XLOOKUP(Orders[[#This Row],[Customer ID]],customers!$A$1:$A$1001,customers!$I$1:$I$1001,,0)</f>
        <v>Yes</v>
      </c>
    </row>
    <row r="676" spans="1:16" x14ac:dyDescent="0.25">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10"/>
        <v>178.70999999999998</v>
      </c>
      <c r="N676" t="str" cm="1">
        <f t="array" ref="N676">_xlfn.IFS(I676="Rob","Robusta",I676="Exc","Excelsa",I676="Ara","Arabica",I676="Lib","Liberica")</f>
        <v>Arabica</v>
      </c>
      <c r="O676" t="str" cm="1">
        <f t="array" ref="O676">_xlfn.IFS(J676="M","Medium",J676="L","Light",J676="D","Dark")</f>
        <v>Light</v>
      </c>
      <c r="P676" t="str">
        <f>_xlfn.XLOOKUP(Orders[[#This Row],[Customer ID]],customers!$A$1:$A$1001,customers!$I$1:$I$1001,,0)</f>
        <v>Yes</v>
      </c>
    </row>
    <row r="677" spans="1:16" x14ac:dyDescent="0.25">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10"/>
        <v>119.13999999999999</v>
      </c>
      <c r="N677" t="str" cm="1">
        <f t="array" ref="N677">_xlfn.IFS(I677="Rob","Robusta",I677="Exc","Excelsa",I677="Ara","Arabica",I677="Lib","Liberica")</f>
        <v>Liberica</v>
      </c>
      <c r="O677" t="str" cm="1">
        <f t="array" ref="O677">_xlfn.IFS(J677="M","Medium",J677="L","Light",J677="D","Dark")</f>
        <v>Dark</v>
      </c>
      <c r="P677" t="str">
        <f>_xlfn.XLOOKUP(Orders[[#This Row],[Customer ID]],customers!$A$1:$A$1001,customers!$I$1:$I$1001,,0)</f>
        <v>Yes</v>
      </c>
    </row>
    <row r="678" spans="1:16" x14ac:dyDescent="0.25">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10"/>
        <v>47.55</v>
      </c>
      <c r="N678" t="str" cm="1">
        <f t="array" ref="N678">_xlfn.IFS(I678="Rob","Robusta",I678="Exc","Excelsa",I678="Ara","Arabica",I678="Lib","Liberica")</f>
        <v>Liberica</v>
      </c>
      <c r="O678" t="str" cm="1">
        <f t="array" ref="O678">_xlfn.IFS(J678="M","Medium",J678="L","Light",J678="D","Dark")</f>
        <v>Light</v>
      </c>
      <c r="P678" t="str">
        <f>_xlfn.XLOOKUP(Orders[[#This Row],[Customer ID]],customers!$A$1:$A$1001,customers!$I$1:$I$1001,,0)</f>
        <v>No</v>
      </c>
    </row>
    <row r="679" spans="1:16" x14ac:dyDescent="0.25">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10"/>
        <v>43.650000000000006</v>
      </c>
      <c r="N679" t="str" cm="1">
        <f t="array" ref="N679">_xlfn.IFS(I679="Rob","Robusta",I679="Exc","Excelsa",I679="Ara","Arabica",I679="Lib","Liberica")</f>
        <v>Liberica</v>
      </c>
      <c r="O679" t="str" cm="1">
        <f t="array" ref="O679">_xlfn.IFS(J679="M","Medium",J679="L","Light",J679="D","Dark")</f>
        <v>Medium</v>
      </c>
      <c r="P679" t="str">
        <f>_xlfn.XLOOKUP(Orders[[#This Row],[Customer ID]],customers!$A$1:$A$1001,customers!$I$1:$I$1001,,0)</f>
        <v>No</v>
      </c>
    </row>
    <row r="680" spans="1:16" x14ac:dyDescent="0.25">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10"/>
        <v>178.70999999999998</v>
      </c>
      <c r="N680" t="str" cm="1">
        <f t="array" ref="N680">_xlfn.IFS(I680="Rob","Robusta",I680="Exc","Excelsa",I680="Ara","Arabica",I680="Lib","Liberica")</f>
        <v>Arabica</v>
      </c>
      <c r="O680" t="str" cm="1">
        <f t="array" ref="O680">_xlfn.IFS(J680="M","Medium",J680="L","Light",J680="D","Dark")</f>
        <v>Light</v>
      </c>
      <c r="P680" t="str">
        <f>_xlfn.XLOOKUP(Orders[[#This Row],[Customer ID]],customers!$A$1:$A$1001,customers!$I$1:$I$1001,,0)</f>
        <v>Yes</v>
      </c>
    </row>
    <row r="681" spans="1:16" x14ac:dyDescent="0.25">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10"/>
        <v>27.484999999999996</v>
      </c>
      <c r="N681" t="str" cm="1">
        <f t="array" ref="N681">_xlfn.IFS(I681="Rob","Robusta",I681="Exc","Excelsa",I681="Ara","Arabica",I681="Lib","Liberica")</f>
        <v>Robusta</v>
      </c>
      <c r="O681" t="str" cm="1">
        <f t="array" ref="O681">_xlfn.IFS(J681="M","Medium",J681="L","Light",J681="D","Dark")</f>
        <v>Light</v>
      </c>
      <c r="P681" t="str">
        <f>_xlfn.XLOOKUP(Orders[[#This Row],[Customer ID]],customers!$A$1:$A$1001,customers!$I$1:$I$1001,,0)</f>
        <v>No</v>
      </c>
    </row>
    <row r="682" spans="1:16" x14ac:dyDescent="0.25">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10"/>
        <v>56.25</v>
      </c>
      <c r="N682" t="str" cm="1">
        <f t="array" ref="N682">_xlfn.IFS(I682="Rob","Robusta",I682="Exc","Excelsa",I682="Ara","Arabica",I682="Lib","Liberica")</f>
        <v>Arabica</v>
      </c>
      <c r="O682" t="str" cm="1">
        <f t="array" ref="O682">_xlfn.IFS(J682="M","Medium",J682="L","Light",J682="D","Dark")</f>
        <v>Medium</v>
      </c>
      <c r="P682" t="str">
        <f>_xlfn.XLOOKUP(Orders[[#This Row],[Customer ID]],customers!$A$1:$A$1001,customers!$I$1:$I$1001,,0)</f>
        <v>No</v>
      </c>
    </row>
    <row r="683" spans="1:16" x14ac:dyDescent="0.25">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10"/>
        <v>9.51</v>
      </c>
      <c r="N683" t="str" cm="1">
        <f t="array" ref="N683">_xlfn.IFS(I683="Rob","Robusta",I683="Exc","Excelsa",I683="Ara","Arabica",I683="Lib","Liberica")</f>
        <v>Liberica</v>
      </c>
      <c r="O683" t="str" cm="1">
        <f t="array" ref="O683">_xlfn.IFS(J683="M","Medium",J683="L","Light",J683="D","Dark")</f>
        <v>Light</v>
      </c>
      <c r="P683" t="str">
        <f>_xlfn.XLOOKUP(Orders[[#This Row],[Customer ID]],customers!$A$1:$A$1001,customers!$I$1:$I$1001,,0)</f>
        <v>Yes</v>
      </c>
    </row>
    <row r="684" spans="1:16" x14ac:dyDescent="0.25">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10"/>
        <v>8.25</v>
      </c>
      <c r="N684" t="str" cm="1">
        <f t="array" ref="N684">_xlfn.IFS(I684="Rob","Robusta",I684="Exc","Excelsa",I684="Ara","Arabica",I684="Lib","Liberica")</f>
        <v>Excelsa</v>
      </c>
      <c r="O684" t="str" cm="1">
        <f t="array" ref="O684">_xlfn.IFS(J684="M","Medium",J684="L","Light",J684="D","Dark")</f>
        <v>Medium</v>
      </c>
      <c r="P684" t="str">
        <f>_xlfn.XLOOKUP(Orders[[#This Row],[Customer ID]],customers!$A$1:$A$1001,customers!$I$1:$I$1001,,0)</f>
        <v>Yes</v>
      </c>
    </row>
    <row r="685" spans="1:16" x14ac:dyDescent="0.25">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10"/>
        <v>46.62</v>
      </c>
      <c r="N685" t="str" cm="1">
        <f t="array" ref="N685">_xlfn.IFS(I685="Rob","Robusta",I685="Exc","Excelsa",I685="Ara","Arabica",I685="Lib","Liberica")</f>
        <v>Liberica</v>
      </c>
      <c r="O685" t="str" cm="1">
        <f t="array" ref="O685">_xlfn.IFS(J685="M","Medium",J685="L","Light",J685="D","Dark")</f>
        <v>Dark</v>
      </c>
      <c r="P685" t="str">
        <f>_xlfn.XLOOKUP(Orders[[#This Row],[Customer ID]],customers!$A$1:$A$1001,customers!$I$1:$I$1001,,0)</f>
        <v>No</v>
      </c>
    </row>
    <row r="686" spans="1:16" x14ac:dyDescent="0.25">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10"/>
        <v>71.699999999999989</v>
      </c>
      <c r="N686" t="str" cm="1">
        <f t="array" ref="N686">_xlfn.IFS(I686="Rob","Robusta",I686="Exc","Excelsa",I686="Ara","Arabica",I686="Lib","Liberica")</f>
        <v>Robusta</v>
      </c>
      <c r="O686" t="str" cm="1">
        <f t="array" ref="O686">_xlfn.IFS(J686="M","Medium",J686="L","Light",J686="D","Dark")</f>
        <v>Light</v>
      </c>
      <c r="P686" t="str">
        <f>_xlfn.XLOOKUP(Orders[[#This Row],[Customer ID]],customers!$A$1:$A$1001,customers!$I$1:$I$1001,,0)</f>
        <v>No</v>
      </c>
    </row>
    <row r="687" spans="1:16" x14ac:dyDescent="0.25">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10"/>
        <v>72.91</v>
      </c>
      <c r="N687" t="str" cm="1">
        <f t="array" ref="N687">_xlfn.IFS(I687="Rob","Robusta",I687="Exc","Excelsa",I687="Ara","Arabica",I687="Lib","Liberica")</f>
        <v>Liberica</v>
      </c>
      <c r="O687" t="str" cm="1">
        <f t="array" ref="O687">_xlfn.IFS(J687="M","Medium",J687="L","Light",J687="D","Dark")</f>
        <v>Light</v>
      </c>
      <c r="P687" t="str">
        <f>_xlfn.XLOOKUP(Orders[[#This Row],[Customer ID]],customers!$A$1:$A$1001,customers!$I$1:$I$1001,,0)</f>
        <v>Yes</v>
      </c>
    </row>
    <row r="688" spans="1:16" x14ac:dyDescent="0.25">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10"/>
        <v>8.0549999999999997</v>
      </c>
      <c r="N688" t="str" cm="1">
        <f t="array" ref="N688">_xlfn.IFS(I688="Rob","Robusta",I688="Exc","Excelsa",I688="Ara","Arabica",I688="Lib","Liberica")</f>
        <v>Robusta</v>
      </c>
      <c r="O688" t="str" cm="1">
        <f t="array" ref="O688">_xlfn.IFS(J688="M","Medium",J688="L","Light",J688="D","Dark")</f>
        <v>Dark</v>
      </c>
      <c r="P688" t="str">
        <f>_xlfn.XLOOKUP(Orders[[#This Row],[Customer ID]],customers!$A$1:$A$1001,customers!$I$1:$I$1001,,0)</f>
        <v>Yes</v>
      </c>
    </row>
    <row r="689" spans="1:16" x14ac:dyDescent="0.25">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10"/>
        <v>16.5</v>
      </c>
      <c r="N689" t="str" cm="1">
        <f t="array" ref="N689">_xlfn.IFS(I689="Rob","Robusta",I689="Exc","Excelsa",I689="Ara","Arabica",I689="Lib","Liberica")</f>
        <v>Excelsa</v>
      </c>
      <c r="O689" t="str" cm="1">
        <f t="array" ref="O689">_xlfn.IFS(J689="M","Medium",J689="L","Light",J689="D","Dark")</f>
        <v>Medium</v>
      </c>
      <c r="P689" t="str">
        <f>_xlfn.XLOOKUP(Orders[[#This Row],[Customer ID]],customers!$A$1:$A$1001,customers!$I$1:$I$1001,,0)</f>
        <v>No</v>
      </c>
    </row>
    <row r="690" spans="1:16" x14ac:dyDescent="0.25">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10"/>
        <v>64.75</v>
      </c>
      <c r="N690" t="str" cm="1">
        <f t="array" ref="N690">_xlfn.IFS(I690="Rob","Robusta",I690="Exc","Excelsa",I690="Ara","Arabica",I690="Lib","Liberica")</f>
        <v>Arabica</v>
      </c>
      <c r="O690" t="str" cm="1">
        <f t="array" ref="O690">_xlfn.IFS(J690="M","Medium",J690="L","Light",J690="D","Dark")</f>
        <v>Light</v>
      </c>
      <c r="P690" t="str">
        <f>_xlfn.XLOOKUP(Orders[[#This Row],[Customer ID]],customers!$A$1:$A$1001,customers!$I$1:$I$1001,,0)</f>
        <v>No</v>
      </c>
    </row>
    <row r="691" spans="1:16" x14ac:dyDescent="0.25">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10"/>
        <v>33.75</v>
      </c>
      <c r="N691" t="str" cm="1">
        <f t="array" ref="N691">_xlfn.IFS(I691="Rob","Robusta",I691="Exc","Excelsa",I691="Ara","Arabica",I691="Lib","Liberica")</f>
        <v>Arabica</v>
      </c>
      <c r="O691" t="str" cm="1">
        <f t="array" ref="O691">_xlfn.IFS(J691="M","Medium",J691="L","Light",J691="D","Dark")</f>
        <v>Medium</v>
      </c>
      <c r="P691" t="str">
        <f>_xlfn.XLOOKUP(Orders[[#This Row],[Customer ID]],customers!$A$1:$A$1001,customers!$I$1:$I$1001,,0)</f>
        <v>No</v>
      </c>
    </row>
    <row r="692" spans="1:16" x14ac:dyDescent="0.25">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10"/>
        <v>178.70999999999998</v>
      </c>
      <c r="N692" t="str" cm="1">
        <f t="array" ref="N692">_xlfn.IFS(I692="Rob","Robusta",I692="Exc","Excelsa",I692="Ara","Arabica",I692="Lib","Liberica")</f>
        <v>Liberica</v>
      </c>
      <c r="O692" t="str" cm="1">
        <f t="array" ref="O692">_xlfn.IFS(J692="M","Medium",J692="L","Light",J692="D","Dark")</f>
        <v>Dark</v>
      </c>
      <c r="P692" t="str">
        <f>_xlfn.XLOOKUP(Orders[[#This Row],[Customer ID]],customers!$A$1:$A$1001,customers!$I$1:$I$1001,,0)</f>
        <v>No</v>
      </c>
    </row>
    <row r="693" spans="1:16" x14ac:dyDescent="0.25">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10"/>
        <v>22.5</v>
      </c>
      <c r="N693" t="str" cm="1">
        <f t="array" ref="N693">_xlfn.IFS(I693="Rob","Robusta",I693="Exc","Excelsa",I693="Ara","Arabica",I693="Lib","Liberica")</f>
        <v>Arabica</v>
      </c>
      <c r="O693" t="str" cm="1">
        <f t="array" ref="O693">_xlfn.IFS(J693="M","Medium",J693="L","Light",J693="D","Dark")</f>
        <v>Medium</v>
      </c>
      <c r="P693" t="str">
        <f>_xlfn.XLOOKUP(Orders[[#This Row],[Customer ID]],customers!$A$1:$A$1001,customers!$I$1:$I$1001,,0)</f>
        <v>No</v>
      </c>
    </row>
    <row r="694" spans="1:16" x14ac:dyDescent="0.25">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10"/>
        <v>12.95</v>
      </c>
      <c r="N694" t="str" cm="1">
        <f t="array" ref="N694">_xlfn.IFS(I694="Rob","Robusta",I694="Exc","Excelsa",I694="Ara","Arabica",I694="Lib","Liberica")</f>
        <v>Liberica</v>
      </c>
      <c r="O694" t="str" cm="1">
        <f t="array" ref="O694">_xlfn.IFS(J694="M","Medium",J694="L","Light",J694="D","Dark")</f>
        <v>Dark</v>
      </c>
      <c r="P694" t="str">
        <f>_xlfn.XLOOKUP(Orders[[#This Row],[Customer ID]],customers!$A$1:$A$1001,customers!$I$1:$I$1001,,0)</f>
        <v>No</v>
      </c>
    </row>
    <row r="695" spans="1:16" x14ac:dyDescent="0.25">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10"/>
        <v>51.749999999999993</v>
      </c>
      <c r="N695" t="str" cm="1">
        <f t="array" ref="N695">_xlfn.IFS(I695="Rob","Robusta",I695="Exc","Excelsa",I695="Ara","Arabica",I695="Lib","Liberica")</f>
        <v>Arabica</v>
      </c>
      <c r="O695" t="str" cm="1">
        <f t="array" ref="O695">_xlfn.IFS(J695="M","Medium",J695="L","Light",J695="D","Dark")</f>
        <v>Medium</v>
      </c>
      <c r="P695" t="str">
        <f>_xlfn.XLOOKUP(Orders[[#This Row],[Customer ID]],customers!$A$1:$A$1001,customers!$I$1:$I$1001,,0)</f>
        <v>Yes</v>
      </c>
    </row>
    <row r="696" spans="1:16" x14ac:dyDescent="0.25">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10"/>
        <v>36.450000000000003</v>
      </c>
      <c r="N696" t="str" cm="1">
        <f t="array" ref="N696">_xlfn.IFS(I696="Rob","Robusta",I696="Exc","Excelsa",I696="Ara","Arabica",I696="Lib","Liberica")</f>
        <v>Excelsa</v>
      </c>
      <c r="O696" t="str" cm="1">
        <f t="array" ref="O696">_xlfn.IFS(J696="M","Medium",J696="L","Light",J696="D","Dark")</f>
        <v>Dark</v>
      </c>
      <c r="P696" t="str">
        <f>_xlfn.XLOOKUP(Orders[[#This Row],[Customer ID]],customers!$A$1:$A$1001,customers!$I$1:$I$1001,,0)</f>
        <v>No</v>
      </c>
    </row>
    <row r="697" spans="1:16" x14ac:dyDescent="0.25">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10"/>
        <v>182.27499999999998</v>
      </c>
      <c r="N697" t="str" cm="1">
        <f t="array" ref="N697">_xlfn.IFS(I697="Rob","Robusta",I697="Exc","Excelsa",I697="Ara","Arabica",I697="Lib","Liberica")</f>
        <v>Liberica</v>
      </c>
      <c r="O697" t="str" cm="1">
        <f t="array" ref="O697">_xlfn.IFS(J697="M","Medium",J697="L","Light",J697="D","Dark")</f>
        <v>Light</v>
      </c>
      <c r="P697" t="str">
        <f>_xlfn.XLOOKUP(Orders[[#This Row],[Customer ID]],customers!$A$1:$A$1001,customers!$I$1:$I$1001,,0)</f>
        <v>Yes</v>
      </c>
    </row>
    <row r="698" spans="1:16" x14ac:dyDescent="0.25">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10"/>
        <v>31.08</v>
      </c>
      <c r="N698" t="str" cm="1">
        <f t="array" ref="N698">_xlfn.IFS(I698="Rob","Robusta",I698="Exc","Excelsa",I698="Ara","Arabica",I698="Lib","Liberica")</f>
        <v>Liberica</v>
      </c>
      <c r="O698" t="str" cm="1">
        <f t="array" ref="O698">_xlfn.IFS(J698="M","Medium",J698="L","Light",J698="D","Dark")</f>
        <v>Dark</v>
      </c>
      <c r="P698" t="str">
        <f>_xlfn.XLOOKUP(Orders[[#This Row],[Customer ID]],customers!$A$1:$A$1001,customers!$I$1:$I$1001,,0)</f>
        <v>No</v>
      </c>
    </row>
    <row r="699" spans="1:16" x14ac:dyDescent="0.25">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10"/>
        <v>20.25</v>
      </c>
      <c r="N699" t="str" cm="1">
        <f t="array" ref="N699">_xlfn.IFS(I699="Rob","Robusta",I699="Exc","Excelsa",I699="Ara","Arabica",I699="Lib","Liberica")</f>
        <v>Arabica</v>
      </c>
      <c r="O699" t="str" cm="1">
        <f t="array" ref="O699">_xlfn.IFS(J699="M","Medium",J699="L","Light",J699="D","Dark")</f>
        <v>Medium</v>
      </c>
      <c r="P699" t="str">
        <f>_xlfn.XLOOKUP(Orders[[#This Row],[Customer ID]],customers!$A$1:$A$1001,customers!$I$1:$I$1001,,0)</f>
        <v>No</v>
      </c>
    </row>
    <row r="700" spans="1:16" x14ac:dyDescent="0.25">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10"/>
        <v>25.9</v>
      </c>
      <c r="N700" t="str" cm="1">
        <f t="array" ref="N700">_xlfn.IFS(I700="Rob","Robusta",I700="Exc","Excelsa",I700="Ara","Arabica",I700="Lib","Liberica")</f>
        <v>Liberica</v>
      </c>
      <c r="O700" t="str" cm="1">
        <f t="array" ref="O700">_xlfn.IFS(J700="M","Medium",J700="L","Light",J700="D","Dark")</f>
        <v>Dark</v>
      </c>
      <c r="P700" t="str">
        <f>_xlfn.XLOOKUP(Orders[[#This Row],[Customer ID]],customers!$A$1:$A$1001,customers!$I$1:$I$1001,,0)</f>
        <v>No</v>
      </c>
    </row>
    <row r="701" spans="1:16" x14ac:dyDescent="0.25">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10"/>
        <v>23.88</v>
      </c>
      <c r="N701" t="str" cm="1">
        <f t="array" ref="N701">_xlfn.IFS(I701="Rob","Robusta",I701="Exc","Excelsa",I701="Ara","Arabica",I701="Lib","Liberica")</f>
        <v>Arabica</v>
      </c>
      <c r="O701" t="str" cm="1">
        <f t="array" ref="O701">_xlfn.IFS(J701="M","Medium",J701="L","Light",J701="D","Dark")</f>
        <v>Dark</v>
      </c>
      <c r="P701" t="str">
        <f>_xlfn.XLOOKUP(Orders[[#This Row],[Customer ID]],customers!$A$1:$A$1001,customers!$I$1:$I$1001,,0)</f>
        <v>Yes</v>
      </c>
    </row>
    <row r="702" spans="1:16" x14ac:dyDescent="0.25">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10"/>
        <v>19.02</v>
      </c>
      <c r="N702" t="str" cm="1">
        <f t="array" ref="N702">_xlfn.IFS(I702="Rob","Robusta",I702="Exc","Excelsa",I702="Ara","Arabica",I702="Lib","Liberica")</f>
        <v>Liberica</v>
      </c>
      <c r="O702" t="str" cm="1">
        <f t="array" ref="O702">_xlfn.IFS(J702="M","Medium",J702="L","Light",J702="D","Dark")</f>
        <v>Light</v>
      </c>
      <c r="P702" t="str">
        <f>_xlfn.XLOOKUP(Orders[[#This Row],[Customer ID]],customers!$A$1:$A$1001,customers!$I$1:$I$1001,,0)</f>
        <v>No</v>
      </c>
    </row>
    <row r="703" spans="1:16" x14ac:dyDescent="0.25">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10"/>
        <v>29.849999999999998</v>
      </c>
      <c r="N703" t="str" cm="1">
        <f t="array" ref="N703">_xlfn.IFS(I703="Rob","Robusta",I703="Exc","Excelsa",I703="Ara","Arabica",I703="Lib","Liberica")</f>
        <v>Arabica</v>
      </c>
      <c r="O703" t="str" cm="1">
        <f t="array" ref="O703">_xlfn.IFS(J703="M","Medium",J703="L","Light",J703="D","Dark")</f>
        <v>Dark</v>
      </c>
      <c r="P703" t="str">
        <f>_xlfn.XLOOKUP(Orders[[#This Row],[Customer ID]],customers!$A$1:$A$1001,customers!$I$1:$I$1001,,0)</f>
        <v>Yes</v>
      </c>
    </row>
    <row r="704" spans="1:16" x14ac:dyDescent="0.25">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10"/>
        <v>7.77</v>
      </c>
      <c r="N704" t="str" cm="1">
        <f t="array" ref="N704">_xlfn.IFS(I704="Rob","Robusta",I704="Exc","Excelsa",I704="Ara","Arabica",I704="Lib","Liberica")</f>
        <v>Arabica</v>
      </c>
      <c r="O704" t="str" cm="1">
        <f t="array" ref="O704">_xlfn.IFS(J704="M","Medium",J704="L","Light",J704="D","Dark")</f>
        <v>Light</v>
      </c>
      <c r="P704" t="str">
        <f>_xlfn.XLOOKUP(Orders[[#This Row],[Customer ID]],customers!$A$1:$A$1001,customers!$I$1:$I$1001,,0)</f>
        <v>Yes</v>
      </c>
    </row>
    <row r="705" spans="1:16" x14ac:dyDescent="0.25">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10"/>
        <v>119.13999999999999</v>
      </c>
      <c r="N705" t="str" cm="1">
        <f t="array" ref="N705">_xlfn.IFS(I705="Rob","Robusta",I705="Exc","Excelsa",I705="Ara","Arabica",I705="Lib","Liberica")</f>
        <v>Liberica</v>
      </c>
      <c r="O705" t="str" cm="1">
        <f t="array" ref="O705">_xlfn.IFS(J705="M","Medium",J705="L","Light",J705="D","Dark")</f>
        <v>Dark</v>
      </c>
      <c r="P705" t="str">
        <f>_xlfn.XLOOKUP(Orders[[#This Row],[Customer ID]],customers!$A$1:$A$1001,customers!$I$1:$I$1001,,0)</f>
        <v>Yes</v>
      </c>
    </row>
    <row r="706" spans="1:16" x14ac:dyDescent="0.25">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10"/>
        <v>21.87</v>
      </c>
      <c r="N706" t="str" cm="1">
        <f t="array" ref="N706">_xlfn.IFS(I706="Rob","Robusta",I706="Exc","Excelsa",I706="Ara","Arabica",I706="Lib","Liberica")</f>
        <v>Excelsa</v>
      </c>
      <c r="O706" t="str" cm="1">
        <f t="array" ref="O706">_xlfn.IFS(J706="M","Medium",J706="L","Light",J706="D","Dark")</f>
        <v>Dark</v>
      </c>
      <c r="P706" t="str">
        <f>_xlfn.XLOOKUP(Orders[[#This Row],[Customer ID]],customers!$A$1:$A$1001,customers!$I$1:$I$1001,,0)</f>
        <v>Yes</v>
      </c>
    </row>
    <row r="707" spans="1:16" x14ac:dyDescent="0.25">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11">L707*E707</f>
        <v>17.82</v>
      </c>
      <c r="N707" t="str" cm="1">
        <f t="array" ref="N707">_xlfn.IFS(I707="Rob","Robusta",I707="Exc","Excelsa",I707="Ara","Arabica",I707="Lib","Liberica")</f>
        <v>Excelsa</v>
      </c>
      <c r="O707" t="str" cm="1">
        <f t="array" ref="O707">_xlfn.IFS(J707="M","Medium",J707="L","Light",J707="D","Dark")</f>
        <v>Light</v>
      </c>
      <c r="P707" t="str">
        <f>_xlfn.XLOOKUP(Orders[[#This Row],[Customer ID]],customers!$A$1:$A$1001,customers!$I$1:$I$1001,,0)</f>
        <v>No</v>
      </c>
    </row>
    <row r="708" spans="1:16" x14ac:dyDescent="0.25">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11"/>
        <v>12.375</v>
      </c>
      <c r="N708" t="str" cm="1">
        <f t="array" ref="N708">_xlfn.IFS(I708="Rob","Robusta",I708="Exc","Excelsa",I708="Ara","Arabica",I708="Lib","Liberica")</f>
        <v>Excelsa</v>
      </c>
      <c r="O708" t="str" cm="1">
        <f t="array" ref="O708">_xlfn.IFS(J708="M","Medium",J708="L","Light",J708="D","Dark")</f>
        <v>Medium</v>
      </c>
      <c r="P708" t="str">
        <f>_xlfn.XLOOKUP(Orders[[#This Row],[Customer ID]],customers!$A$1:$A$1001,customers!$I$1:$I$1001,,0)</f>
        <v>No</v>
      </c>
    </row>
    <row r="709" spans="1:16" x14ac:dyDescent="0.25">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11"/>
        <v>25.9</v>
      </c>
      <c r="N709" t="str" cm="1">
        <f t="array" ref="N709">_xlfn.IFS(I709="Rob","Robusta",I709="Exc","Excelsa",I709="Ara","Arabica",I709="Lib","Liberica")</f>
        <v>Liberica</v>
      </c>
      <c r="O709" t="str" cm="1">
        <f t="array" ref="O709">_xlfn.IFS(J709="M","Medium",J709="L","Light",J709="D","Dark")</f>
        <v>Dark</v>
      </c>
      <c r="P709" t="str">
        <f>_xlfn.XLOOKUP(Orders[[#This Row],[Customer ID]],customers!$A$1:$A$1001,customers!$I$1:$I$1001,,0)</f>
        <v>No</v>
      </c>
    </row>
    <row r="710" spans="1:16" x14ac:dyDescent="0.25">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11"/>
        <v>13.5</v>
      </c>
      <c r="N710" t="str" cm="1">
        <f t="array" ref="N710">_xlfn.IFS(I710="Rob","Robusta",I710="Exc","Excelsa",I710="Ara","Arabica",I710="Lib","Liberica")</f>
        <v>Arabica</v>
      </c>
      <c r="O710" t="str" cm="1">
        <f t="array" ref="O710">_xlfn.IFS(J710="M","Medium",J710="L","Light",J710="D","Dark")</f>
        <v>Medium</v>
      </c>
      <c r="P710" t="str">
        <f>_xlfn.XLOOKUP(Orders[[#This Row],[Customer ID]],customers!$A$1:$A$1001,customers!$I$1:$I$1001,,0)</f>
        <v>Yes</v>
      </c>
    </row>
    <row r="711" spans="1:16" x14ac:dyDescent="0.25">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11"/>
        <v>17.82</v>
      </c>
      <c r="N711" t="str" cm="1">
        <f t="array" ref="N711">_xlfn.IFS(I711="Rob","Robusta",I711="Exc","Excelsa",I711="Ara","Arabica",I711="Lib","Liberica")</f>
        <v>Excelsa</v>
      </c>
      <c r="O711" t="str" cm="1">
        <f t="array" ref="O711">_xlfn.IFS(J711="M","Medium",J711="L","Light",J711="D","Dark")</f>
        <v>Light</v>
      </c>
      <c r="P711" t="str">
        <f>_xlfn.XLOOKUP(Orders[[#This Row],[Customer ID]],customers!$A$1:$A$1001,customers!$I$1:$I$1001,,0)</f>
        <v>Yes</v>
      </c>
    </row>
    <row r="712" spans="1:16" x14ac:dyDescent="0.25">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11"/>
        <v>24.75</v>
      </c>
      <c r="N712" t="str" cm="1">
        <f t="array" ref="N712">_xlfn.IFS(I712="Rob","Robusta",I712="Exc","Excelsa",I712="Ara","Arabica",I712="Lib","Liberica")</f>
        <v>Excelsa</v>
      </c>
      <c r="O712" t="str" cm="1">
        <f t="array" ref="O712">_xlfn.IFS(J712="M","Medium",J712="L","Light",J712="D","Dark")</f>
        <v>Medium</v>
      </c>
      <c r="P712" t="str">
        <f>_xlfn.XLOOKUP(Orders[[#This Row],[Customer ID]],customers!$A$1:$A$1001,customers!$I$1:$I$1001,,0)</f>
        <v>No</v>
      </c>
    </row>
    <row r="713" spans="1:16" x14ac:dyDescent="0.25">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11"/>
        <v>17.91</v>
      </c>
      <c r="N713" t="str" cm="1">
        <f t="array" ref="N713">_xlfn.IFS(I713="Rob","Robusta",I713="Exc","Excelsa",I713="Ara","Arabica",I713="Lib","Liberica")</f>
        <v>Robusta</v>
      </c>
      <c r="O713" t="str" cm="1">
        <f t="array" ref="O713">_xlfn.IFS(J713="M","Medium",J713="L","Light",J713="D","Dark")</f>
        <v>Medium</v>
      </c>
      <c r="P713" t="str">
        <f>_xlfn.XLOOKUP(Orders[[#This Row],[Customer ID]],customers!$A$1:$A$1001,customers!$I$1:$I$1001,,0)</f>
        <v>No</v>
      </c>
    </row>
    <row r="714" spans="1:16" x14ac:dyDescent="0.25">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11"/>
        <v>16.5</v>
      </c>
      <c r="N714" t="str" cm="1">
        <f t="array" ref="N714">_xlfn.IFS(I714="Rob","Robusta",I714="Exc","Excelsa",I714="Ara","Arabica",I714="Lib","Liberica")</f>
        <v>Excelsa</v>
      </c>
      <c r="O714" t="str" cm="1">
        <f t="array" ref="O714">_xlfn.IFS(J714="M","Medium",J714="L","Light",J714="D","Dark")</f>
        <v>Medium</v>
      </c>
      <c r="P714" t="str">
        <f>_xlfn.XLOOKUP(Orders[[#This Row],[Customer ID]],customers!$A$1:$A$1001,customers!$I$1:$I$1001,,0)</f>
        <v>No</v>
      </c>
    </row>
    <row r="715" spans="1:16" x14ac:dyDescent="0.25">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11"/>
        <v>2.9849999999999999</v>
      </c>
      <c r="N715" t="str" cm="1">
        <f t="array" ref="N715">_xlfn.IFS(I715="Rob","Robusta",I715="Exc","Excelsa",I715="Ara","Arabica",I715="Lib","Liberica")</f>
        <v>Robusta</v>
      </c>
      <c r="O715" t="str" cm="1">
        <f t="array" ref="O715">_xlfn.IFS(J715="M","Medium",J715="L","Light",J715="D","Dark")</f>
        <v>Medium</v>
      </c>
      <c r="P715" t="str">
        <f>_xlfn.XLOOKUP(Orders[[#This Row],[Customer ID]],customers!$A$1:$A$1001,customers!$I$1:$I$1001,,0)</f>
        <v>No</v>
      </c>
    </row>
    <row r="716" spans="1:16" x14ac:dyDescent="0.25">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11"/>
        <v>14.58</v>
      </c>
      <c r="N716" t="str" cm="1">
        <f t="array" ref="N716">_xlfn.IFS(I716="Rob","Robusta",I716="Exc","Excelsa",I716="Ara","Arabica",I716="Lib","Liberica")</f>
        <v>Excelsa</v>
      </c>
      <c r="O716" t="str" cm="1">
        <f t="array" ref="O716">_xlfn.IFS(J716="M","Medium",J716="L","Light",J716="D","Dark")</f>
        <v>Dark</v>
      </c>
      <c r="P716" t="str">
        <f>_xlfn.XLOOKUP(Orders[[#This Row],[Customer ID]],customers!$A$1:$A$1001,customers!$I$1:$I$1001,,0)</f>
        <v>Yes</v>
      </c>
    </row>
    <row r="717" spans="1:16" x14ac:dyDescent="0.25">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11"/>
        <v>89.1</v>
      </c>
      <c r="N717" t="str" cm="1">
        <f t="array" ref="N717">_xlfn.IFS(I717="Rob","Robusta",I717="Exc","Excelsa",I717="Ara","Arabica",I717="Lib","Liberica")</f>
        <v>Excelsa</v>
      </c>
      <c r="O717" t="str" cm="1">
        <f t="array" ref="O717">_xlfn.IFS(J717="M","Medium",J717="L","Light",J717="D","Dark")</f>
        <v>Light</v>
      </c>
      <c r="P717" t="str">
        <f>_xlfn.XLOOKUP(Orders[[#This Row],[Customer ID]],customers!$A$1:$A$1001,customers!$I$1:$I$1001,,0)</f>
        <v>No</v>
      </c>
    </row>
    <row r="718" spans="1:16" x14ac:dyDescent="0.25">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11"/>
        <v>35.849999999999994</v>
      </c>
      <c r="N718" t="str" cm="1">
        <f t="array" ref="N718">_xlfn.IFS(I718="Rob","Robusta",I718="Exc","Excelsa",I718="Ara","Arabica",I718="Lib","Liberica")</f>
        <v>Robusta</v>
      </c>
      <c r="O718" t="str" cm="1">
        <f t="array" ref="O718">_xlfn.IFS(J718="M","Medium",J718="L","Light",J718="D","Dark")</f>
        <v>Light</v>
      </c>
      <c r="P718" t="str">
        <f>_xlfn.XLOOKUP(Orders[[#This Row],[Customer ID]],customers!$A$1:$A$1001,customers!$I$1:$I$1001,,0)</f>
        <v>No</v>
      </c>
    </row>
    <row r="719" spans="1:16" x14ac:dyDescent="0.25">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11"/>
        <v>68.655000000000001</v>
      </c>
      <c r="N719" t="str" cm="1">
        <f t="array" ref="N719">_xlfn.IFS(I719="Rob","Robusta",I719="Exc","Excelsa",I719="Ara","Arabica",I719="Lib","Liberica")</f>
        <v>Arabica</v>
      </c>
      <c r="O719" t="str" cm="1">
        <f t="array" ref="O719">_xlfn.IFS(J719="M","Medium",J719="L","Light",J719="D","Dark")</f>
        <v>Dark</v>
      </c>
      <c r="P719" t="str">
        <f>_xlfn.XLOOKUP(Orders[[#This Row],[Customer ID]],customers!$A$1:$A$1001,customers!$I$1:$I$1001,,0)</f>
        <v>No</v>
      </c>
    </row>
    <row r="720" spans="1:16" x14ac:dyDescent="0.25">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11"/>
        <v>38.849999999999994</v>
      </c>
      <c r="N720" t="str" cm="1">
        <f t="array" ref="N720">_xlfn.IFS(I720="Rob","Robusta",I720="Exc","Excelsa",I720="Ara","Arabica",I720="Lib","Liberica")</f>
        <v>Liberica</v>
      </c>
      <c r="O720" t="str" cm="1">
        <f t="array" ref="O720">_xlfn.IFS(J720="M","Medium",J720="L","Light",J720="D","Dark")</f>
        <v>Dark</v>
      </c>
      <c r="P720" t="str">
        <f>_xlfn.XLOOKUP(Orders[[#This Row],[Customer ID]],customers!$A$1:$A$1001,customers!$I$1:$I$1001,,0)</f>
        <v>No</v>
      </c>
    </row>
    <row r="721" spans="1:16" x14ac:dyDescent="0.25">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11"/>
        <v>79.25</v>
      </c>
      <c r="N721" t="str" cm="1">
        <f t="array" ref="N721">_xlfn.IFS(I721="Rob","Robusta",I721="Exc","Excelsa",I721="Ara","Arabica",I721="Lib","Liberica")</f>
        <v>Liberica</v>
      </c>
      <c r="O721" t="str" cm="1">
        <f t="array" ref="O721">_xlfn.IFS(J721="M","Medium",J721="L","Light",J721="D","Dark")</f>
        <v>Light</v>
      </c>
      <c r="P721" t="str">
        <f>_xlfn.XLOOKUP(Orders[[#This Row],[Customer ID]],customers!$A$1:$A$1001,customers!$I$1:$I$1001,,0)</f>
        <v>Yes</v>
      </c>
    </row>
    <row r="722" spans="1:16" x14ac:dyDescent="0.25">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11"/>
        <v>36.450000000000003</v>
      </c>
      <c r="N722" t="str" cm="1">
        <f t="array" ref="N722">_xlfn.IFS(I722="Rob","Robusta",I722="Exc","Excelsa",I722="Ara","Arabica",I722="Lib","Liberica")</f>
        <v>Excelsa</v>
      </c>
      <c r="O722" t="str" cm="1">
        <f t="array" ref="O722">_xlfn.IFS(J722="M","Medium",J722="L","Light",J722="D","Dark")</f>
        <v>Dark</v>
      </c>
      <c r="P722" t="str">
        <f>_xlfn.XLOOKUP(Orders[[#This Row],[Customer ID]],customers!$A$1:$A$1001,customers!$I$1:$I$1001,,0)</f>
        <v>Yes</v>
      </c>
    </row>
    <row r="723" spans="1:16" x14ac:dyDescent="0.25">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11"/>
        <v>8.9550000000000001</v>
      </c>
      <c r="N723" t="str" cm="1">
        <f t="array" ref="N723">_xlfn.IFS(I723="Rob","Robusta",I723="Exc","Excelsa",I723="Ara","Arabica",I723="Lib","Liberica")</f>
        <v>Robusta</v>
      </c>
      <c r="O723" t="str" cm="1">
        <f t="array" ref="O723">_xlfn.IFS(J723="M","Medium",J723="L","Light",J723="D","Dark")</f>
        <v>Medium</v>
      </c>
      <c r="P723" t="str">
        <f>_xlfn.XLOOKUP(Orders[[#This Row],[Customer ID]],customers!$A$1:$A$1001,customers!$I$1:$I$1001,,0)</f>
        <v>Yes</v>
      </c>
    </row>
    <row r="724" spans="1:16" x14ac:dyDescent="0.25">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11"/>
        <v>24.3</v>
      </c>
      <c r="N724" t="str" cm="1">
        <f t="array" ref="N724">_xlfn.IFS(I724="Rob","Robusta",I724="Exc","Excelsa",I724="Ara","Arabica",I724="Lib","Liberica")</f>
        <v>Excelsa</v>
      </c>
      <c r="O724" t="str" cm="1">
        <f t="array" ref="O724">_xlfn.IFS(J724="M","Medium",J724="L","Light",J724="D","Dark")</f>
        <v>Dark</v>
      </c>
      <c r="P724" t="str">
        <f>_xlfn.XLOOKUP(Orders[[#This Row],[Customer ID]],customers!$A$1:$A$1001,customers!$I$1:$I$1001,,0)</f>
        <v>No</v>
      </c>
    </row>
    <row r="725" spans="1:16" x14ac:dyDescent="0.25">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11"/>
        <v>63.249999999999993</v>
      </c>
      <c r="N725" t="str" cm="1">
        <f t="array" ref="N725">_xlfn.IFS(I725="Rob","Robusta",I725="Exc","Excelsa",I725="Ara","Arabica",I725="Lib","Liberica")</f>
        <v>Excelsa</v>
      </c>
      <c r="O725" t="str" cm="1">
        <f t="array" ref="O725">_xlfn.IFS(J725="M","Medium",J725="L","Light",J725="D","Dark")</f>
        <v>Medium</v>
      </c>
      <c r="P725" t="str">
        <f>_xlfn.XLOOKUP(Orders[[#This Row],[Customer ID]],customers!$A$1:$A$1001,customers!$I$1:$I$1001,,0)</f>
        <v>No</v>
      </c>
    </row>
    <row r="726" spans="1:16" x14ac:dyDescent="0.25">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11"/>
        <v>6.75</v>
      </c>
      <c r="N726" t="str" cm="1">
        <f t="array" ref="N726">_xlfn.IFS(I726="Rob","Robusta",I726="Exc","Excelsa",I726="Ara","Arabica",I726="Lib","Liberica")</f>
        <v>Arabica</v>
      </c>
      <c r="O726" t="str" cm="1">
        <f t="array" ref="O726">_xlfn.IFS(J726="M","Medium",J726="L","Light",J726="D","Dark")</f>
        <v>Medium</v>
      </c>
      <c r="P726" t="str">
        <f>_xlfn.XLOOKUP(Orders[[#This Row],[Customer ID]],customers!$A$1:$A$1001,customers!$I$1:$I$1001,,0)</f>
        <v>Yes</v>
      </c>
    </row>
    <row r="727" spans="1:16" x14ac:dyDescent="0.25">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11"/>
        <v>23.31</v>
      </c>
      <c r="N727" t="str" cm="1">
        <f t="array" ref="N727">_xlfn.IFS(I727="Rob","Robusta",I727="Exc","Excelsa",I727="Ara","Arabica",I727="Lib","Liberica")</f>
        <v>Arabica</v>
      </c>
      <c r="O727" t="str" cm="1">
        <f t="array" ref="O727">_xlfn.IFS(J727="M","Medium",J727="L","Light",J727="D","Dark")</f>
        <v>Light</v>
      </c>
      <c r="P727" t="str">
        <f>_xlfn.XLOOKUP(Orders[[#This Row],[Customer ID]],customers!$A$1:$A$1001,customers!$I$1:$I$1001,,0)</f>
        <v>No</v>
      </c>
    </row>
    <row r="728" spans="1:16" x14ac:dyDescent="0.25">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11"/>
        <v>145.82</v>
      </c>
      <c r="N728" t="str" cm="1">
        <f t="array" ref="N728">_xlfn.IFS(I728="Rob","Robusta",I728="Exc","Excelsa",I728="Ara","Arabica",I728="Lib","Liberica")</f>
        <v>Liberica</v>
      </c>
      <c r="O728" t="str" cm="1">
        <f t="array" ref="O728">_xlfn.IFS(J728="M","Medium",J728="L","Light",J728="D","Dark")</f>
        <v>Light</v>
      </c>
      <c r="P728" t="str">
        <f>_xlfn.XLOOKUP(Orders[[#This Row],[Customer ID]],customers!$A$1:$A$1001,customers!$I$1:$I$1001,,0)</f>
        <v>No</v>
      </c>
    </row>
    <row r="729" spans="1:16" x14ac:dyDescent="0.25">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11"/>
        <v>29.849999999999998</v>
      </c>
      <c r="N729" t="str" cm="1">
        <f t="array" ref="N729">_xlfn.IFS(I729="Rob","Robusta",I729="Exc","Excelsa",I729="Ara","Arabica",I729="Lib","Liberica")</f>
        <v>Robusta</v>
      </c>
      <c r="O729" t="str" cm="1">
        <f t="array" ref="O729">_xlfn.IFS(J729="M","Medium",J729="L","Light",J729="D","Dark")</f>
        <v>Medium</v>
      </c>
      <c r="P729" t="str">
        <f>_xlfn.XLOOKUP(Orders[[#This Row],[Customer ID]],customers!$A$1:$A$1001,customers!$I$1:$I$1001,,0)</f>
        <v>Yes</v>
      </c>
    </row>
    <row r="730" spans="1:16" x14ac:dyDescent="0.25">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11"/>
        <v>21.87</v>
      </c>
      <c r="N730" t="str" cm="1">
        <f t="array" ref="N730">_xlfn.IFS(I730="Rob","Robusta",I730="Exc","Excelsa",I730="Ara","Arabica",I730="Lib","Liberica")</f>
        <v>Excelsa</v>
      </c>
      <c r="O730" t="str" cm="1">
        <f t="array" ref="O730">_xlfn.IFS(J730="M","Medium",J730="L","Light",J730="D","Dark")</f>
        <v>Dark</v>
      </c>
      <c r="P730" t="str">
        <f>_xlfn.XLOOKUP(Orders[[#This Row],[Customer ID]],customers!$A$1:$A$1001,customers!$I$1:$I$1001,,0)</f>
        <v>Yes</v>
      </c>
    </row>
    <row r="731" spans="1:16" x14ac:dyDescent="0.25">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11"/>
        <v>4.3650000000000002</v>
      </c>
      <c r="N731" t="str" cm="1">
        <f t="array" ref="N731">_xlfn.IFS(I731="Rob","Robusta",I731="Exc","Excelsa",I731="Ara","Arabica",I731="Lib","Liberica")</f>
        <v>Liberica</v>
      </c>
      <c r="O731" t="str" cm="1">
        <f t="array" ref="O731">_xlfn.IFS(J731="M","Medium",J731="L","Light",J731="D","Dark")</f>
        <v>Medium</v>
      </c>
      <c r="P731" t="str">
        <f>_xlfn.XLOOKUP(Orders[[#This Row],[Customer ID]],customers!$A$1:$A$1001,customers!$I$1:$I$1001,,0)</f>
        <v>No</v>
      </c>
    </row>
    <row r="732" spans="1:16" x14ac:dyDescent="0.25">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11"/>
        <v>36.454999999999998</v>
      </c>
      <c r="N732" t="str" cm="1">
        <f t="array" ref="N732">_xlfn.IFS(I732="Rob","Robusta",I732="Exc","Excelsa",I732="Ara","Arabica",I732="Lib","Liberica")</f>
        <v>Liberica</v>
      </c>
      <c r="O732" t="str" cm="1">
        <f t="array" ref="O732">_xlfn.IFS(J732="M","Medium",J732="L","Light",J732="D","Dark")</f>
        <v>Light</v>
      </c>
      <c r="P732" t="str">
        <f>_xlfn.XLOOKUP(Orders[[#This Row],[Customer ID]],customers!$A$1:$A$1001,customers!$I$1:$I$1001,,0)</f>
        <v>No</v>
      </c>
    </row>
    <row r="733" spans="1:16" x14ac:dyDescent="0.25">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11"/>
        <v>15.54</v>
      </c>
      <c r="N733" t="str" cm="1">
        <f t="array" ref="N733">_xlfn.IFS(I733="Rob","Robusta",I733="Exc","Excelsa",I733="Ara","Arabica",I733="Lib","Liberica")</f>
        <v>Liberica</v>
      </c>
      <c r="O733" t="str" cm="1">
        <f t="array" ref="O733">_xlfn.IFS(J733="M","Medium",J733="L","Light",J733="D","Dark")</f>
        <v>Dark</v>
      </c>
      <c r="P733" t="str">
        <f>_xlfn.XLOOKUP(Orders[[#This Row],[Customer ID]],customers!$A$1:$A$1001,customers!$I$1:$I$1001,,0)</f>
        <v>Yes</v>
      </c>
    </row>
    <row r="734" spans="1:16" x14ac:dyDescent="0.25">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11"/>
        <v>8.91</v>
      </c>
      <c r="N734" t="str" cm="1">
        <f t="array" ref="N734">_xlfn.IFS(I734="Rob","Robusta",I734="Exc","Excelsa",I734="Ara","Arabica",I734="Lib","Liberica")</f>
        <v>Excelsa</v>
      </c>
      <c r="O734" t="str" cm="1">
        <f t="array" ref="O734">_xlfn.IFS(J734="M","Medium",J734="L","Light",J734="D","Dark")</f>
        <v>Light</v>
      </c>
      <c r="P734" t="str">
        <f>_xlfn.XLOOKUP(Orders[[#This Row],[Customer ID]],customers!$A$1:$A$1001,customers!$I$1:$I$1001,,0)</f>
        <v>No</v>
      </c>
    </row>
    <row r="735" spans="1:16" x14ac:dyDescent="0.25">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11"/>
        <v>100.39499999999998</v>
      </c>
      <c r="N735" t="str" cm="1">
        <f t="array" ref="N735">_xlfn.IFS(I735="Rob","Robusta",I735="Exc","Excelsa",I735="Ara","Arabica",I735="Lib","Liberica")</f>
        <v>Liberica</v>
      </c>
      <c r="O735" t="str" cm="1">
        <f t="array" ref="O735">_xlfn.IFS(J735="M","Medium",J735="L","Light",J735="D","Dark")</f>
        <v>Medium</v>
      </c>
      <c r="P735" t="str">
        <f>_xlfn.XLOOKUP(Orders[[#This Row],[Customer ID]],customers!$A$1:$A$1001,customers!$I$1:$I$1001,,0)</f>
        <v>Yes</v>
      </c>
    </row>
    <row r="736" spans="1:16" x14ac:dyDescent="0.25">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11"/>
        <v>13.424999999999997</v>
      </c>
      <c r="N736" t="str" cm="1">
        <f t="array" ref="N736">_xlfn.IFS(I736="Rob","Robusta",I736="Exc","Excelsa",I736="Ara","Arabica",I736="Lib","Liberica")</f>
        <v>Robusta</v>
      </c>
      <c r="O736" t="str" cm="1">
        <f t="array" ref="O736">_xlfn.IFS(J736="M","Medium",J736="L","Light",J736="D","Dark")</f>
        <v>Dark</v>
      </c>
      <c r="P736" t="str">
        <f>_xlfn.XLOOKUP(Orders[[#This Row],[Customer ID]],customers!$A$1:$A$1001,customers!$I$1:$I$1001,,0)</f>
        <v>No</v>
      </c>
    </row>
    <row r="737" spans="1:16" x14ac:dyDescent="0.25">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11"/>
        <v>21.87</v>
      </c>
      <c r="N737" t="str" cm="1">
        <f t="array" ref="N737">_xlfn.IFS(I737="Rob","Robusta",I737="Exc","Excelsa",I737="Ara","Arabica",I737="Lib","Liberica")</f>
        <v>Excelsa</v>
      </c>
      <c r="O737" t="str" cm="1">
        <f t="array" ref="O737">_xlfn.IFS(J737="M","Medium",J737="L","Light",J737="D","Dark")</f>
        <v>Dark</v>
      </c>
      <c r="P737" t="str">
        <f>_xlfn.XLOOKUP(Orders[[#This Row],[Customer ID]],customers!$A$1:$A$1001,customers!$I$1:$I$1001,,0)</f>
        <v>No</v>
      </c>
    </row>
    <row r="738" spans="1:16" x14ac:dyDescent="0.25">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11"/>
        <v>25.9</v>
      </c>
      <c r="N738" t="str" cm="1">
        <f t="array" ref="N738">_xlfn.IFS(I738="Rob","Robusta",I738="Exc","Excelsa",I738="Ara","Arabica",I738="Lib","Liberica")</f>
        <v>Liberica</v>
      </c>
      <c r="O738" t="str" cm="1">
        <f t="array" ref="O738">_xlfn.IFS(J738="M","Medium",J738="L","Light",J738="D","Dark")</f>
        <v>Dark</v>
      </c>
      <c r="P738" t="str">
        <f>_xlfn.XLOOKUP(Orders[[#This Row],[Customer ID]],customers!$A$1:$A$1001,customers!$I$1:$I$1001,,0)</f>
        <v>Yes</v>
      </c>
    </row>
    <row r="739" spans="1:16" x14ac:dyDescent="0.25">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11"/>
        <v>56.25</v>
      </c>
      <c r="N739" t="str" cm="1">
        <f t="array" ref="N739">_xlfn.IFS(I739="Rob","Robusta",I739="Exc","Excelsa",I739="Ara","Arabica",I739="Lib","Liberica")</f>
        <v>Arabica</v>
      </c>
      <c r="O739" t="str" cm="1">
        <f t="array" ref="O739">_xlfn.IFS(J739="M","Medium",J739="L","Light",J739="D","Dark")</f>
        <v>Medium</v>
      </c>
      <c r="P739" t="str">
        <f>_xlfn.XLOOKUP(Orders[[#This Row],[Customer ID]],customers!$A$1:$A$1001,customers!$I$1:$I$1001,,0)</f>
        <v>No</v>
      </c>
    </row>
    <row r="740" spans="1:16" x14ac:dyDescent="0.25">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11"/>
        <v>10.754999999999999</v>
      </c>
      <c r="N740" t="str" cm="1">
        <f t="array" ref="N740">_xlfn.IFS(I740="Rob","Robusta",I740="Exc","Excelsa",I740="Ara","Arabica",I740="Lib","Liberica")</f>
        <v>Robusta</v>
      </c>
      <c r="O740" t="str" cm="1">
        <f t="array" ref="O740">_xlfn.IFS(J740="M","Medium",J740="L","Light",J740="D","Dark")</f>
        <v>Light</v>
      </c>
      <c r="P740" t="str">
        <f>_xlfn.XLOOKUP(Orders[[#This Row],[Customer ID]],customers!$A$1:$A$1001,customers!$I$1:$I$1001,,0)</f>
        <v>No</v>
      </c>
    </row>
    <row r="741" spans="1:16" x14ac:dyDescent="0.25">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11"/>
        <v>18.225000000000001</v>
      </c>
      <c r="N741" t="str" cm="1">
        <f t="array" ref="N741">_xlfn.IFS(I741="Rob","Robusta",I741="Exc","Excelsa",I741="Ara","Arabica",I741="Lib","Liberica")</f>
        <v>Excelsa</v>
      </c>
      <c r="O741" t="str" cm="1">
        <f t="array" ref="O741">_xlfn.IFS(J741="M","Medium",J741="L","Light",J741="D","Dark")</f>
        <v>Dark</v>
      </c>
      <c r="P741" t="str">
        <f>_xlfn.XLOOKUP(Orders[[#This Row],[Customer ID]],customers!$A$1:$A$1001,customers!$I$1:$I$1001,,0)</f>
        <v>No</v>
      </c>
    </row>
    <row r="742" spans="1:16" x14ac:dyDescent="0.25">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11"/>
        <v>28.679999999999996</v>
      </c>
      <c r="N742" t="str" cm="1">
        <f t="array" ref="N742">_xlfn.IFS(I742="Rob","Robusta",I742="Exc","Excelsa",I742="Ara","Arabica",I742="Lib","Liberica")</f>
        <v>Robusta</v>
      </c>
      <c r="O742" t="str" cm="1">
        <f t="array" ref="O742">_xlfn.IFS(J742="M","Medium",J742="L","Light",J742="D","Dark")</f>
        <v>Light</v>
      </c>
      <c r="P742" t="str">
        <f>_xlfn.XLOOKUP(Orders[[#This Row],[Customer ID]],customers!$A$1:$A$1001,customers!$I$1:$I$1001,,0)</f>
        <v>No</v>
      </c>
    </row>
    <row r="743" spans="1:16" x14ac:dyDescent="0.25">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11"/>
        <v>8.73</v>
      </c>
      <c r="N743" t="str" cm="1">
        <f t="array" ref="N743">_xlfn.IFS(I743="Rob","Robusta",I743="Exc","Excelsa",I743="Ara","Arabica",I743="Lib","Liberica")</f>
        <v>Liberica</v>
      </c>
      <c r="O743" t="str" cm="1">
        <f t="array" ref="O743">_xlfn.IFS(J743="M","Medium",J743="L","Light",J743="D","Dark")</f>
        <v>Medium</v>
      </c>
      <c r="P743" t="str">
        <f>_xlfn.XLOOKUP(Orders[[#This Row],[Customer ID]],customers!$A$1:$A$1001,customers!$I$1:$I$1001,,0)</f>
        <v>No</v>
      </c>
    </row>
    <row r="744" spans="1:16" x14ac:dyDescent="0.25">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11"/>
        <v>58.2</v>
      </c>
      <c r="N744" t="str" cm="1">
        <f t="array" ref="N744">_xlfn.IFS(I744="Rob","Robusta",I744="Exc","Excelsa",I744="Ara","Arabica",I744="Lib","Liberica")</f>
        <v>Liberica</v>
      </c>
      <c r="O744" t="str" cm="1">
        <f t="array" ref="O744">_xlfn.IFS(J744="M","Medium",J744="L","Light",J744="D","Dark")</f>
        <v>Medium</v>
      </c>
      <c r="P744" t="str">
        <f>_xlfn.XLOOKUP(Orders[[#This Row],[Customer ID]],customers!$A$1:$A$1001,customers!$I$1:$I$1001,,0)</f>
        <v>No</v>
      </c>
    </row>
    <row r="745" spans="1:16" x14ac:dyDescent="0.25">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11"/>
        <v>17.91</v>
      </c>
      <c r="N745" t="str" cm="1">
        <f t="array" ref="N745">_xlfn.IFS(I745="Rob","Robusta",I745="Exc","Excelsa",I745="Ara","Arabica",I745="Lib","Liberica")</f>
        <v>Arabica</v>
      </c>
      <c r="O745" t="str" cm="1">
        <f t="array" ref="O745">_xlfn.IFS(J745="M","Medium",J745="L","Light",J745="D","Dark")</f>
        <v>Dark</v>
      </c>
      <c r="P745" t="str">
        <f>_xlfn.XLOOKUP(Orders[[#This Row],[Customer ID]],customers!$A$1:$A$1001,customers!$I$1:$I$1001,,0)</f>
        <v>No</v>
      </c>
    </row>
    <row r="746" spans="1:16" x14ac:dyDescent="0.25">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11"/>
        <v>17.91</v>
      </c>
      <c r="N746" t="str" cm="1">
        <f t="array" ref="N746">_xlfn.IFS(I746="Rob","Robusta",I746="Exc","Excelsa",I746="Ara","Arabica",I746="Lib","Liberica")</f>
        <v>Robusta</v>
      </c>
      <c r="O746" t="str" cm="1">
        <f t="array" ref="O746">_xlfn.IFS(J746="M","Medium",J746="L","Light",J746="D","Dark")</f>
        <v>Medium</v>
      </c>
      <c r="P746" t="str">
        <f>_xlfn.XLOOKUP(Orders[[#This Row],[Customer ID]],customers!$A$1:$A$1001,customers!$I$1:$I$1001,,0)</f>
        <v>Yes</v>
      </c>
    </row>
    <row r="747" spans="1:16" x14ac:dyDescent="0.25">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11"/>
        <v>14.58</v>
      </c>
      <c r="N747" t="str" cm="1">
        <f t="array" ref="N747">_xlfn.IFS(I747="Rob","Robusta",I747="Exc","Excelsa",I747="Ara","Arabica",I747="Lib","Liberica")</f>
        <v>Excelsa</v>
      </c>
      <c r="O747" t="str" cm="1">
        <f t="array" ref="O747">_xlfn.IFS(J747="M","Medium",J747="L","Light",J747="D","Dark")</f>
        <v>Dark</v>
      </c>
      <c r="P747" t="str">
        <f>_xlfn.XLOOKUP(Orders[[#This Row],[Customer ID]],customers!$A$1:$A$1001,customers!$I$1:$I$1001,,0)</f>
        <v>No</v>
      </c>
    </row>
    <row r="748" spans="1:16" x14ac:dyDescent="0.25">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11"/>
        <v>33.75</v>
      </c>
      <c r="N748" t="str" cm="1">
        <f t="array" ref="N748">_xlfn.IFS(I748="Rob","Robusta",I748="Exc","Excelsa",I748="Ara","Arabica",I748="Lib","Liberica")</f>
        <v>Arabica</v>
      </c>
      <c r="O748" t="str" cm="1">
        <f t="array" ref="O748">_xlfn.IFS(J748="M","Medium",J748="L","Light",J748="D","Dark")</f>
        <v>Medium</v>
      </c>
      <c r="P748" t="str">
        <f>_xlfn.XLOOKUP(Orders[[#This Row],[Customer ID]],customers!$A$1:$A$1001,customers!$I$1:$I$1001,,0)</f>
        <v>No</v>
      </c>
    </row>
    <row r="749" spans="1:16" x14ac:dyDescent="0.25">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11"/>
        <v>34.92</v>
      </c>
      <c r="N749" t="str" cm="1">
        <f t="array" ref="N749">_xlfn.IFS(I749="Rob","Robusta",I749="Exc","Excelsa",I749="Ara","Arabica",I749="Lib","Liberica")</f>
        <v>Liberica</v>
      </c>
      <c r="O749" t="str" cm="1">
        <f t="array" ref="O749">_xlfn.IFS(J749="M","Medium",J749="L","Light",J749="D","Dark")</f>
        <v>Medium</v>
      </c>
      <c r="P749" t="str">
        <f>_xlfn.XLOOKUP(Orders[[#This Row],[Customer ID]],customers!$A$1:$A$1001,customers!$I$1:$I$1001,,0)</f>
        <v>Yes</v>
      </c>
    </row>
    <row r="750" spans="1:16" x14ac:dyDescent="0.25">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11"/>
        <v>14.58</v>
      </c>
      <c r="N750" t="str" cm="1">
        <f t="array" ref="N750">_xlfn.IFS(I750="Rob","Robusta",I750="Exc","Excelsa",I750="Ara","Arabica",I750="Lib","Liberica")</f>
        <v>Excelsa</v>
      </c>
      <c r="O750" t="str" cm="1">
        <f t="array" ref="O750">_xlfn.IFS(J750="M","Medium",J750="L","Light",J750="D","Dark")</f>
        <v>Dark</v>
      </c>
      <c r="P750" t="str">
        <f>_xlfn.XLOOKUP(Orders[[#This Row],[Customer ID]],customers!$A$1:$A$1001,customers!$I$1:$I$1001,,0)</f>
        <v>No</v>
      </c>
    </row>
    <row r="751" spans="1:16" x14ac:dyDescent="0.25">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11"/>
        <v>5.3699999999999992</v>
      </c>
      <c r="N751" t="str" cm="1">
        <f t="array" ref="N751">_xlfn.IFS(I751="Rob","Robusta",I751="Exc","Excelsa",I751="Ara","Arabica",I751="Lib","Liberica")</f>
        <v>Robusta</v>
      </c>
      <c r="O751" t="str" cm="1">
        <f t="array" ref="O751">_xlfn.IFS(J751="M","Medium",J751="L","Light",J751="D","Dark")</f>
        <v>Dark</v>
      </c>
      <c r="P751" t="str">
        <f>_xlfn.XLOOKUP(Orders[[#This Row],[Customer ID]],customers!$A$1:$A$1001,customers!$I$1:$I$1001,,0)</f>
        <v>Yes</v>
      </c>
    </row>
    <row r="752" spans="1:16" x14ac:dyDescent="0.25">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11"/>
        <v>5.97</v>
      </c>
      <c r="N752" t="str" cm="1">
        <f t="array" ref="N752">_xlfn.IFS(I752="Rob","Robusta",I752="Exc","Excelsa",I752="Ara","Arabica",I752="Lib","Liberica")</f>
        <v>Robusta</v>
      </c>
      <c r="O752" t="str" cm="1">
        <f t="array" ref="O752">_xlfn.IFS(J752="M","Medium",J752="L","Light",J752="D","Dark")</f>
        <v>Medium</v>
      </c>
      <c r="P752" t="str">
        <f>_xlfn.XLOOKUP(Orders[[#This Row],[Customer ID]],customers!$A$1:$A$1001,customers!$I$1:$I$1001,,0)</f>
        <v>Yes</v>
      </c>
    </row>
    <row r="753" spans="1:16" x14ac:dyDescent="0.25">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11"/>
        <v>19.02</v>
      </c>
      <c r="N753" t="str" cm="1">
        <f t="array" ref="N753">_xlfn.IFS(I753="Rob","Robusta",I753="Exc","Excelsa",I753="Ara","Arabica",I753="Lib","Liberica")</f>
        <v>Liberica</v>
      </c>
      <c r="O753" t="str" cm="1">
        <f t="array" ref="O753">_xlfn.IFS(J753="M","Medium",J753="L","Light",J753="D","Dark")</f>
        <v>Light</v>
      </c>
      <c r="P753" t="str">
        <f>_xlfn.XLOOKUP(Orders[[#This Row],[Customer ID]],customers!$A$1:$A$1001,customers!$I$1:$I$1001,,0)</f>
        <v>No</v>
      </c>
    </row>
    <row r="754" spans="1:16" x14ac:dyDescent="0.25">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11"/>
        <v>27.5</v>
      </c>
      <c r="N754" t="str" cm="1">
        <f t="array" ref="N754">_xlfn.IFS(I754="Rob","Robusta",I754="Exc","Excelsa",I754="Ara","Arabica",I754="Lib","Liberica")</f>
        <v>Excelsa</v>
      </c>
      <c r="O754" t="str" cm="1">
        <f t="array" ref="O754">_xlfn.IFS(J754="M","Medium",J754="L","Light",J754="D","Dark")</f>
        <v>Medium</v>
      </c>
      <c r="P754" t="str">
        <f>_xlfn.XLOOKUP(Orders[[#This Row],[Customer ID]],customers!$A$1:$A$1001,customers!$I$1:$I$1001,,0)</f>
        <v>Yes</v>
      </c>
    </row>
    <row r="755" spans="1:16" x14ac:dyDescent="0.25">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11"/>
        <v>29.849999999999998</v>
      </c>
      <c r="N755" t="str" cm="1">
        <f t="array" ref="N755">_xlfn.IFS(I755="Rob","Robusta",I755="Exc","Excelsa",I755="Ara","Arabica",I755="Lib","Liberica")</f>
        <v>Arabica</v>
      </c>
      <c r="O755" t="str" cm="1">
        <f t="array" ref="O755">_xlfn.IFS(J755="M","Medium",J755="L","Light",J755="D","Dark")</f>
        <v>Dark</v>
      </c>
      <c r="P755" t="str">
        <f>_xlfn.XLOOKUP(Orders[[#This Row],[Customer ID]],customers!$A$1:$A$1001,customers!$I$1:$I$1001,,0)</f>
        <v>No</v>
      </c>
    </row>
    <row r="756" spans="1:16" x14ac:dyDescent="0.25">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11"/>
        <v>17.91</v>
      </c>
      <c r="N756" t="str" cm="1">
        <f t="array" ref="N756">_xlfn.IFS(I756="Rob","Robusta",I756="Exc","Excelsa",I756="Ara","Arabica",I756="Lib","Liberica")</f>
        <v>Arabica</v>
      </c>
      <c r="O756" t="str" cm="1">
        <f t="array" ref="O756">_xlfn.IFS(J756="M","Medium",J756="L","Light",J756="D","Dark")</f>
        <v>Dark</v>
      </c>
      <c r="P756" t="str">
        <f>_xlfn.XLOOKUP(Orders[[#This Row],[Customer ID]],customers!$A$1:$A$1001,customers!$I$1:$I$1001,,0)</f>
        <v>No</v>
      </c>
    </row>
    <row r="757" spans="1:16" x14ac:dyDescent="0.25">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11"/>
        <v>28.53</v>
      </c>
      <c r="N757" t="str" cm="1">
        <f t="array" ref="N757">_xlfn.IFS(I757="Rob","Robusta",I757="Exc","Excelsa",I757="Ara","Arabica",I757="Lib","Liberica")</f>
        <v>Liberica</v>
      </c>
      <c r="O757" t="str" cm="1">
        <f t="array" ref="O757">_xlfn.IFS(J757="M","Medium",J757="L","Light",J757="D","Dark")</f>
        <v>Light</v>
      </c>
      <c r="P757" t="str">
        <f>_xlfn.XLOOKUP(Orders[[#This Row],[Customer ID]],customers!$A$1:$A$1001,customers!$I$1:$I$1001,,0)</f>
        <v>No</v>
      </c>
    </row>
    <row r="758" spans="1:16" x14ac:dyDescent="0.25">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11"/>
        <v>35.799999999999997</v>
      </c>
      <c r="N758" t="str" cm="1">
        <f t="array" ref="N758">_xlfn.IFS(I758="Rob","Robusta",I758="Exc","Excelsa",I758="Ara","Arabica",I758="Lib","Liberica")</f>
        <v>Robusta</v>
      </c>
      <c r="O758" t="str" cm="1">
        <f t="array" ref="O758">_xlfn.IFS(J758="M","Medium",J758="L","Light",J758="D","Dark")</f>
        <v>Dark</v>
      </c>
      <c r="P758" t="str">
        <f>_xlfn.XLOOKUP(Orders[[#This Row],[Customer ID]],customers!$A$1:$A$1001,customers!$I$1:$I$1001,,0)</f>
        <v>Yes</v>
      </c>
    </row>
    <row r="759" spans="1:16" x14ac:dyDescent="0.25">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11"/>
        <v>17.91</v>
      </c>
      <c r="N759" t="str" cm="1">
        <f t="array" ref="N759">_xlfn.IFS(I759="Rob","Robusta",I759="Exc","Excelsa",I759="Ara","Arabica",I759="Lib","Liberica")</f>
        <v>Arabica</v>
      </c>
      <c r="O759" t="str" cm="1">
        <f t="array" ref="O759">_xlfn.IFS(J759="M","Medium",J759="L","Light",J759="D","Dark")</f>
        <v>Dark</v>
      </c>
      <c r="P759" t="str">
        <f>_xlfn.XLOOKUP(Orders[[#This Row],[Customer ID]],customers!$A$1:$A$1001,customers!$I$1:$I$1001,,0)</f>
        <v>Yes</v>
      </c>
    </row>
    <row r="760" spans="1:16" x14ac:dyDescent="0.25">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11"/>
        <v>8.9499999999999993</v>
      </c>
      <c r="N760" t="str" cm="1">
        <f t="array" ref="N760">_xlfn.IFS(I760="Rob","Robusta",I760="Exc","Excelsa",I760="Ara","Arabica",I760="Lib","Liberica")</f>
        <v>Robusta</v>
      </c>
      <c r="O760" t="str" cm="1">
        <f t="array" ref="O760">_xlfn.IFS(J760="M","Medium",J760="L","Light",J760="D","Dark")</f>
        <v>Dark</v>
      </c>
      <c r="P760" t="str">
        <f>_xlfn.XLOOKUP(Orders[[#This Row],[Customer ID]],customers!$A$1:$A$1001,customers!$I$1:$I$1001,,0)</f>
        <v>No</v>
      </c>
    </row>
    <row r="761" spans="1:16" x14ac:dyDescent="0.25">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11"/>
        <v>29.784999999999997</v>
      </c>
      <c r="N761" t="str" cm="1">
        <f t="array" ref="N761">_xlfn.IFS(I761="Rob","Robusta",I761="Exc","Excelsa",I761="Ara","Arabica",I761="Lib","Liberica")</f>
        <v>Liberica</v>
      </c>
      <c r="O761" t="str" cm="1">
        <f t="array" ref="O761">_xlfn.IFS(J761="M","Medium",J761="L","Light",J761="D","Dark")</f>
        <v>Dark</v>
      </c>
      <c r="P761" t="str">
        <f>_xlfn.XLOOKUP(Orders[[#This Row],[Customer ID]],customers!$A$1:$A$1001,customers!$I$1:$I$1001,,0)</f>
        <v>Yes</v>
      </c>
    </row>
    <row r="762" spans="1:16" x14ac:dyDescent="0.25">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11"/>
        <v>44.55</v>
      </c>
      <c r="N762" t="str" cm="1">
        <f t="array" ref="N762">_xlfn.IFS(I762="Rob","Robusta",I762="Exc","Excelsa",I762="Ara","Arabica",I762="Lib","Liberica")</f>
        <v>Excelsa</v>
      </c>
      <c r="O762" t="str" cm="1">
        <f t="array" ref="O762">_xlfn.IFS(J762="M","Medium",J762="L","Light",J762="D","Dark")</f>
        <v>Light</v>
      </c>
      <c r="P762" t="str">
        <f>_xlfn.XLOOKUP(Orders[[#This Row],[Customer ID]],customers!$A$1:$A$1001,customers!$I$1:$I$1001,,0)</f>
        <v>No</v>
      </c>
    </row>
    <row r="763" spans="1:16" x14ac:dyDescent="0.25">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11"/>
        <v>89.1</v>
      </c>
      <c r="N763" t="str" cm="1">
        <f t="array" ref="N763">_xlfn.IFS(I763="Rob","Robusta",I763="Exc","Excelsa",I763="Ara","Arabica",I763="Lib","Liberica")</f>
        <v>Excelsa</v>
      </c>
      <c r="O763" t="str" cm="1">
        <f t="array" ref="O763">_xlfn.IFS(J763="M","Medium",J763="L","Light",J763="D","Dark")</f>
        <v>Light</v>
      </c>
      <c r="P763" t="str">
        <f>_xlfn.XLOOKUP(Orders[[#This Row],[Customer ID]],customers!$A$1:$A$1001,customers!$I$1:$I$1001,,0)</f>
        <v>Yes</v>
      </c>
    </row>
    <row r="764" spans="1:16" x14ac:dyDescent="0.25">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11"/>
        <v>43.650000000000006</v>
      </c>
      <c r="N764" t="str" cm="1">
        <f t="array" ref="N764">_xlfn.IFS(I764="Rob","Robusta",I764="Exc","Excelsa",I764="Ara","Arabica",I764="Lib","Liberica")</f>
        <v>Liberica</v>
      </c>
      <c r="O764" t="str" cm="1">
        <f t="array" ref="O764">_xlfn.IFS(J764="M","Medium",J764="L","Light",J764="D","Dark")</f>
        <v>Medium</v>
      </c>
      <c r="P764" t="str">
        <f>_xlfn.XLOOKUP(Orders[[#This Row],[Customer ID]],customers!$A$1:$A$1001,customers!$I$1:$I$1001,,0)</f>
        <v>No</v>
      </c>
    </row>
    <row r="765" spans="1:16" x14ac:dyDescent="0.25">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11"/>
        <v>23.31</v>
      </c>
      <c r="N765" t="str" cm="1">
        <f t="array" ref="N765">_xlfn.IFS(I765="Rob","Robusta",I765="Exc","Excelsa",I765="Ara","Arabica",I765="Lib","Liberica")</f>
        <v>Arabica</v>
      </c>
      <c r="O765" t="str" cm="1">
        <f t="array" ref="O765">_xlfn.IFS(J765="M","Medium",J765="L","Light",J765="D","Dark")</f>
        <v>Light</v>
      </c>
      <c r="P765" t="str">
        <f>_xlfn.XLOOKUP(Orders[[#This Row],[Customer ID]],customers!$A$1:$A$1001,customers!$I$1:$I$1001,,0)</f>
        <v>No</v>
      </c>
    </row>
    <row r="766" spans="1:16" x14ac:dyDescent="0.25">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11"/>
        <v>178.70999999999998</v>
      </c>
      <c r="N766" t="str" cm="1">
        <f t="array" ref="N766">_xlfn.IFS(I766="Rob","Robusta",I766="Exc","Excelsa",I766="Ara","Arabica",I766="Lib","Liberica")</f>
        <v>Arabica</v>
      </c>
      <c r="O766" t="str" cm="1">
        <f t="array" ref="O766">_xlfn.IFS(J766="M","Medium",J766="L","Light",J766="D","Dark")</f>
        <v>Light</v>
      </c>
      <c r="P766" t="str">
        <f>_xlfn.XLOOKUP(Orders[[#This Row],[Customer ID]],customers!$A$1:$A$1001,customers!$I$1:$I$1001,,0)</f>
        <v>Yes</v>
      </c>
    </row>
    <row r="767" spans="1:16" x14ac:dyDescent="0.25">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11"/>
        <v>59.699999999999996</v>
      </c>
      <c r="N767" t="str" cm="1">
        <f t="array" ref="N767">_xlfn.IFS(I767="Rob","Robusta",I767="Exc","Excelsa",I767="Ara","Arabica",I767="Lib","Liberica")</f>
        <v>Robusta</v>
      </c>
      <c r="O767" t="str" cm="1">
        <f t="array" ref="O767">_xlfn.IFS(J767="M","Medium",J767="L","Light",J767="D","Dark")</f>
        <v>Medium</v>
      </c>
      <c r="P767" t="str">
        <f>_xlfn.XLOOKUP(Orders[[#This Row],[Customer ID]],customers!$A$1:$A$1001,customers!$I$1:$I$1001,,0)</f>
        <v>Yes</v>
      </c>
    </row>
    <row r="768" spans="1:16" x14ac:dyDescent="0.25">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11"/>
        <v>15.54</v>
      </c>
      <c r="N768" t="str" cm="1">
        <f t="array" ref="N768">_xlfn.IFS(I768="Rob","Robusta",I768="Exc","Excelsa",I768="Ara","Arabica",I768="Lib","Liberica")</f>
        <v>Arabica</v>
      </c>
      <c r="O768" t="str" cm="1">
        <f t="array" ref="O768">_xlfn.IFS(J768="M","Medium",J768="L","Light",J768="D","Dark")</f>
        <v>Light</v>
      </c>
      <c r="P768" t="str">
        <f>_xlfn.XLOOKUP(Orders[[#This Row],[Customer ID]],customers!$A$1:$A$1001,customers!$I$1:$I$1001,,0)</f>
        <v>Yes</v>
      </c>
    </row>
    <row r="769" spans="1:16" x14ac:dyDescent="0.25">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11"/>
        <v>89.35499999999999</v>
      </c>
      <c r="N769" t="str" cm="1">
        <f t="array" ref="N769">_xlfn.IFS(I769="Rob","Robusta",I769="Exc","Excelsa",I769="Ara","Arabica",I769="Lib","Liberica")</f>
        <v>Arabica</v>
      </c>
      <c r="O769" t="str" cm="1">
        <f t="array" ref="O769">_xlfn.IFS(J769="M","Medium",J769="L","Light",J769="D","Dark")</f>
        <v>Light</v>
      </c>
      <c r="P769" t="str">
        <f>_xlfn.XLOOKUP(Orders[[#This Row],[Customer ID]],customers!$A$1:$A$1001,customers!$I$1:$I$1001,,0)</f>
        <v>No</v>
      </c>
    </row>
    <row r="770" spans="1:16" x14ac:dyDescent="0.25">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11"/>
        <v>23.9</v>
      </c>
      <c r="N770" t="str" cm="1">
        <f t="array" ref="N770">_xlfn.IFS(I770="Rob","Robusta",I770="Exc","Excelsa",I770="Ara","Arabica",I770="Lib","Liberica")</f>
        <v>Robusta</v>
      </c>
      <c r="O770" t="str" cm="1">
        <f t="array" ref="O770">_xlfn.IFS(J770="M","Medium",J770="L","Light",J770="D","Dark")</f>
        <v>Light</v>
      </c>
      <c r="P770" t="str">
        <f>_xlfn.XLOOKUP(Orders[[#This Row],[Customer ID]],customers!$A$1:$A$1001,customers!$I$1:$I$1001,,0)</f>
        <v>No</v>
      </c>
    </row>
    <row r="771" spans="1:16" x14ac:dyDescent="0.25">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12">L771*E771</f>
        <v>137.31</v>
      </c>
      <c r="N771" t="str" cm="1">
        <f t="array" ref="N771">_xlfn.IFS(I771="Rob","Robusta",I771="Exc","Excelsa",I771="Ara","Arabica",I771="Lib","Liberica")</f>
        <v>Robusta</v>
      </c>
      <c r="O771" t="str" cm="1">
        <f t="array" ref="O771">_xlfn.IFS(J771="M","Medium",J771="L","Light",J771="D","Dark")</f>
        <v>Medium</v>
      </c>
      <c r="P771" t="str">
        <f>_xlfn.XLOOKUP(Orders[[#This Row],[Customer ID]],customers!$A$1:$A$1001,customers!$I$1:$I$1001,,0)</f>
        <v>No</v>
      </c>
    </row>
    <row r="772" spans="1:16" x14ac:dyDescent="0.25">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12"/>
        <v>9.9499999999999993</v>
      </c>
      <c r="N772" t="str" cm="1">
        <f t="array" ref="N772">_xlfn.IFS(I772="Rob","Robusta",I772="Exc","Excelsa",I772="Ara","Arabica",I772="Lib","Liberica")</f>
        <v>Arabica</v>
      </c>
      <c r="O772" t="str" cm="1">
        <f t="array" ref="O772">_xlfn.IFS(J772="M","Medium",J772="L","Light",J772="D","Dark")</f>
        <v>Dark</v>
      </c>
      <c r="P772" t="str">
        <f>_xlfn.XLOOKUP(Orders[[#This Row],[Customer ID]],customers!$A$1:$A$1001,customers!$I$1:$I$1001,,0)</f>
        <v>No</v>
      </c>
    </row>
    <row r="773" spans="1:16" x14ac:dyDescent="0.25">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12"/>
        <v>21.509999999999998</v>
      </c>
      <c r="N773" t="str" cm="1">
        <f t="array" ref="N773">_xlfn.IFS(I773="Rob","Robusta",I773="Exc","Excelsa",I773="Ara","Arabica",I773="Lib","Liberica")</f>
        <v>Robusta</v>
      </c>
      <c r="O773" t="str" cm="1">
        <f t="array" ref="O773">_xlfn.IFS(J773="M","Medium",J773="L","Light",J773="D","Dark")</f>
        <v>Light</v>
      </c>
      <c r="P773" t="str">
        <f>_xlfn.XLOOKUP(Orders[[#This Row],[Customer ID]],customers!$A$1:$A$1001,customers!$I$1:$I$1001,,0)</f>
        <v>No</v>
      </c>
    </row>
    <row r="774" spans="1:16" x14ac:dyDescent="0.25">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12"/>
        <v>82.5</v>
      </c>
      <c r="N774" t="str" cm="1">
        <f t="array" ref="N774">_xlfn.IFS(I774="Rob","Robusta",I774="Exc","Excelsa",I774="Ara","Arabica",I774="Lib","Liberica")</f>
        <v>Excelsa</v>
      </c>
      <c r="O774" t="str" cm="1">
        <f t="array" ref="O774">_xlfn.IFS(J774="M","Medium",J774="L","Light",J774="D","Dark")</f>
        <v>Medium</v>
      </c>
      <c r="P774" t="str">
        <f>_xlfn.XLOOKUP(Orders[[#This Row],[Customer ID]],customers!$A$1:$A$1001,customers!$I$1:$I$1001,,0)</f>
        <v>No</v>
      </c>
    </row>
    <row r="775" spans="1:16" x14ac:dyDescent="0.25">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12"/>
        <v>8.73</v>
      </c>
      <c r="N775" t="str" cm="1">
        <f t="array" ref="N775">_xlfn.IFS(I775="Rob","Robusta",I775="Exc","Excelsa",I775="Ara","Arabica",I775="Lib","Liberica")</f>
        <v>Liberica</v>
      </c>
      <c r="O775" t="str" cm="1">
        <f t="array" ref="O775">_xlfn.IFS(J775="M","Medium",J775="L","Light",J775="D","Dark")</f>
        <v>Medium</v>
      </c>
      <c r="P775" t="str">
        <f>_xlfn.XLOOKUP(Orders[[#This Row],[Customer ID]],customers!$A$1:$A$1001,customers!$I$1:$I$1001,,0)</f>
        <v>No</v>
      </c>
    </row>
    <row r="776" spans="1:16" x14ac:dyDescent="0.25">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12"/>
        <v>19.899999999999999</v>
      </c>
      <c r="N776" t="str" cm="1">
        <f t="array" ref="N776">_xlfn.IFS(I776="Rob","Robusta",I776="Exc","Excelsa",I776="Ara","Arabica",I776="Lib","Liberica")</f>
        <v>Robusta</v>
      </c>
      <c r="O776" t="str" cm="1">
        <f t="array" ref="O776">_xlfn.IFS(J776="M","Medium",J776="L","Light",J776="D","Dark")</f>
        <v>Medium</v>
      </c>
      <c r="P776" t="str">
        <f>_xlfn.XLOOKUP(Orders[[#This Row],[Customer ID]],customers!$A$1:$A$1001,customers!$I$1:$I$1001,,0)</f>
        <v>Yes</v>
      </c>
    </row>
    <row r="777" spans="1:16" x14ac:dyDescent="0.25">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12"/>
        <v>17.82</v>
      </c>
      <c r="N777" t="str" cm="1">
        <f t="array" ref="N777">_xlfn.IFS(I777="Rob","Robusta",I777="Exc","Excelsa",I777="Ara","Arabica",I777="Lib","Liberica")</f>
        <v>Excelsa</v>
      </c>
      <c r="O777" t="str" cm="1">
        <f t="array" ref="O777">_xlfn.IFS(J777="M","Medium",J777="L","Light",J777="D","Dark")</f>
        <v>Light</v>
      </c>
      <c r="P777" t="str">
        <f>_xlfn.XLOOKUP(Orders[[#This Row],[Customer ID]],customers!$A$1:$A$1001,customers!$I$1:$I$1001,,0)</f>
        <v>Yes</v>
      </c>
    </row>
    <row r="778" spans="1:16" x14ac:dyDescent="0.25">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12"/>
        <v>20.25</v>
      </c>
      <c r="N778" t="str" cm="1">
        <f t="array" ref="N778">_xlfn.IFS(I778="Rob","Robusta",I778="Exc","Excelsa",I778="Ara","Arabica",I778="Lib","Liberica")</f>
        <v>Arabica</v>
      </c>
      <c r="O778" t="str" cm="1">
        <f t="array" ref="O778">_xlfn.IFS(J778="M","Medium",J778="L","Light",J778="D","Dark")</f>
        <v>Medium</v>
      </c>
      <c r="P778" t="str">
        <f>_xlfn.XLOOKUP(Orders[[#This Row],[Customer ID]],customers!$A$1:$A$1001,customers!$I$1:$I$1001,,0)</f>
        <v>No</v>
      </c>
    </row>
    <row r="779" spans="1:16" x14ac:dyDescent="0.25">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12"/>
        <v>59.569999999999993</v>
      </c>
      <c r="N779" t="str" cm="1">
        <f t="array" ref="N779">_xlfn.IFS(I779="Rob","Robusta",I779="Exc","Excelsa",I779="Ara","Arabica",I779="Lib","Liberica")</f>
        <v>Arabica</v>
      </c>
      <c r="O779" t="str" cm="1">
        <f t="array" ref="O779">_xlfn.IFS(J779="M","Medium",J779="L","Light",J779="D","Dark")</f>
        <v>Light</v>
      </c>
      <c r="P779" t="str">
        <f>_xlfn.XLOOKUP(Orders[[#This Row],[Customer ID]],customers!$A$1:$A$1001,customers!$I$1:$I$1001,,0)</f>
        <v>No</v>
      </c>
    </row>
    <row r="780" spans="1:16" x14ac:dyDescent="0.25">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12"/>
        <v>19.02</v>
      </c>
      <c r="N780" t="str" cm="1">
        <f t="array" ref="N780">_xlfn.IFS(I780="Rob","Robusta",I780="Exc","Excelsa",I780="Ara","Arabica",I780="Lib","Liberica")</f>
        <v>Liberica</v>
      </c>
      <c r="O780" t="str" cm="1">
        <f t="array" ref="O780">_xlfn.IFS(J780="M","Medium",J780="L","Light",J780="D","Dark")</f>
        <v>Light</v>
      </c>
      <c r="P780" t="str">
        <f>_xlfn.XLOOKUP(Orders[[#This Row],[Customer ID]],customers!$A$1:$A$1001,customers!$I$1:$I$1001,,0)</f>
        <v>Yes</v>
      </c>
    </row>
    <row r="781" spans="1:16" x14ac:dyDescent="0.25">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12"/>
        <v>77.699999999999989</v>
      </c>
      <c r="N781" t="str" cm="1">
        <f t="array" ref="N781">_xlfn.IFS(I781="Rob","Robusta",I781="Exc","Excelsa",I781="Ara","Arabica",I781="Lib","Liberica")</f>
        <v>Liberica</v>
      </c>
      <c r="O781" t="str" cm="1">
        <f t="array" ref="O781">_xlfn.IFS(J781="M","Medium",J781="L","Light",J781="D","Dark")</f>
        <v>Dark</v>
      </c>
      <c r="P781" t="str">
        <f>_xlfn.XLOOKUP(Orders[[#This Row],[Customer ID]],customers!$A$1:$A$1001,customers!$I$1:$I$1001,,0)</f>
        <v>Yes</v>
      </c>
    </row>
    <row r="782" spans="1:16" x14ac:dyDescent="0.25">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12"/>
        <v>41.25</v>
      </c>
      <c r="N782" t="str" cm="1">
        <f t="array" ref="N782">_xlfn.IFS(I782="Rob","Robusta",I782="Exc","Excelsa",I782="Ara","Arabica",I782="Lib","Liberica")</f>
        <v>Excelsa</v>
      </c>
      <c r="O782" t="str" cm="1">
        <f t="array" ref="O782">_xlfn.IFS(J782="M","Medium",J782="L","Light",J782="D","Dark")</f>
        <v>Medium</v>
      </c>
      <c r="P782" t="str">
        <f>_xlfn.XLOOKUP(Orders[[#This Row],[Customer ID]],customers!$A$1:$A$1001,customers!$I$1:$I$1001,,0)</f>
        <v>No</v>
      </c>
    </row>
    <row r="783" spans="1:16" x14ac:dyDescent="0.25">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12"/>
        <v>145.82</v>
      </c>
      <c r="N783" t="str" cm="1">
        <f t="array" ref="N783">_xlfn.IFS(I783="Rob","Robusta",I783="Exc","Excelsa",I783="Ara","Arabica",I783="Lib","Liberica")</f>
        <v>Liberica</v>
      </c>
      <c r="O783" t="str" cm="1">
        <f t="array" ref="O783">_xlfn.IFS(J783="M","Medium",J783="L","Light",J783="D","Dark")</f>
        <v>Light</v>
      </c>
      <c r="P783" t="str">
        <f>_xlfn.XLOOKUP(Orders[[#This Row],[Customer ID]],customers!$A$1:$A$1001,customers!$I$1:$I$1001,,0)</f>
        <v>No</v>
      </c>
    </row>
    <row r="784" spans="1:16" x14ac:dyDescent="0.25">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12"/>
        <v>26.73</v>
      </c>
      <c r="N784" t="str" cm="1">
        <f t="array" ref="N784">_xlfn.IFS(I784="Rob","Robusta",I784="Exc","Excelsa",I784="Ara","Arabica",I784="Lib","Liberica")</f>
        <v>Excelsa</v>
      </c>
      <c r="O784" t="str" cm="1">
        <f t="array" ref="O784">_xlfn.IFS(J784="M","Medium",J784="L","Light",J784="D","Dark")</f>
        <v>Light</v>
      </c>
      <c r="P784" t="str">
        <f>_xlfn.XLOOKUP(Orders[[#This Row],[Customer ID]],customers!$A$1:$A$1001,customers!$I$1:$I$1001,,0)</f>
        <v>No</v>
      </c>
    </row>
    <row r="785" spans="1:16" x14ac:dyDescent="0.25">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12"/>
        <v>43.650000000000006</v>
      </c>
      <c r="N785" t="str" cm="1">
        <f t="array" ref="N785">_xlfn.IFS(I785="Rob","Robusta",I785="Exc","Excelsa",I785="Ara","Arabica",I785="Lib","Liberica")</f>
        <v>Liberica</v>
      </c>
      <c r="O785" t="str" cm="1">
        <f t="array" ref="O785">_xlfn.IFS(J785="M","Medium",J785="L","Light",J785="D","Dark")</f>
        <v>Medium</v>
      </c>
      <c r="P785" t="str">
        <f>_xlfn.XLOOKUP(Orders[[#This Row],[Customer ID]],customers!$A$1:$A$1001,customers!$I$1:$I$1001,,0)</f>
        <v>Yes</v>
      </c>
    </row>
    <row r="786" spans="1:16" x14ac:dyDescent="0.25">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12"/>
        <v>31.7</v>
      </c>
      <c r="N786" t="str" cm="1">
        <f t="array" ref="N786">_xlfn.IFS(I786="Rob","Robusta",I786="Exc","Excelsa",I786="Ara","Arabica",I786="Lib","Liberica")</f>
        <v>Liberica</v>
      </c>
      <c r="O786" t="str" cm="1">
        <f t="array" ref="O786">_xlfn.IFS(J786="M","Medium",J786="L","Light",J786="D","Dark")</f>
        <v>Light</v>
      </c>
      <c r="P786" t="str">
        <f>_xlfn.XLOOKUP(Orders[[#This Row],[Customer ID]],customers!$A$1:$A$1001,customers!$I$1:$I$1001,,0)</f>
        <v>No</v>
      </c>
    </row>
    <row r="787" spans="1:16" x14ac:dyDescent="0.25">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12"/>
        <v>22.884999999999998</v>
      </c>
      <c r="N787" t="str" cm="1">
        <f t="array" ref="N787">_xlfn.IFS(I787="Rob","Robusta",I787="Exc","Excelsa",I787="Ara","Arabica",I787="Lib","Liberica")</f>
        <v>Arabica</v>
      </c>
      <c r="O787" t="str" cm="1">
        <f t="array" ref="O787">_xlfn.IFS(J787="M","Medium",J787="L","Light",J787="D","Dark")</f>
        <v>Dark</v>
      </c>
      <c r="P787" t="str">
        <f>_xlfn.XLOOKUP(Orders[[#This Row],[Customer ID]],customers!$A$1:$A$1001,customers!$I$1:$I$1001,,0)</f>
        <v>No</v>
      </c>
    </row>
    <row r="788" spans="1:16" x14ac:dyDescent="0.25">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12"/>
        <v>27.945</v>
      </c>
      <c r="N788" t="str" cm="1">
        <f t="array" ref="N788">_xlfn.IFS(I788="Rob","Robusta",I788="Exc","Excelsa",I788="Ara","Arabica",I788="Lib","Liberica")</f>
        <v>Excelsa</v>
      </c>
      <c r="O788" t="str" cm="1">
        <f t="array" ref="O788">_xlfn.IFS(J788="M","Medium",J788="L","Light",J788="D","Dark")</f>
        <v>Dark</v>
      </c>
      <c r="P788" t="str">
        <f>_xlfn.XLOOKUP(Orders[[#This Row],[Customer ID]],customers!$A$1:$A$1001,customers!$I$1:$I$1001,,0)</f>
        <v>Yes</v>
      </c>
    </row>
    <row r="789" spans="1:16" x14ac:dyDescent="0.25">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12"/>
        <v>82.5</v>
      </c>
      <c r="N789" t="str" cm="1">
        <f t="array" ref="N789">_xlfn.IFS(I789="Rob","Robusta",I789="Exc","Excelsa",I789="Ara","Arabica",I789="Lib","Liberica")</f>
        <v>Excelsa</v>
      </c>
      <c r="O789" t="str" cm="1">
        <f t="array" ref="O789">_xlfn.IFS(J789="M","Medium",J789="L","Light",J789="D","Dark")</f>
        <v>Medium</v>
      </c>
      <c r="P789" t="str">
        <f>_xlfn.XLOOKUP(Orders[[#This Row],[Customer ID]],customers!$A$1:$A$1001,customers!$I$1:$I$1001,,0)</f>
        <v>Yes</v>
      </c>
    </row>
    <row r="790" spans="1:16" x14ac:dyDescent="0.25">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12"/>
        <v>45.769999999999996</v>
      </c>
      <c r="N790" t="str" cm="1">
        <f t="array" ref="N790">_xlfn.IFS(I790="Rob","Robusta",I790="Exc","Excelsa",I790="Ara","Arabica",I790="Lib","Liberica")</f>
        <v>Robusta</v>
      </c>
      <c r="O790" t="str" cm="1">
        <f t="array" ref="O790">_xlfn.IFS(J790="M","Medium",J790="L","Light",J790="D","Dark")</f>
        <v>Medium</v>
      </c>
      <c r="P790" t="str">
        <f>_xlfn.XLOOKUP(Orders[[#This Row],[Customer ID]],customers!$A$1:$A$1001,customers!$I$1:$I$1001,,0)</f>
        <v>Yes</v>
      </c>
    </row>
    <row r="791" spans="1:16" x14ac:dyDescent="0.25">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12"/>
        <v>77.699999999999989</v>
      </c>
      <c r="N791" t="str" cm="1">
        <f t="array" ref="N791">_xlfn.IFS(I791="Rob","Robusta",I791="Exc","Excelsa",I791="Ara","Arabica",I791="Lib","Liberica")</f>
        <v>Arabica</v>
      </c>
      <c r="O791" t="str" cm="1">
        <f t="array" ref="O791">_xlfn.IFS(J791="M","Medium",J791="L","Light",J791="D","Dark")</f>
        <v>Light</v>
      </c>
      <c r="P791" t="str">
        <f>_xlfn.XLOOKUP(Orders[[#This Row],[Customer ID]],customers!$A$1:$A$1001,customers!$I$1:$I$1001,,0)</f>
        <v>No</v>
      </c>
    </row>
    <row r="792" spans="1:16" x14ac:dyDescent="0.25">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12"/>
        <v>23.31</v>
      </c>
      <c r="N792" t="str" cm="1">
        <f t="array" ref="N792">_xlfn.IFS(I792="Rob","Robusta",I792="Exc","Excelsa",I792="Ara","Arabica",I792="Lib","Liberica")</f>
        <v>Arabica</v>
      </c>
      <c r="O792" t="str" cm="1">
        <f t="array" ref="O792">_xlfn.IFS(J792="M","Medium",J792="L","Light",J792="D","Dark")</f>
        <v>Light</v>
      </c>
      <c r="P792" t="str">
        <f>_xlfn.XLOOKUP(Orders[[#This Row],[Customer ID]],customers!$A$1:$A$1001,customers!$I$1:$I$1001,,0)</f>
        <v>No</v>
      </c>
    </row>
    <row r="793" spans="1:16" x14ac:dyDescent="0.25">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12"/>
        <v>23.774999999999999</v>
      </c>
      <c r="N793" t="str" cm="1">
        <f t="array" ref="N793">_xlfn.IFS(I793="Rob","Robusta",I793="Exc","Excelsa",I793="Ara","Arabica",I793="Lib","Liberica")</f>
        <v>Liberica</v>
      </c>
      <c r="O793" t="str" cm="1">
        <f t="array" ref="O793">_xlfn.IFS(J793="M","Medium",J793="L","Light",J793="D","Dark")</f>
        <v>Light</v>
      </c>
      <c r="P793" t="str">
        <f>_xlfn.XLOOKUP(Orders[[#This Row],[Customer ID]],customers!$A$1:$A$1001,customers!$I$1:$I$1001,,0)</f>
        <v>Yes</v>
      </c>
    </row>
    <row r="794" spans="1:16" x14ac:dyDescent="0.25">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12"/>
        <v>52.38</v>
      </c>
      <c r="N794" t="str" cm="1">
        <f t="array" ref="N794">_xlfn.IFS(I794="Rob","Robusta",I794="Exc","Excelsa",I794="Ara","Arabica",I794="Lib","Liberica")</f>
        <v>Liberica</v>
      </c>
      <c r="O794" t="str" cm="1">
        <f t="array" ref="O794">_xlfn.IFS(J794="M","Medium",J794="L","Light",J794="D","Dark")</f>
        <v>Medium</v>
      </c>
      <c r="P794" t="str">
        <f>_xlfn.XLOOKUP(Orders[[#This Row],[Customer ID]],customers!$A$1:$A$1001,customers!$I$1:$I$1001,,0)</f>
        <v>Yes</v>
      </c>
    </row>
    <row r="795" spans="1:16" x14ac:dyDescent="0.25">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12"/>
        <v>17.924999999999997</v>
      </c>
      <c r="N795" t="str" cm="1">
        <f t="array" ref="N795">_xlfn.IFS(I795="Rob","Robusta",I795="Exc","Excelsa",I795="Ara","Arabica",I795="Lib","Liberica")</f>
        <v>Robusta</v>
      </c>
      <c r="O795" t="str" cm="1">
        <f t="array" ref="O795">_xlfn.IFS(J795="M","Medium",J795="L","Light",J795="D","Dark")</f>
        <v>Light</v>
      </c>
      <c r="P795" t="str">
        <f>_xlfn.XLOOKUP(Orders[[#This Row],[Customer ID]],customers!$A$1:$A$1001,customers!$I$1:$I$1001,,0)</f>
        <v>No</v>
      </c>
    </row>
    <row r="796" spans="1:16" x14ac:dyDescent="0.25">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12"/>
        <v>148.92499999999998</v>
      </c>
      <c r="N796" t="str" cm="1">
        <f t="array" ref="N796">_xlfn.IFS(I796="Rob","Robusta",I796="Exc","Excelsa",I796="Ara","Arabica",I796="Lib","Liberica")</f>
        <v>Arabica</v>
      </c>
      <c r="O796" t="str" cm="1">
        <f t="array" ref="O796">_xlfn.IFS(J796="M","Medium",J796="L","Light",J796="D","Dark")</f>
        <v>Light</v>
      </c>
      <c r="P796" t="str">
        <f>_xlfn.XLOOKUP(Orders[[#This Row],[Customer ID]],customers!$A$1:$A$1001,customers!$I$1:$I$1001,,0)</f>
        <v>No</v>
      </c>
    </row>
    <row r="797" spans="1:16" x14ac:dyDescent="0.25">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12"/>
        <v>28.679999999999996</v>
      </c>
      <c r="N797" t="str" cm="1">
        <f t="array" ref="N797">_xlfn.IFS(I797="Rob","Robusta",I797="Exc","Excelsa",I797="Ara","Arabica",I797="Lib","Liberica")</f>
        <v>Robusta</v>
      </c>
      <c r="O797" t="str" cm="1">
        <f t="array" ref="O797">_xlfn.IFS(J797="M","Medium",J797="L","Light",J797="D","Dark")</f>
        <v>Light</v>
      </c>
      <c r="P797" t="str">
        <f>_xlfn.XLOOKUP(Orders[[#This Row],[Customer ID]],customers!$A$1:$A$1001,customers!$I$1:$I$1001,,0)</f>
        <v>No</v>
      </c>
    </row>
    <row r="798" spans="1:16" x14ac:dyDescent="0.25">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12"/>
        <v>9.51</v>
      </c>
      <c r="N798" t="str" cm="1">
        <f t="array" ref="N798">_xlfn.IFS(I798="Rob","Robusta",I798="Exc","Excelsa",I798="Ara","Arabica",I798="Lib","Liberica")</f>
        <v>Liberica</v>
      </c>
      <c r="O798" t="str" cm="1">
        <f t="array" ref="O798">_xlfn.IFS(J798="M","Medium",J798="L","Light",J798="D","Dark")</f>
        <v>Light</v>
      </c>
      <c r="P798" t="str">
        <f>_xlfn.XLOOKUP(Orders[[#This Row],[Customer ID]],customers!$A$1:$A$1001,customers!$I$1:$I$1001,,0)</f>
        <v>No</v>
      </c>
    </row>
    <row r="799" spans="1:16" x14ac:dyDescent="0.25">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12"/>
        <v>31.08</v>
      </c>
      <c r="N799" t="str" cm="1">
        <f t="array" ref="N799">_xlfn.IFS(I799="Rob","Robusta",I799="Exc","Excelsa",I799="Ara","Arabica",I799="Lib","Liberica")</f>
        <v>Arabica</v>
      </c>
      <c r="O799" t="str" cm="1">
        <f t="array" ref="O799">_xlfn.IFS(J799="M","Medium",J799="L","Light",J799="D","Dark")</f>
        <v>Light</v>
      </c>
      <c r="P799" t="str">
        <f>_xlfn.XLOOKUP(Orders[[#This Row],[Customer ID]],customers!$A$1:$A$1001,customers!$I$1:$I$1001,,0)</f>
        <v>No</v>
      </c>
    </row>
    <row r="800" spans="1:16" x14ac:dyDescent="0.25">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12"/>
        <v>8.0549999999999997</v>
      </c>
      <c r="N800" t="str" cm="1">
        <f t="array" ref="N800">_xlfn.IFS(I800="Rob","Robusta",I800="Exc","Excelsa",I800="Ara","Arabica",I800="Lib","Liberica")</f>
        <v>Robusta</v>
      </c>
      <c r="O800" t="str" cm="1">
        <f t="array" ref="O800">_xlfn.IFS(J800="M","Medium",J800="L","Light",J800="D","Dark")</f>
        <v>Dark</v>
      </c>
      <c r="P800" t="str">
        <f>_xlfn.XLOOKUP(Orders[[#This Row],[Customer ID]],customers!$A$1:$A$1001,customers!$I$1:$I$1001,,0)</f>
        <v>Yes</v>
      </c>
    </row>
    <row r="801" spans="1:16" x14ac:dyDescent="0.25">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12"/>
        <v>36.450000000000003</v>
      </c>
      <c r="N801" t="str" cm="1">
        <f t="array" ref="N801">_xlfn.IFS(I801="Rob","Robusta",I801="Exc","Excelsa",I801="Ara","Arabica",I801="Lib","Liberica")</f>
        <v>Excelsa</v>
      </c>
      <c r="O801" t="str" cm="1">
        <f t="array" ref="O801">_xlfn.IFS(J801="M","Medium",J801="L","Light",J801="D","Dark")</f>
        <v>Dark</v>
      </c>
      <c r="P801" t="str">
        <f>_xlfn.XLOOKUP(Orders[[#This Row],[Customer ID]],customers!$A$1:$A$1001,customers!$I$1:$I$1001,,0)</f>
        <v>Yes</v>
      </c>
    </row>
    <row r="802" spans="1:16" x14ac:dyDescent="0.25">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12"/>
        <v>16.11</v>
      </c>
      <c r="N802" t="str" cm="1">
        <f t="array" ref="N802">_xlfn.IFS(I802="Rob","Robusta",I802="Exc","Excelsa",I802="Ara","Arabica",I802="Lib","Liberica")</f>
        <v>Robusta</v>
      </c>
      <c r="O802" t="str" cm="1">
        <f t="array" ref="O802">_xlfn.IFS(J802="M","Medium",J802="L","Light",J802="D","Dark")</f>
        <v>Dark</v>
      </c>
      <c r="P802" t="str">
        <f>_xlfn.XLOOKUP(Orders[[#This Row],[Customer ID]],customers!$A$1:$A$1001,customers!$I$1:$I$1001,,0)</f>
        <v>No</v>
      </c>
    </row>
    <row r="803" spans="1:16" x14ac:dyDescent="0.25">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12"/>
        <v>41.169999999999995</v>
      </c>
      <c r="N803" t="str" cm="1">
        <f t="array" ref="N803">_xlfn.IFS(I803="Rob","Robusta",I803="Exc","Excelsa",I803="Ara","Arabica",I803="Lib","Liberica")</f>
        <v>Robusta</v>
      </c>
      <c r="O803" t="str" cm="1">
        <f t="array" ref="O803">_xlfn.IFS(J803="M","Medium",J803="L","Light",J803="D","Dark")</f>
        <v>Dark</v>
      </c>
      <c r="P803" t="str">
        <f>_xlfn.XLOOKUP(Orders[[#This Row],[Customer ID]],customers!$A$1:$A$1001,customers!$I$1:$I$1001,,0)</f>
        <v>Yes</v>
      </c>
    </row>
    <row r="804" spans="1:16" x14ac:dyDescent="0.25">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12"/>
        <v>10.739999999999998</v>
      </c>
      <c r="N804" t="str" cm="1">
        <f t="array" ref="N804">_xlfn.IFS(I804="Rob","Robusta",I804="Exc","Excelsa",I804="Ara","Arabica",I804="Lib","Liberica")</f>
        <v>Robusta</v>
      </c>
      <c r="O804" t="str" cm="1">
        <f t="array" ref="O804">_xlfn.IFS(J804="M","Medium",J804="L","Light",J804="D","Dark")</f>
        <v>Dark</v>
      </c>
      <c r="P804" t="str">
        <f>_xlfn.XLOOKUP(Orders[[#This Row],[Customer ID]],customers!$A$1:$A$1001,customers!$I$1:$I$1001,,0)</f>
        <v>No</v>
      </c>
    </row>
    <row r="805" spans="1:16" x14ac:dyDescent="0.25">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12"/>
        <v>126.49999999999999</v>
      </c>
      <c r="N805" t="str" cm="1">
        <f t="array" ref="N805">_xlfn.IFS(I805="Rob","Robusta",I805="Exc","Excelsa",I805="Ara","Arabica",I805="Lib","Liberica")</f>
        <v>Excelsa</v>
      </c>
      <c r="O805" t="str" cm="1">
        <f t="array" ref="O805">_xlfn.IFS(J805="M","Medium",J805="L","Light",J805="D","Dark")</f>
        <v>Medium</v>
      </c>
      <c r="P805" t="str">
        <f>_xlfn.XLOOKUP(Orders[[#This Row],[Customer ID]],customers!$A$1:$A$1001,customers!$I$1:$I$1001,,0)</f>
        <v>No</v>
      </c>
    </row>
    <row r="806" spans="1:16" x14ac:dyDescent="0.25">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12"/>
        <v>23.9</v>
      </c>
      <c r="N806" t="str" cm="1">
        <f t="array" ref="N806">_xlfn.IFS(I806="Rob","Robusta",I806="Exc","Excelsa",I806="Ara","Arabica",I806="Lib","Liberica")</f>
        <v>Robusta</v>
      </c>
      <c r="O806" t="str" cm="1">
        <f t="array" ref="O806">_xlfn.IFS(J806="M","Medium",J806="L","Light",J806="D","Dark")</f>
        <v>Light</v>
      </c>
      <c r="P806" t="str">
        <f>_xlfn.XLOOKUP(Orders[[#This Row],[Customer ID]],customers!$A$1:$A$1001,customers!$I$1:$I$1001,,0)</f>
        <v>No</v>
      </c>
    </row>
    <row r="807" spans="1:16" x14ac:dyDescent="0.25">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12"/>
        <v>5.97</v>
      </c>
      <c r="N807" t="str" cm="1">
        <f t="array" ref="N807">_xlfn.IFS(I807="Rob","Robusta",I807="Exc","Excelsa",I807="Ara","Arabica",I807="Lib","Liberica")</f>
        <v>Robusta</v>
      </c>
      <c r="O807" t="str" cm="1">
        <f t="array" ref="O807">_xlfn.IFS(J807="M","Medium",J807="L","Light",J807="D","Dark")</f>
        <v>Medium</v>
      </c>
      <c r="P807" t="str">
        <f>_xlfn.XLOOKUP(Orders[[#This Row],[Customer ID]],customers!$A$1:$A$1001,customers!$I$1:$I$1001,,0)</f>
        <v>No</v>
      </c>
    </row>
    <row r="808" spans="1:16" x14ac:dyDescent="0.25">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12"/>
        <v>7.77</v>
      </c>
      <c r="N808" t="str" cm="1">
        <f t="array" ref="N808">_xlfn.IFS(I808="Rob","Robusta",I808="Exc","Excelsa",I808="Ara","Arabica",I808="Lib","Liberica")</f>
        <v>Liberica</v>
      </c>
      <c r="O808" t="str" cm="1">
        <f t="array" ref="O808">_xlfn.IFS(J808="M","Medium",J808="L","Light",J808="D","Dark")</f>
        <v>Dark</v>
      </c>
      <c r="P808" t="str">
        <f>_xlfn.XLOOKUP(Orders[[#This Row],[Customer ID]],customers!$A$1:$A$1001,customers!$I$1:$I$1001,,0)</f>
        <v>Yes</v>
      </c>
    </row>
    <row r="809" spans="1:16" x14ac:dyDescent="0.25">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12"/>
        <v>23.31</v>
      </c>
      <c r="N809" t="str" cm="1">
        <f t="array" ref="N809">_xlfn.IFS(I809="Rob","Robusta",I809="Exc","Excelsa",I809="Ara","Arabica",I809="Lib","Liberica")</f>
        <v>Liberica</v>
      </c>
      <c r="O809" t="str" cm="1">
        <f t="array" ref="O809">_xlfn.IFS(J809="M","Medium",J809="L","Light",J809="D","Dark")</f>
        <v>Dark</v>
      </c>
      <c r="P809" t="str">
        <f>_xlfn.XLOOKUP(Orders[[#This Row],[Customer ID]],customers!$A$1:$A$1001,customers!$I$1:$I$1001,,0)</f>
        <v>No</v>
      </c>
    </row>
    <row r="810" spans="1:16" x14ac:dyDescent="0.25">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12"/>
        <v>137.42499999999998</v>
      </c>
      <c r="N810" t="str" cm="1">
        <f t="array" ref="N810">_xlfn.IFS(I810="Rob","Robusta",I810="Exc","Excelsa",I810="Ara","Arabica",I810="Lib","Liberica")</f>
        <v>Robusta</v>
      </c>
      <c r="O810" t="str" cm="1">
        <f t="array" ref="O810">_xlfn.IFS(J810="M","Medium",J810="L","Light",J810="D","Dark")</f>
        <v>Light</v>
      </c>
      <c r="P810" t="str">
        <f>_xlfn.XLOOKUP(Orders[[#This Row],[Customer ID]],customers!$A$1:$A$1001,customers!$I$1:$I$1001,,0)</f>
        <v>No</v>
      </c>
    </row>
    <row r="811" spans="1:16" x14ac:dyDescent="0.25">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12"/>
        <v>8.0549999999999997</v>
      </c>
      <c r="N811" t="str" cm="1">
        <f t="array" ref="N811">_xlfn.IFS(I811="Rob","Robusta",I811="Exc","Excelsa",I811="Ara","Arabica",I811="Lib","Liberica")</f>
        <v>Robusta</v>
      </c>
      <c r="O811" t="str" cm="1">
        <f t="array" ref="O811">_xlfn.IFS(J811="M","Medium",J811="L","Light",J811="D","Dark")</f>
        <v>Dark</v>
      </c>
      <c r="P811" t="str">
        <f>_xlfn.XLOOKUP(Orders[[#This Row],[Customer ID]],customers!$A$1:$A$1001,customers!$I$1:$I$1001,,0)</f>
        <v>Yes</v>
      </c>
    </row>
    <row r="812" spans="1:16" x14ac:dyDescent="0.25">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12"/>
        <v>28.53</v>
      </c>
      <c r="N812" t="str" cm="1">
        <f t="array" ref="N812">_xlfn.IFS(I812="Rob","Robusta",I812="Exc","Excelsa",I812="Ara","Arabica",I812="Lib","Liberica")</f>
        <v>Liberica</v>
      </c>
      <c r="O812" t="str" cm="1">
        <f t="array" ref="O812">_xlfn.IFS(J812="M","Medium",J812="L","Light",J812="D","Dark")</f>
        <v>Light</v>
      </c>
      <c r="P812" t="str">
        <f>_xlfn.XLOOKUP(Orders[[#This Row],[Customer ID]],customers!$A$1:$A$1001,customers!$I$1:$I$1001,,0)</f>
        <v>No</v>
      </c>
    </row>
    <row r="813" spans="1:16" x14ac:dyDescent="0.25">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12"/>
        <v>67.5</v>
      </c>
      <c r="N813" t="str" cm="1">
        <f t="array" ref="N813">_xlfn.IFS(I813="Rob","Robusta",I813="Exc","Excelsa",I813="Ara","Arabica",I813="Lib","Liberica")</f>
        <v>Arabica</v>
      </c>
      <c r="O813" t="str" cm="1">
        <f t="array" ref="O813">_xlfn.IFS(J813="M","Medium",J813="L","Light",J813="D","Dark")</f>
        <v>Medium</v>
      </c>
      <c r="P813" t="str">
        <f>_xlfn.XLOOKUP(Orders[[#This Row],[Customer ID]],customers!$A$1:$A$1001,customers!$I$1:$I$1001,,0)</f>
        <v>Yes</v>
      </c>
    </row>
    <row r="814" spans="1:16" x14ac:dyDescent="0.25">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12"/>
        <v>178.70999999999998</v>
      </c>
      <c r="N814" t="str" cm="1">
        <f t="array" ref="N814">_xlfn.IFS(I814="Rob","Robusta",I814="Exc","Excelsa",I814="Ara","Arabica",I814="Lib","Liberica")</f>
        <v>Liberica</v>
      </c>
      <c r="O814" t="str" cm="1">
        <f t="array" ref="O814">_xlfn.IFS(J814="M","Medium",J814="L","Light",J814="D","Dark")</f>
        <v>Dark</v>
      </c>
      <c r="P814" t="str">
        <f>_xlfn.XLOOKUP(Orders[[#This Row],[Customer ID]],customers!$A$1:$A$1001,customers!$I$1:$I$1001,,0)</f>
        <v>Yes</v>
      </c>
    </row>
    <row r="815" spans="1:16" x14ac:dyDescent="0.25">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12"/>
        <v>31.624999999999996</v>
      </c>
      <c r="N815" t="str" cm="1">
        <f t="array" ref="N815">_xlfn.IFS(I815="Rob","Robusta",I815="Exc","Excelsa",I815="Ara","Arabica",I815="Lib","Liberica")</f>
        <v>Excelsa</v>
      </c>
      <c r="O815" t="str" cm="1">
        <f t="array" ref="O815">_xlfn.IFS(J815="M","Medium",J815="L","Light",J815="D","Dark")</f>
        <v>Medium</v>
      </c>
      <c r="P815" t="str">
        <f>_xlfn.XLOOKUP(Orders[[#This Row],[Customer ID]],customers!$A$1:$A$1001,customers!$I$1:$I$1001,,0)</f>
        <v>Yes</v>
      </c>
    </row>
    <row r="816" spans="1:16" x14ac:dyDescent="0.25">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12"/>
        <v>8.91</v>
      </c>
      <c r="N816" t="str" cm="1">
        <f t="array" ref="N816">_xlfn.IFS(I816="Rob","Robusta",I816="Exc","Excelsa",I816="Ara","Arabica",I816="Lib","Liberica")</f>
        <v>Excelsa</v>
      </c>
      <c r="O816" t="str" cm="1">
        <f t="array" ref="O816">_xlfn.IFS(J816="M","Medium",J816="L","Light",J816="D","Dark")</f>
        <v>Light</v>
      </c>
      <c r="P816" t="str">
        <f>_xlfn.XLOOKUP(Orders[[#This Row],[Customer ID]],customers!$A$1:$A$1001,customers!$I$1:$I$1001,,0)</f>
        <v>No</v>
      </c>
    </row>
    <row r="817" spans="1:16" x14ac:dyDescent="0.25">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12"/>
        <v>35.82</v>
      </c>
      <c r="N817" t="str" cm="1">
        <f t="array" ref="N817">_xlfn.IFS(I817="Rob","Robusta",I817="Exc","Excelsa",I817="Ara","Arabica",I817="Lib","Liberica")</f>
        <v>Robusta</v>
      </c>
      <c r="O817" t="str" cm="1">
        <f t="array" ref="O817">_xlfn.IFS(J817="M","Medium",J817="L","Light",J817="D","Dark")</f>
        <v>Medium</v>
      </c>
      <c r="P817" t="str">
        <f>_xlfn.XLOOKUP(Orders[[#This Row],[Customer ID]],customers!$A$1:$A$1001,customers!$I$1:$I$1001,,0)</f>
        <v>No</v>
      </c>
    </row>
    <row r="818" spans="1:16" x14ac:dyDescent="0.25">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12"/>
        <v>38.04</v>
      </c>
      <c r="N818" t="str" cm="1">
        <f t="array" ref="N818">_xlfn.IFS(I818="Rob","Robusta",I818="Exc","Excelsa",I818="Ara","Arabica",I818="Lib","Liberica")</f>
        <v>Liberica</v>
      </c>
      <c r="O818" t="str" cm="1">
        <f t="array" ref="O818">_xlfn.IFS(J818="M","Medium",J818="L","Light",J818="D","Dark")</f>
        <v>Light</v>
      </c>
      <c r="P818" t="str">
        <f>_xlfn.XLOOKUP(Orders[[#This Row],[Customer ID]],customers!$A$1:$A$1001,customers!$I$1:$I$1001,,0)</f>
        <v>No</v>
      </c>
    </row>
    <row r="819" spans="1:16" x14ac:dyDescent="0.25">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12"/>
        <v>15.54</v>
      </c>
      <c r="N819" t="str" cm="1">
        <f t="array" ref="N819">_xlfn.IFS(I819="Rob","Robusta",I819="Exc","Excelsa",I819="Ara","Arabica",I819="Lib","Liberica")</f>
        <v>Liberica</v>
      </c>
      <c r="O819" t="str" cm="1">
        <f t="array" ref="O819">_xlfn.IFS(J819="M","Medium",J819="L","Light",J819="D","Dark")</f>
        <v>Dark</v>
      </c>
      <c r="P819" t="str">
        <f>_xlfn.XLOOKUP(Orders[[#This Row],[Customer ID]],customers!$A$1:$A$1001,customers!$I$1:$I$1001,,0)</f>
        <v>No</v>
      </c>
    </row>
    <row r="820" spans="1:16" x14ac:dyDescent="0.25">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12"/>
        <v>79.25</v>
      </c>
      <c r="N820" t="str" cm="1">
        <f t="array" ref="N820">_xlfn.IFS(I820="Rob","Robusta",I820="Exc","Excelsa",I820="Ara","Arabica",I820="Lib","Liberica")</f>
        <v>Liberica</v>
      </c>
      <c r="O820" t="str" cm="1">
        <f t="array" ref="O820">_xlfn.IFS(J820="M","Medium",J820="L","Light",J820="D","Dark")</f>
        <v>Light</v>
      </c>
      <c r="P820" t="str">
        <f>_xlfn.XLOOKUP(Orders[[#This Row],[Customer ID]],customers!$A$1:$A$1001,customers!$I$1:$I$1001,,0)</f>
        <v>No</v>
      </c>
    </row>
    <row r="821" spans="1:16" x14ac:dyDescent="0.25">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12"/>
        <v>4.7549999999999999</v>
      </c>
      <c r="N821" t="str" cm="1">
        <f t="array" ref="N821">_xlfn.IFS(I821="Rob","Robusta",I821="Exc","Excelsa",I821="Ara","Arabica",I821="Lib","Liberica")</f>
        <v>Liberica</v>
      </c>
      <c r="O821" t="str" cm="1">
        <f t="array" ref="O821">_xlfn.IFS(J821="M","Medium",J821="L","Light",J821="D","Dark")</f>
        <v>Light</v>
      </c>
      <c r="P821" t="str">
        <f>_xlfn.XLOOKUP(Orders[[#This Row],[Customer ID]],customers!$A$1:$A$1001,customers!$I$1:$I$1001,,0)</f>
        <v>Yes</v>
      </c>
    </row>
    <row r="822" spans="1:16" x14ac:dyDescent="0.25">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12"/>
        <v>55</v>
      </c>
      <c r="N822" t="str" cm="1">
        <f t="array" ref="N822">_xlfn.IFS(I822="Rob","Robusta",I822="Exc","Excelsa",I822="Ara","Arabica",I822="Lib","Liberica")</f>
        <v>Excelsa</v>
      </c>
      <c r="O822" t="str" cm="1">
        <f t="array" ref="O822">_xlfn.IFS(J822="M","Medium",J822="L","Light",J822="D","Dark")</f>
        <v>Medium</v>
      </c>
      <c r="P822" t="str">
        <f>_xlfn.XLOOKUP(Orders[[#This Row],[Customer ID]],customers!$A$1:$A$1001,customers!$I$1:$I$1001,,0)</f>
        <v>Yes</v>
      </c>
    </row>
    <row r="823" spans="1:16" x14ac:dyDescent="0.25">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12"/>
        <v>26.849999999999994</v>
      </c>
      <c r="N823" t="str" cm="1">
        <f t="array" ref="N823">_xlfn.IFS(I823="Rob","Robusta",I823="Exc","Excelsa",I823="Ara","Arabica",I823="Lib","Liberica")</f>
        <v>Robusta</v>
      </c>
      <c r="O823" t="str" cm="1">
        <f t="array" ref="O823">_xlfn.IFS(J823="M","Medium",J823="L","Light",J823="D","Dark")</f>
        <v>Dark</v>
      </c>
      <c r="P823" t="str">
        <f>_xlfn.XLOOKUP(Orders[[#This Row],[Customer ID]],customers!$A$1:$A$1001,customers!$I$1:$I$1001,,0)</f>
        <v>No</v>
      </c>
    </row>
    <row r="824" spans="1:16" x14ac:dyDescent="0.25">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12"/>
        <v>136.61999999999998</v>
      </c>
      <c r="N824" t="str" cm="1">
        <f t="array" ref="N824">_xlfn.IFS(I824="Rob","Robusta",I824="Exc","Excelsa",I824="Ara","Arabica",I824="Lib","Liberica")</f>
        <v>Excelsa</v>
      </c>
      <c r="O824" t="str" cm="1">
        <f t="array" ref="O824">_xlfn.IFS(J824="M","Medium",J824="L","Light",J824="D","Dark")</f>
        <v>Light</v>
      </c>
      <c r="P824" t="str">
        <f>_xlfn.XLOOKUP(Orders[[#This Row],[Customer ID]],customers!$A$1:$A$1001,customers!$I$1:$I$1001,,0)</f>
        <v>No</v>
      </c>
    </row>
    <row r="825" spans="1:16" x14ac:dyDescent="0.25">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12"/>
        <v>47.55</v>
      </c>
      <c r="N825" t="str" cm="1">
        <f t="array" ref="N825">_xlfn.IFS(I825="Rob","Robusta",I825="Exc","Excelsa",I825="Ara","Arabica",I825="Lib","Liberica")</f>
        <v>Liberica</v>
      </c>
      <c r="O825" t="str" cm="1">
        <f t="array" ref="O825">_xlfn.IFS(J825="M","Medium",J825="L","Light",J825="D","Dark")</f>
        <v>Light</v>
      </c>
      <c r="P825" t="str">
        <f>_xlfn.XLOOKUP(Orders[[#This Row],[Customer ID]],customers!$A$1:$A$1001,customers!$I$1:$I$1001,,0)</f>
        <v>Yes</v>
      </c>
    </row>
    <row r="826" spans="1:16" x14ac:dyDescent="0.25">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12"/>
        <v>16.875</v>
      </c>
      <c r="N826" t="str" cm="1">
        <f t="array" ref="N826">_xlfn.IFS(I826="Rob","Robusta",I826="Exc","Excelsa",I826="Ara","Arabica",I826="Lib","Liberica")</f>
        <v>Arabica</v>
      </c>
      <c r="O826" t="str" cm="1">
        <f t="array" ref="O826">_xlfn.IFS(J826="M","Medium",J826="L","Light",J826="D","Dark")</f>
        <v>Medium</v>
      </c>
      <c r="P826" t="str">
        <f>_xlfn.XLOOKUP(Orders[[#This Row],[Customer ID]],customers!$A$1:$A$1001,customers!$I$1:$I$1001,,0)</f>
        <v>Yes</v>
      </c>
    </row>
    <row r="827" spans="1:16" x14ac:dyDescent="0.25">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12"/>
        <v>29.849999999999998</v>
      </c>
      <c r="N827" t="str" cm="1">
        <f t="array" ref="N827">_xlfn.IFS(I827="Rob","Robusta",I827="Exc","Excelsa",I827="Ara","Arabica",I827="Lib","Liberica")</f>
        <v>Arabica</v>
      </c>
      <c r="O827" t="str" cm="1">
        <f t="array" ref="O827">_xlfn.IFS(J827="M","Medium",J827="L","Light",J827="D","Dark")</f>
        <v>Dark</v>
      </c>
      <c r="P827" t="str">
        <f>_xlfn.XLOOKUP(Orders[[#This Row],[Customer ID]],customers!$A$1:$A$1001,customers!$I$1:$I$1001,,0)</f>
        <v>Yes</v>
      </c>
    </row>
    <row r="828" spans="1:16" x14ac:dyDescent="0.25">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12"/>
        <v>41.25</v>
      </c>
      <c r="N828" t="str" cm="1">
        <f t="array" ref="N828">_xlfn.IFS(I828="Rob","Robusta",I828="Exc","Excelsa",I828="Ara","Arabica",I828="Lib","Liberica")</f>
        <v>Excelsa</v>
      </c>
      <c r="O828" t="str" cm="1">
        <f t="array" ref="O828">_xlfn.IFS(J828="M","Medium",J828="L","Light",J828="D","Dark")</f>
        <v>Medium</v>
      </c>
      <c r="P828" t="str">
        <f>_xlfn.XLOOKUP(Orders[[#This Row],[Customer ID]],customers!$A$1:$A$1001,customers!$I$1:$I$1001,,0)</f>
        <v>Yes</v>
      </c>
    </row>
    <row r="829" spans="1:16" x14ac:dyDescent="0.25">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12"/>
        <v>20.625</v>
      </c>
      <c r="N829" t="str" cm="1">
        <f t="array" ref="N829">_xlfn.IFS(I829="Rob","Robusta",I829="Exc","Excelsa",I829="Ara","Arabica",I829="Lib","Liberica")</f>
        <v>Excelsa</v>
      </c>
      <c r="O829" t="str" cm="1">
        <f t="array" ref="O829">_xlfn.IFS(J829="M","Medium",J829="L","Light",J829="D","Dark")</f>
        <v>Medium</v>
      </c>
      <c r="P829" t="str">
        <f>_xlfn.XLOOKUP(Orders[[#This Row],[Customer ID]],customers!$A$1:$A$1001,customers!$I$1:$I$1001,,0)</f>
        <v>No</v>
      </c>
    </row>
    <row r="830" spans="1:16" x14ac:dyDescent="0.25">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12"/>
        <v>137.31</v>
      </c>
      <c r="N830" t="str" cm="1">
        <f t="array" ref="N830">_xlfn.IFS(I830="Rob","Robusta",I830="Exc","Excelsa",I830="Ara","Arabica",I830="Lib","Liberica")</f>
        <v>Arabica</v>
      </c>
      <c r="O830" t="str" cm="1">
        <f t="array" ref="O830">_xlfn.IFS(J830="M","Medium",J830="L","Light",J830="D","Dark")</f>
        <v>Dark</v>
      </c>
      <c r="P830" t="str">
        <f>_xlfn.XLOOKUP(Orders[[#This Row],[Customer ID]],customers!$A$1:$A$1001,customers!$I$1:$I$1001,,0)</f>
        <v>Yes</v>
      </c>
    </row>
    <row r="831" spans="1:16" x14ac:dyDescent="0.25">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12"/>
        <v>2.9849999999999999</v>
      </c>
      <c r="N831" t="str" cm="1">
        <f t="array" ref="N831">_xlfn.IFS(I831="Rob","Robusta",I831="Exc","Excelsa",I831="Ara","Arabica",I831="Lib","Liberica")</f>
        <v>Arabica</v>
      </c>
      <c r="O831" t="str" cm="1">
        <f t="array" ref="O831">_xlfn.IFS(J831="M","Medium",J831="L","Light",J831="D","Dark")</f>
        <v>Dark</v>
      </c>
      <c r="P831" t="str">
        <f>_xlfn.XLOOKUP(Orders[[#This Row],[Customer ID]],customers!$A$1:$A$1001,customers!$I$1:$I$1001,,0)</f>
        <v>No</v>
      </c>
    </row>
    <row r="832" spans="1:16" x14ac:dyDescent="0.25">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12"/>
        <v>27.5</v>
      </c>
      <c r="N832" t="str" cm="1">
        <f t="array" ref="N832">_xlfn.IFS(I832="Rob","Robusta",I832="Exc","Excelsa",I832="Ara","Arabica",I832="Lib","Liberica")</f>
        <v>Excelsa</v>
      </c>
      <c r="O832" t="str" cm="1">
        <f t="array" ref="O832">_xlfn.IFS(J832="M","Medium",J832="L","Light",J832="D","Dark")</f>
        <v>Medium</v>
      </c>
      <c r="P832" t="str">
        <f>_xlfn.XLOOKUP(Orders[[#This Row],[Customer ID]],customers!$A$1:$A$1001,customers!$I$1:$I$1001,,0)</f>
        <v>No</v>
      </c>
    </row>
    <row r="833" spans="1:16" x14ac:dyDescent="0.25">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12"/>
        <v>5.97</v>
      </c>
      <c r="N833" t="str" cm="1">
        <f t="array" ref="N833">_xlfn.IFS(I833="Rob","Robusta",I833="Exc","Excelsa",I833="Ara","Arabica",I833="Lib","Liberica")</f>
        <v>Arabica</v>
      </c>
      <c r="O833" t="str" cm="1">
        <f t="array" ref="O833">_xlfn.IFS(J833="M","Medium",J833="L","Light",J833="D","Dark")</f>
        <v>Dark</v>
      </c>
      <c r="P833" t="str">
        <f>_xlfn.XLOOKUP(Orders[[#This Row],[Customer ID]],customers!$A$1:$A$1001,customers!$I$1:$I$1001,,0)</f>
        <v>No</v>
      </c>
    </row>
    <row r="834" spans="1:16" x14ac:dyDescent="0.25">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12"/>
        <v>59.699999999999996</v>
      </c>
      <c r="N834" t="str" cm="1">
        <f t="array" ref="N834">_xlfn.IFS(I834="Rob","Robusta",I834="Exc","Excelsa",I834="Ara","Arabica",I834="Lib","Liberica")</f>
        <v>Robusta</v>
      </c>
      <c r="O834" t="str" cm="1">
        <f t="array" ref="O834">_xlfn.IFS(J834="M","Medium",J834="L","Light",J834="D","Dark")</f>
        <v>Medium</v>
      </c>
      <c r="P834" t="str">
        <f>_xlfn.XLOOKUP(Orders[[#This Row],[Customer ID]],customers!$A$1:$A$1001,customers!$I$1:$I$1001,,0)</f>
        <v>No</v>
      </c>
    </row>
    <row r="835" spans="1:16" x14ac:dyDescent="0.25">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13">L835*E835</f>
        <v>82.339999999999989</v>
      </c>
      <c r="N835" t="str" cm="1">
        <f t="array" ref="N835">_xlfn.IFS(I835="Rob","Robusta",I835="Exc","Excelsa",I835="Ara","Arabica",I835="Lib","Liberica")</f>
        <v>Robusta</v>
      </c>
      <c r="O835" t="str" cm="1">
        <f t="array" ref="O835">_xlfn.IFS(J835="M","Medium",J835="L","Light",J835="D","Dark")</f>
        <v>Dark</v>
      </c>
      <c r="P835" t="str">
        <f>_xlfn.XLOOKUP(Orders[[#This Row],[Customer ID]],customers!$A$1:$A$1001,customers!$I$1:$I$1001,,0)</f>
        <v>Yes</v>
      </c>
    </row>
    <row r="836" spans="1:16" x14ac:dyDescent="0.25">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13"/>
        <v>22.884999999999998</v>
      </c>
      <c r="N836" t="str" cm="1">
        <f t="array" ref="N836">_xlfn.IFS(I836="Rob","Robusta",I836="Exc","Excelsa",I836="Ara","Arabica",I836="Lib","Liberica")</f>
        <v>Arabica</v>
      </c>
      <c r="O836" t="str" cm="1">
        <f t="array" ref="O836">_xlfn.IFS(J836="M","Medium",J836="L","Light",J836="D","Dark")</f>
        <v>Dark</v>
      </c>
      <c r="P836" t="str">
        <f>_xlfn.XLOOKUP(Orders[[#This Row],[Customer ID]],customers!$A$1:$A$1001,customers!$I$1:$I$1001,,0)</f>
        <v>No</v>
      </c>
    </row>
    <row r="837" spans="1:16" x14ac:dyDescent="0.25">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13"/>
        <v>8.91</v>
      </c>
      <c r="N837" t="str" cm="1">
        <f t="array" ref="N837">_xlfn.IFS(I837="Rob","Robusta",I837="Exc","Excelsa",I837="Ara","Arabica",I837="Lib","Liberica")</f>
        <v>Excelsa</v>
      </c>
      <c r="O837" t="str" cm="1">
        <f t="array" ref="O837">_xlfn.IFS(J837="M","Medium",J837="L","Light",J837="D","Dark")</f>
        <v>Light</v>
      </c>
      <c r="P837" t="str">
        <f>_xlfn.XLOOKUP(Orders[[#This Row],[Customer ID]],customers!$A$1:$A$1001,customers!$I$1:$I$1001,,0)</f>
        <v>Yes</v>
      </c>
    </row>
    <row r="838" spans="1:16" x14ac:dyDescent="0.25">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13"/>
        <v>11.94</v>
      </c>
      <c r="N838" t="str" cm="1">
        <f t="array" ref="N838">_xlfn.IFS(I838="Rob","Robusta",I838="Exc","Excelsa",I838="Ara","Arabica",I838="Lib","Liberica")</f>
        <v>Arabica</v>
      </c>
      <c r="O838" t="str" cm="1">
        <f t="array" ref="O838">_xlfn.IFS(J838="M","Medium",J838="L","Light",J838="D","Dark")</f>
        <v>Dark</v>
      </c>
      <c r="P838" t="str">
        <f>_xlfn.XLOOKUP(Orders[[#This Row],[Customer ID]],customers!$A$1:$A$1001,customers!$I$1:$I$1001,,0)</f>
        <v>No</v>
      </c>
    </row>
    <row r="839" spans="1:16" x14ac:dyDescent="0.25">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13"/>
        <v>100.39499999999998</v>
      </c>
      <c r="N839" t="str" cm="1">
        <f t="array" ref="N839">_xlfn.IFS(I839="Rob","Robusta",I839="Exc","Excelsa",I839="Ara","Arabica",I839="Lib","Liberica")</f>
        <v>Liberica</v>
      </c>
      <c r="O839" t="str" cm="1">
        <f t="array" ref="O839">_xlfn.IFS(J839="M","Medium",J839="L","Light",J839="D","Dark")</f>
        <v>Medium</v>
      </c>
      <c r="P839" t="str">
        <f>_xlfn.XLOOKUP(Orders[[#This Row],[Customer ID]],customers!$A$1:$A$1001,customers!$I$1:$I$1001,,0)</f>
        <v>No</v>
      </c>
    </row>
    <row r="840" spans="1:16" x14ac:dyDescent="0.25">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13"/>
        <v>114.42499999999998</v>
      </c>
      <c r="N840" t="str" cm="1">
        <f t="array" ref="N840">_xlfn.IFS(I840="Rob","Robusta",I840="Exc","Excelsa",I840="Ara","Arabica",I840="Lib","Liberica")</f>
        <v>Arabica</v>
      </c>
      <c r="O840" t="str" cm="1">
        <f t="array" ref="O840">_xlfn.IFS(J840="M","Medium",J840="L","Light",J840="D","Dark")</f>
        <v>Dark</v>
      </c>
      <c r="P840" t="str">
        <f>_xlfn.XLOOKUP(Orders[[#This Row],[Customer ID]],customers!$A$1:$A$1001,customers!$I$1:$I$1001,,0)</f>
        <v>No</v>
      </c>
    </row>
    <row r="841" spans="1:16" x14ac:dyDescent="0.25">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13"/>
        <v>41.25</v>
      </c>
      <c r="N841" t="str" cm="1">
        <f t="array" ref="N841">_xlfn.IFS(I841="Rob","Robusta",I841="Exc","Excelsa",I841="Ara","Arabica",I841="Lib","Liberica")</f>
        <v>Excelsa</v>
      </c>
      <c r="O841" t="str" cm="1">
        <f t="array" ref="O841">_xlfn.IFS(J841="M","Medium",J841="L","Light",J841="D","Dark")</f>
        <v>Medium</v>
      </c>
      <c r="P841" t="str">
        <f>_xlfn.XLOOKUP(Orders[[#This Row],[Customer ID]],customers!$A$1:$A$1001,customers!$I$1:$I$1001,,0)</f>
        <v>No</v>
      </c>
    </row>
    <row r="842" spans="1:16" x14ac:dyDescent="0.25">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13"/>
        <v>28.679999999999996</v>
      </c>
      <c r="N842" t="str" cm="1">
        <f t="array" ref="N842">_xlfn.IFS(I842="Rob","Robusta",I842="Exc","Excelsa",I842="Ara","Arabica",I842="Lib","Liberica")</f>
        <v>Robusta</v>
      </c>
      <c r="O842" t="str" cm="1">
        <f t="array" ref="O842">_xlfn.IFS(J842="M","Medium",J842="L","Light",J842="D","Dark")</f>
        <v>Light</v>
      </c>
      <c r="P842" t="str">
        <f>_xlfn.XLOOKUP(Orders[[#This Row],[Customer ID]],customers!$A$1:$A$1001,customers!$I$1:$I$1001,,0)</f>
        <v>Yes</v>
      </c>
    </row>
    <row r="843" spans="1:16" x14ac:dyDescent="0.25">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13"/>
        <v>4.3650000000000002</v>
      </c>
      <c r="N843" t="str" cm="1">
        <f t="array" ref="N843">_xlfn.IFS(I843="Rob","Robusta",I843="Exc","Excelsa",I843="Ara","Arabica",I843="Lib","Liberica")</f>
        <v>Liberica</v>
      </c>
      <c r="O843" t="str" cm="1">
        <f t="array" ref="O843">_xlfn.IFS(J843="M","Medium",J843="L","Light",J843="D","Dark")</f>
        <v>Medium</v>
      </c>
      <c r="P843" t="str">
        <f>_xlfn.XLOOKUP(Orders[[#This Row],[Customer ID]],customers!$A$1:$A$1001,customers!$I$1:$I$1001,,0)</f>
        <v>No</v>
      </c>
    </row>
    <row r="844" spans="1:16" x14ac:dyDescent="0.25">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13"/>
        <v>8.25</v>
      </c>
      <c r="N844" t="str" cm="1">
        <f t="array" ref="N844">_xlfn.IFS(I844="Rob","Robusta",I844="Exc","Excelsa",I844="Ara","Arabica",I844="Lib","Liberica")</f>
        <v>Excelsa</v>
      </c>
      <c r="O844" t="str" cm="1">
        <f t="array" ref="O844">_xlfn.IFS(J844="M","Medium",J844="L","Light",J844="D","Dark")</f>
        <v>Medium</v>
      </c>
      <c r="P844" t="str">
        <f>_xlfn.XLOOKUP(Orders[[#This Row],[Customer ID]],customers!$A$1:$A$1001,customers!$I$1:$I$1001,,0)</f>
        <v>Yes</v>
      </c>
    </row>
    <row r="845" spans="1:16" x14ac:dyDescent="0.25">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13"/>
        <v>8.25</v>
      </c>
      <c r="N845" t="str" cm="1">
        <f t="array" ref="N845">_xlfn.IFS(I845="Rob","Robusta",I845="Exc","Excelsa",I845="Ara","Arabica",I845="Lib","Liberica")</f>
        <v>Excelsa</v>
      </c>
      <c r="O845" t="str" cm="1">
        <f t="array" ref="O845">_xlfn.IFS(J845="M","Medium",J845="L","Light",J845="D","Dark")</f>
        <v>Medium</v>
      </c>
      <c r="P845" t="str">
        <f>_xlfn.XLOOKUP(Orders[[#This Row],[Customer ID]],customers!$A$1:$A$1001,customers!$I$1:$I$1001,,0)</f>
        <v>Yes</v>
      </c>
    </row>
    <row r="846" spans="1:16" x14ac:dyDescent="0.25">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13"/>
        <v>35.82</v>
      </c>
      <c r="N846" t="str" cm="1">
        <f t="array" ref="N846">_xlfn.IFS(I846="Rob","Robusta",I846="Exc","Excelsa",I846="Ara","Arabica",I846="Lib","Liberica")</f>
        <v>Arabica</v>
      </c>
      <c r="O846" t="str" cm="1">
        <f t="array" ref="O846">_xlfn.IFS(J846="M","Medium",J846="L","Light",J846="D","Dark")</f>
        <v>Dark</v>
      </c>
      <c r="P846" t="str">
        <f>_xlfn.XLOOKUP(Orders[[#This Row],[Customer ID]],customers!$A$1:$A$1001,customers!$I$1:$I$1001,,0)</f>
        <v>Yes</v>
      </c>
    </row>
    <row r="847" spans="1:16" x14ac:dyDescent="0.25">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13"/>
        <v>167.67000000000002</v>
      </c>
      <c r="N847" t="str" cm="1">
        <f t="array" ref="N847">_xlfn.IFS(I847="Rob","Robusta",I847="Exc","Excelsa",I847="Ara","Arabica",I847="Lib","Liberica")</f>
        <v>Excelsa</v>
      </c>
      <c r="O847" t="str" cm="1">
        <f t="array" ref="O847">_xlfn.IFS(J847="M","Medium",J847="L","Light",J847="D","Dark")</f>
        <v>Dark</v>
      </c>
      <c r="P847" t="str">
        <f>_xlfn.XLOOKUP(Orders[[#This Row],[Customer ID]],customers!$A$1:$A$1001,customers!$I$1:$I$1001,,0)</f>
        <v>No</v>
      </c>
    </row>
    <row r="848" spans="1:16" x14ac:dyDescent="0.25">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13"/>
        <v>51.749999999999993</v>
      </c>
      <c r="N848" t="str" cm="1">
        <f t="array" ref="N848">_xlfn.IFS(I848="Rob","Robusta",I848="Exc","Excelsa",I848="Ara","Arabica",I848="Lib","Liberica")</f>
        <v>Arabica</v>
      </c>
      <c r="O848" t="str" cm="1">
        <f t="array" ref="O848">_xlfn.IFS(J848="M","Medium",J848="L","Light",J848="D","Dark")</f>
        <v>Medium</v>
      </c>
      <c r="P848" t="str">
        <f>_xlfn.XLOOKUP(Orders[[#This Row],[Customer ID]],customers!$A$1:$A$1001,customers!$I$1:$I$1001,,0)</f>
        <v>Yes</v>
      </c>
    </row>
    <row r="849" spans="1:16" x14ac:dyDescent="0.25">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13"/>
        <v>8.9550000000000001</v>
      </c>
      <c r="N849" t="str" cm="1">
        <f t="array" ref="N849">_xlfn.IFS(I849="Rob","Robusta",I849="Exc","Excelsa",I849="Ara","Arabica",I849="Lib","Liberica")</f>
        <v>Arabica</v>
      </c>
      <c r="O849" t="str" cm="1">
        <f t="array" ref="O849">_xlfn.IFS(J849="M","Medium",J849="L","Light",J849="D","Dark")</f>
        <v>Dark</v>
      </c>
      <c r="P849" t="str">
        <f>_xlfn.XLOOKUP(Orders[[#This Row],[Customer ID]],customers!$A$1:$A$1001,customers!$I$1:$I$1001,,0)</f>
        <v>Yes</v>
      </c>
    </row>
    <row r="850" spans="1:16" x14ac:dyDescent="0.25">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13"/>
        <v>53.46</v>
      </c>
      <c r="N850" t="str" cm="1">
        <f t="array" ref="N850">_xlfn.IFS(I850="Rob","Robusta",I850="Exc","Excelsa",I850="Ara","Arabica",I850="Lib","Liberica")</f>
        <v>Excelsa</v>
      </c>
      <c r="O850" t="str" cm="1">
        <f t="array" ref="O850">_xlfn.IFS(J850="M","Medium",J850="L","Light",J850="D","Dark")</f>
        <v>Light</v>
      </c>
      <c r="P850" t="str">
        <f>_xlfn.XLOOKUP(Orders[[#This Row],[Customer ID]],customers!$A$1:$A$1001,customers!$I$1:$I$1001,,0)</f>
        <v>No</v>
      </c>
    </row>
    <row r="851" spans="1:16" x14ac:dyDescent="0.25">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13"/>
        <v>23.31</v>
      </c>
      <c r="N851" t="str" cm="1">
        <f t="array" ref="N851">_xlfn.IFS(I851="Rob","Robusta",I851="Exc","Excelsa",I851="Ara","Arabica",I851="Lib","Liberica")</f>
        <v>Arabica</v>
      </c>
      <c r="O851" t="str" cm="1">
        <f t="array" ref="O851">_xlfn.IFS(J851="M","Medium",J851="L","Light",J851="D","Dark")</f>
        <v>Light</v>
      </c>
      <c r="P851" t="str">
        <f>_xlfn.XLOOKUP(Orders[[#This Row],[Customer ID]],customers!$A$1:$A$1001,customers!$I$1:$I$1001,,0)</f>
        <v>Yes</v>
      </c>
    </row>
    <row r="852" spans="1:16" x14ac:dyDescent="0.25">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13"/>
        <v>6.75</v>
      </c>
      <c r="N852" t="str" cm="1">
        <f t="array" ref="N852">_xlfn.IFS(I852="Rob","Robusta",I852="Exc","Excelsa",I852="Ara","Arabica",I852="Lib","Liberica")</f>
        <v>Arabica</v>
      </c>
      <c r="O852" t="str" cm="1">
        <f t="array" ref="O852">_xlfn.IFS(J852="M","Medium",J852="L","Light",J852="D","Dark")</f>
        <v>Medium</v>
      </c>
      <c r="P852" t="str">
        <f>_xlfn.XLOOKUP(Orders[[#This Row],[Customer ID]],customers!$A$1:$A$1001,customers!$I$1:$I$1001,,0)</f>
        <v>Yes</v>
      </c>
    </row>
    <row r="853" spans="1:16" x14ac:dyDescent="0.25">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13"/>
        <v>7.77</v>
      </c>
      <c r="N853" t="str" cm="1">
        <f t="array" ref="N853">_xlfn.IFS(I853="Rob","Robusta",I853="Exc","Excelsa",I853="Ara","Arabica",I853="Lib","Liberica")</f>
        <v>Liberica</v>
      </c>
      <c r="O853" t="str" cm="1">
        <f t="array" ref="O853">_xlfn.IFS(J853="M","Medium",J853="L","Light",J853="D","Dark")</f>
        <v>Dark</v>
      </c>
      <c r="P853" t="str">
        <f>_xlfn.XLOOKUP(Orders[[#This Row],[Customer ID]],customers!$A$1:$A$1001,customers!$I$1:$I$1001,,0)</f>
        <v>Yes</v>
      </c>
    </row>
    <row r="854" spans="1:16" x14ac:dyDescent="0.25">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13"/>
        <v>119.13999999999999</v>
      </c>
      <c r="N854" t="str" cm="1">
        <f t="array" ref="N854">_xlfn.IFS(I854="Rob","Robusta",I854="Exc","Excelsa",I854="Ara","Arabica",I854="Lib","Liberica")</f>
        <v>Liberica</v>
      </c>
      <c r="O854" t="str" cm="1">
        <f t="array" ref="O854">_xlfn.IFS(J854="M","Medium",J854="L","Light",J854="D","Dark")</f>
        <v>Dark</v>
      </c>
      <c r="P854" t="str">
        <f>_xlfn.XLOOKUP(Orders[[#This Row],[Customer ID]],customers!$A$1:$A$1001,customers!$I$1:$I$1001,,0)</f>
        <v>Yes</v>
      </c>
    </row>
    <row r="855" spans="1:16" x14ac:dyDescent="0.25">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13"/>
        <v>19.899999999999999</v>
      </c>
      <c r="N855" t="str" cm="1">
        <f t="array" ref="N855">_xlfn.IFS(I855="Rob","Robusta",I855="Exc","Excelsa",I855="Ara","Arabica",I855="Lib","Liberica")</f>
        <v>Arabica</v>
      </c>
      <c r="O855" t="str" cm="1">
        <f t="array" ref="O855">_xlfn.IFS(J855="M","Medium",J855="L","Light",J855="D","Dark")</f>
        <v>Dark</v>
      </c>
      <c r="P855" t="str">
        <f>_xlfn.XLOOKUP(Orders[[#This Row],[Customer ID]],customers!$A$1:$A$1001,customers!$I$1:$I$1001,,0)</f>
        <v>No</v>
      </c>
    </row>
    <row r="856" spans="1:16" x14ac:dyDescent="0.25">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13"/>
        <v>35.849999999999994</v>
      </c>
      <c r="N856" t="str" cm="1">
        <f t="array" ref="N856">_xlfn.IFS(I856="Rob","Robusta",I856="Exc","Excelsa",I856="Ara","Arabica",I856="Lib","Liberica")</f>
        <v>Robusta</v>
      </c>
      <c r="O856" t="str" cm="1">
        <f t="array" ref="O856">_xlfn.IFS(J856="M","Medium",J856="L","Light",J856="D","Dark")</f>
        <v>Light</v>
      </c>
      <c r="P856" t="str">
        <f>_xlfn.XLOOKUP(Orders[[#This Row],[Customer ID]],customers!$A$1:$A$1001,customers!$I$1:$I$1001,,0)</f>
        <v>Yes</v>
      </c>
    </row>
    <row r="857" spans="1:16" x14ac:dyDescent="0.25">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13"/>
        <v>89.35499999999999</v>
      </c>
      <c r="N857" t="str" cm="1">
        <f t="array" ref="N857">_xlfn.IFS(I857="Rob","Robusta",I857="Exc","Excelsa",I857="Ara","Arabica",I857="Lib","Liberica")</f>
        <v>Liberica</v>
      </c>
      <c r="O857" t="str" cm="1">
        <f t="array" ref="O857">_xlfn.IFS(J857="M","Medium",J857="L","Light",J857="D","Dark")</f>
        <v>Dark</v>
      </c>
      <c r="P857" t="str">
        <f>_xlfn.XLOOKUP(Orders[[#This Row],[Customer ID]],customers!$A$1:$A$1001,customers!$I$1:$I$1001,,0)</f>
        <v>No</v>
      </c>
    </row>
    <row r="858" spans="1:16" x14ac:dyDescent="0.25">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13"/>
        <v>8.73</v>
      </c>
      <c r="N858" t="str" cm="1">
        <f t="array" ref="N858">_xlfn.IFS(I858="Rob","Robusta",I858="Exc","Excelsa",I858="Ara","Arabica",I858="Lib","Liberica")</f>
        <v>Liberica</v>
      </c>
      <c r="O858" t="str" cm="1">
        <f t="array" ref="O858">_xlfn.IFS(J858="M","Medium",J858="L","Light",J858="D","Dark")</f>
        <v>Medium</v>
      </c>
      <c r="P858" t="str">
        <f>_xlfn.XLOOKUP(Orders[[#This Row],[Customer ID]],customers!$A$1:$A$1001,customers!$I$1:$I$1001,,0)</f>
        <v>Yes</v>
      </c>
    </row>
    <row r="859" spans="1:16" x14ac:dyDescent="0.25">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13"/>
        <v>137.42499999999998</v>
      </c>
      <c r="N859" t="str" cm="1">
        <f t="array" ref="N859">_xlfn.IFS(I859="Rob","Robusta",I859="Exc","Excelsa",I859="Ara","Arabica",I859="Lib","Liberica")</f>
        <v>Robusta</v>
      </c>
      <c r="O859" t="str" cm="1">
        <f t="array" ref="O859">_xlfn.IFS(J859="M","Medium",J859="L","Light",J859="D","Dark")</f>
        <v>Light</v>
      </c>
      <c r="P859" t="str">
        <f>_xlfn.XLOOKUP(Orders[[#This Row],[Customer ID]],customers!$A$1:$A$1001,customers!$I$1:$I$1001,,0)</f>
        <v>No</v>
      </c>
    </row>
    <row r="860" spans="1:16" x14ac:dyDescent="0.25">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13"/>
        <v>34.92</v>
      </c>
      <c r="N860" t="str" cm="1">
        <f t="array" ref="N860">_xlfn.IFS(I860="Rob","Robusta",I860="Exc","Excelsa",I860="Ara","Arabica",I860="Lib","Liberica")</f>
        <v>Liberica</v>
      </c>
      <c r="O860" t="str" cm="1">
        <f t="array" ref="O860">_xlfn.IFS(J860="M","Medium",J860="L","Light",J860="D","Dark")</f>
        <v>Medium</v>
      </c>
      <c r="P860" t="str">
        <f>_xlfn.XLOOKUP(Orders[[#This Row],[Customer ID]],customers!$A$1:$A$1001,customers!$I$1:$I$1001,,0)</f>
        <v>No</v>
      </c>
    </row>
    <row r="861" spans="1:16" x14ac:dyDescent="0.25">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13"/>
        <v>178.70999999999998</v>
      </c>
      <c r="N861" t="str" cm="1">
        <f t="array" ref="N861">_xlfn.IFS(I861="Rob","Robusta",I861="Exc","Excelsa",I861="Ara","Arabica",I861="Lib","Liberica")</f>
        <v>Arabica</v>
      </c>
      <c r="O861" t="str" cm="1">
        <f t="array" ref="O861">_xlfn.IFS(J861="M","Medium",J861="L","Light",J861="D","Dark")</f>
        <v>Light</v>
      </c>
      <c r="P861" t="str">
        <f>_xlfn.XLOOKUP(Orders[[#This Row],[Customer ID]],customers!$A$1:$A$1001,customers!$I$1:$I$1001,,0)</f>
        <v>No</v>
      </c>
    </row>
    <row r="862" spans="1:16" x14ac:dyDescent="0.25">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13"/>
        <v>25.874999999999996</v>
      </c>
      <c r="N862" t="str" cm="1">
        <f t="array" ref="N862">_xlfn.IFS(I862="Rob","Robusta",I862="Exc","Excelsa",I862="Ara","Arabica",I862="Lib","Liberica")</f>
        <v>Arabica</v>
      </c>
      <c r="O862" t="str" cm="1">
        <f t="array" ref="O862">_xlfn.IFS(J862="M","Medium",J862="L","Light",J862="D","Dark")</f>
        <v>Medium</v>
      </c>
      <c r="P862" t="str">
        <f>_xlfn.XLOOKUP(Orders[[#This Row],[Customer ID]],customers!$A$1:$A$1001,customers!$I$1:$I$1001,,0)</f>
        <v>No</v>
      </c>
    </row>
    <row r="863" spans="1:16" x14ac:dyDescent="0.25">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13"/>
        <v>77.699999999999989</v>
      </c>
      <c r="N863" t="str" cm="1">
        <f t="array" ref="N863">_xlfn.IFS(I863="Rob","Robusta",I863="Exc","Excelsa",I863="Ara","Arabica",I863="Lib","Liberica")</f>
        <v>Liberica</v>
      </c>
      <c r="O863" t="str" cm="1">
        <f t="array" ref="O863">_xlfn.IFS(J863="M","Medium",J863="L","Light",J863="D","Dark")</f>
        <v>Dark</v>
      </c>
      <c r="P863" t="str">
        <f>_xlfn.XLOOKUP(Orders[[#This Row],[Customer ID]],customers!$A$1:$A$1001,customers!$I$1:$I$1001,,0)</f>
        <v>Yes</v>
      </c>
    </row>
    <row r="864" spans="1:16" x14ac:dyDescent="0.25">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13"/>
        <v>9.9499999999999993</v>
      </c>
      <c r="N864" t="str" cm="1">
        <f t="array" ref="N864">_xlfn.IFS(I864="Rob","Robusta",I864="Exc","Excelsa",I864="Ara","Arabica",I864="Lib","Liberica")</f>
        <v>Robusta</v>
      </c>
      <c r="O864" t="str" cm="1">
        <f t="array" ref="O864">_xlfn.IFS(J864="M","Medium",J864="L","Light",J864="D","Dark")</f>
        <v>Medium</v>
      </c>
      <c r="P864" t="str">
        <f>_xlfn.XLOOKUP(Orders[[#This Row],[Customer ID]],customers!$A$1:$A$1001,customers!$I$1:$I$1001,,0)</f>
        <v>Yes</v>
      </c>
    </row>
    <row r="865" spans="1:16" x14ac:dyDescent="0.25">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13"/>
        <v>29.1</v>
      </c>
      <c r="N865" t="str" cm="1">
        <f t="array" ref="N865">_xlfn.IFS(I865="Rob","Robusta",I865="Exc","Excelsa",I865="Ara","Arabica",I865="Lib","Liberica")</f>
        <v>Liberica</v>
      </c>
      <c r="O865" t="str" cm="1">
        <f t="array" ref="O865">_xlfn.IFS(J865="M","Medium",J865="L","Light",J865="D","Dark")</f>
        <v>Medium</v>
      </c>
      <c r="P865" t="str">
        <f>_xlfn.XLOOKUP(Orders[[#This Row],[Customer ID]],customers!$A$1:$A$1001,customers!$I$1:$I$1001,,0)</f>
        <v>Yes</v>
      </c>
    </row>
    <row r="866" spans="1:16" x14ac:dyDescent="0.25">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13"/>
        <v>21.509999999999998</v>
      </c>
      <c r="N866" t="str" cm="1">
        <f t="array" ref="N866">_xlfn.IFS(I866="Rob","Robusta",I866="Exc","Excelsa",I866="Ara","Arabica",I866="Lib","Liberica")</f>
        <v>Robusta</v>
      </c>
      <c r="O866" t="str" cm="1">
        <f t="array" ref="O866">_xlfn.IFS(J866="M","Medium",J866="L","Light",J866="D","Dark")</f>
        <v>Light</v>
      </c>
      <c r="P866" t="str">
        <f>_xlfn.XLOOKUP(Orders[[#This Row],[Customer ID]],customers!$A$1:$A$1001,customers!$I$1:$I$1001,,0)</f>
        <v>No</v>
      </c>
    </row>
    <row r="867" spans="1:16" x14ac:dyDescent="0.25">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13"/>
        <v>6.75</v>
      </c>
      <c r="N867" t="str" cm="1">
        <f t="array" ref="N867">_xlfn.IFS(I867="Rob","Robusta",I867="Exc","Excelsa",I867="Ara","Arabica",I867="Lib","Liberica")</f>
        <v>Arabica</v>
      </c>
      <c r="O867" t="str" cm="1">
        <f t="array" ref="O867">_xlfn.IFS(J867="M","Medium",J867="L","Light",J867="D","Dark")</f>
        <v>Medium</v>
      </c>
      <c r="P867" t="str">
        <f>_xlfn.XLOOKUP(Orders[[#This Row],[Customer ID]],customers!$A$1:$A$1001,customers!$I$1:$I$1001,,0)</f>
        <v>Yes</v>
      </c>
    </row>
    <row r="868" spans="1:16" x14ac:dyDescent="0.25">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13"/>
        <v>17.91</v>
      </c>
      <c r="N868" t="str" cm="1">
        <f t="array" ref="N868">_xlfn.IFS(I868="Rob","Robusta",I868="Exc","Excelsa",I868="Ara","Arabica",I868="Lib","Liberica")</f>
        <v>Arabica</v>
      </c>
      <c r="O868" t="str" cm="1">
        <f t="array" ref="O868">_xlfn.IFS(J868="M","Medium",J868="L","Light",J868="D","Dark")</f>
        <v>Dark</v>
      </c>
      <c r="P868" t="str">
        <f>_xlfn.XLOOKUP(Orders[[#This Row],[Customer ID]],customers!$A$1:$A$1001,customers!$I$1:$I$1001,,0)</f>
        <v>No</v>
      </c>
    </row>
    <row r="869" spans="1:16" x14ac:dyDescent="0.25">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13"/>
        <v>29.784999999999997</v>
      </c>
      <c r="N869" t="str" cm="1">
        <f t="array" ref="N869">_xlfn.IFS(I869="Rob","Robusta",I869="Exc","Excelsa",I869="Ara","Arabica",I869="Lib","Liberica")</f>
        <v>Arabica</v>
      </c>
      <c r="O869" t="str" cm="1">
        <f t="array" ref="O869">_xlfn.IFS(J869="M","Medium",J869="L","Light",J869="D","Dark")</f>
        <v>Light</v>
      </c>
      <c r="P869" t="str">
        <f>_xlfn.XLOOKUP(Orders[[#This Row],[Customer ID]],customers!$A$1:$A$1001,customers!$I$1:$I$1001,,0)</f>
        <v>Yes</v>
      </c>
    </row>
    <row r="870" spans="1:16" x14ac:dyDescent="0.25">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13"/>
        <v>41.25</v>
      </c>
      <c r="N870" t="str" cm="1">
        <f t="array" ref="N870">_xlfn.IFS(I870="Rob","Robusta",I870="Exc","Excelsa",I870="Ara","Arabica",I870="Lib","Liberica")</f>
        <v>Excelsa</v>
      </c>
      <c r="O870" t="str" cm="1">
        <f t="array" ref="O870">_xlfn.IFS(J870="M","Medium",J870="L","Light",J870="D","Dark")</f>
        <v>Medium</v>
      </c>
      <c r="P870" t="str">
        <f>_xlfn.XLOOKUP(Orders[[#This Row],[Customer ID]],customers!$A$1:$A$1001,customers!$I$1:$I$1001,,0)</f>
        <v>Yes</v>
      </c>
    </row>
    <row r="871" spans="1:16" x14ac:dyDescent="0.25">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13"/>
        <v>17.91</v>
      </c>
      <c r="N871" t="str" cm="1">
        <f t="array" ref="N871">_xlfn.IFS(I871="Rob","Robusta",I871="Exc","Excelsa",I871="Ara","Arabica",I871="Lib","Liberica")</f>
        <v>Robusta</v>
      </c>
      <c r="O871" t="str" cm="1">
        <f t="array" ref="O871">_xlfn.IFS(J871="M","Medium",J871="L","Light",J871="D","Dark")</f>
        <v>Medium</v>
      </c>
      <c r="P871" t="str">
        <f>_xlfn.XLOOKUP(Orders[[#This Row],[Customer ID]],customers!$A$1:$A$1001,customers!$I$1:$I$1001,,0)</f>
        <v>Yes</v>
      </c>
    </row>
    <row r="872" spans="1:16" x14ac:dyDescent="0.25">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13"/>
        <v>7.29</v>
      </c>
      <c r="N872" t="str" cm="1">
        <f t="array" ref="N872">_xlfn.IFS(I872="Rob","Robusta",I872="Exc","Excelsa",I872="Ara","Arabica",I872="Lib","Liberica")</f>
        <v>Excelsa</v>
      </c>
      <c r="O872" t="str" cm="1">
        <f t="array" ref="O872">_xlfn.IFS(J872="M","Medium",J872="L","Light",J872="D","Dark")</f>
        <v>Dark</v>
      </c>
      <c r="P872" t="str">
        <f>_xlfn.XLOOKUP(Orders[[#This Row],[Customer ID]],customers!$A$1:$A$1001,customers!$I$1:$I$1001,,0)</f>
        <v>Yes</v>
      </c>
    </row>
    <row r="873" spans="1:16" x14ac:dyDescent="0.25">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13"/>
        <v>29.7</v>
      </c>
      <c r="N873" t="str" cm="1">
        <f t="array" ref="N873">_xlfn.IFS(I873="Rob","Robusta",I873="Exc","Excelsa",I873="Ara","Arabica",I873="Lib","Liberica")</f>
        <v>Excelsa</v>
      </c>
      <c r="O873" t="str" cm="1">
        <f t="array" ref="O873">_xlfn.IFS(J873="M","Medium",J873="L","Light",J873="D","Dark")</f>
        <v>Light</v>
      </c>
      <c r="P873" t="str">
        <f>_xlfn.XLOOKUP(Orders[[#This Row],[Customer ID]],customers!$A$1:$A$1001,customers!$I$1:$I$1001,,0)</f>
        <v>Yes</v>
      </c>
    </row>
    <row r="874" spans="1:16" x14ac:dyDescent="0.25">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13"/>
        <v>22.5</v>
      </c>
      <c r="N874" t="str" cm="1">
        <f t="array" ref="N874">_xlfn.IFS(I874="Rob","Robusta",I874="Exc","Excelsa",I874="Ara","Arabica",I874="Lib","Liberica")</f>
        <v>Arabica</v>
      </c>
      <c r="O874" t="str" cm="1">
        <f t="array" ref="O874">_xlfn.IFS(J874="M","Medium",J874="L","Light",J874="D","Dark")</f>
        <v>Medium</v>
      </c>
      <c r="P874" t="str">
        <f>_xlfn.XLOOKUP(Orders[[#This Row],[Customer ID]],customers!$A$1:$A$1001,customers!$I$1:$I$1001,,0)</f>
        <v>No</v>
      </c>
    </row>
    <row r="875" spans="1:16" x14ac:dyDescent="0.25">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13"/>
        <v>11.94</v>
      </c>
      <c r="N875" t="str" cm="1">
        <f t="array" ref="N875">_xlfn.IFS(I875="Rob","Robusta",I875="Exc","Excelsa",I875="Ara","Arabica",I875="Lib","Liberica")</f>
        <v>Robusta</v>
      </c>
      <c r="O875" t="str" cm="1">
        <f t="array" ref="O875">_xlfn.IFS(J875="M","Medium",J875="L","Light",J875="D","Dark")</f>
        <v>Medium</v>
      </c>
      <c r="P875" t="str">
        <f>_xlfn.XLOOKUP(Orders[[#This Row],[Customer ID]],customers!$A$1:$A$1001,customers!$I$1:$I$1001,,0)</f>
        <v>Yes</v>
      </c>
    </row>
    <row r="876" spans="1:16" x14ac:dyDescent="0.25">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13"/>
        <v>25.9</v>
      </c>
      <c r="N876" t="str" cm="1">
        <f t="array" ref="N876">_xlfn.IFS(I876="Rob","Robusta",I876="Exc","Excelsa",I876="Ara","Arabica",I876="Lib","Liberica")</f>
        <v>Arabica</v>
      </c>
      <c r="O876" t="str" cm="1">
        <f t="array" ref="O876">_xlfn.IFS(J876="M","Medium",J876="L","Light",J876="D","Dark")</f>
        <v>Light</v>
      </c>
      <c r="P876" t="str">
        <f>_xlfn.XLOOKUP(Orders[[#This Row],[Customer ID]],customers!$A$1:$A$1001,customers!$I$1:$I$1001,,0)</f>
        <v>No</v>
      </c>
    </row>
    <row r="877" spans="1:16" x14ac:dyDescent="0.25">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13"/>
        <v>43.650000000000006</v>
      </c>
      <c r="N877" t="str" cm="1">
        <f t="array" ref="N877">_xlfn.IFS(I877="Rob","Robusta",I877="Exc","Excelsa",I877="Ara","Arabica",I877="Lib","Liberica")</f>
        <v>Liberica</v>
      </c>
      <c r="O877" t="str" cm="1">
        <f t="array" ref="O877">_xlfn.IFS(J877="M","Medium",J877="L","Light",J877="D","Dark")</f>
        <v>Medium</v>
      </c>
      <c r="P877" t="str">
        <f>_xlfn.XLOOKUP(Orders[[#This Row],[Customer ID]],customers!$A$1:$A$1001,customers!$I$1:$I$1001,,0)</f>
        <v>No</v>
      </c>
    </row>
    <row r="878" spans="1:16" x14ac:dyDescent="0.25">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13"/>
        <v>46.62</v>
      </c>
      <c r="N878" t="str" cm="1">
        <f t="array" ref="N878">_xlfn.IFS(I878="Rob","Robusta",I878="Exc","Excelsa",I878="Ara","Arabica",I878="Lib","Liberica")</f>
        <v>Arabica</v>
      </c>
      <c r="O878" t="str" cm="1">
        <f t="array" ref="O878">_xlfn.IFS(J878="M","Medium",J878="L","Light",J878="D","Dark")</f>
        <v>Light</v>
      </c>
      <c r="P878" t="str">
        <f>_xlfn.XLOOKUP(Orders[[#This Row],[Customer ID]],customers!$A$1:$A$1001,customers!$I$1:$I$1001,,0)</f>
        <v>No</v>
      </c>
    </row>
    <row r="879" spans="1:16" x14ac:dyDescent="0.25">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13"/>
        <v>28.53</v>
      </c>
      <c r="N879" t="str" cm="1">
        <f t="array" ref="N879">_xlfn.IFS(I879="Rob","Robusta",I879="Exc","Excelsa",I879="Ara","Arabica",I879="Lib","Liberica")</f>
        <v>Liberica</v>
      </c>
      <c r="O879" t="str" cm="1">
        <f t="array" ref="O879">_xlfn.IFS(J879="M","Medium",J879="L","Light",J879="D","Dark")</f>
        <v>Light</v>
      </c>
      <c r="P879" t="str">
        <f>_xlfn.XLOOKUP(Orders[[#This Row],[Customer ID]],customers!$A$1:$A$1001,customers!$I$1:$I$1001,,0)</f>
        <v>No</v>
      </c>
    </row>
    <row r="880" spans="1:16" x14ac:dyDescent="0.25">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13"/>
        <v>27.484999999999996</v>
      </c>
      <c r="N880" t="str" cm="1">
        <f t="array" ref="N880">_xlfn.IFS(I880="Rob","Robusta",I880="Exc","Excelsa",I880="Ara","Arabica",I880="Lib","Liberica")</f>
        <v>Robusta</v>
      </c>
      <c r="O880" t="str" cm="1">
        <f t="array" ref="O880">_xlfn.IFS(J880="M","Medium",J880="L","Light",J880="D","Dark")</f>
        <v>Light</v>
      </c>
      <c r="P880" t="str">
        <f>_xlfn.XLOOKUP(Orders[[#This Row],[Customer ID]],customers!$A$1:$A$1001,customers!$I$1:$I$1001,,0)</f>
        <v>Yes</v>
      </c>
    </row>
    <row r="881" spans="1:16" x14ac:dyDescent="0.25">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13"/>
        <v>10.935</v>
      </c>
      <c r="N881" t="str" cm="1">
        <f t="array" ref="N881">_xlfn.IFS(I881="Rob","Robusta",I881="Exc","Excelsa",I881="Ara","Arabica",I881="Lib","Liberica")</f>
        <v>Excelsa</v>
      </c>
      <c r="O881" t="str" cm="1">
        <f t="array" ref="O881">_xlfn.IFS(J881="M","Medium",J881="L","Light",J881="D","Dark")</f>
        <v>Dark</v>
      </c>
      <c r="P881" t="str">
        <f>_xlfn.XLOOKUP(Orders[[#This Row],[Customer ID]],customers!$A$1:$A$1001,customers!$I$1:$I$1001,,0)</f>
        <v>No</v>
      </c>
    </row>
    <row r="882" spans="1:16" x14ac:dyDescent="0.25">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13"/>
        <v>7.169999999999999</v>
      </c>
      <c r="N882" t="str" cm="1">
        <f t="array" ref="N882">_xlfn.IFS(I882="Rob","Robusta",I882="Exc","Excelsa",I882="Ara","Arabica",I882="Lib","Liberica")</f>
        <v>Robusta</v>
      </c>
      <c r="O882" t="str" cm="1">
        <f t="array" ref="O882">_xlfn.IFS(J882="M","Medium",J882="L","Light",J882="D","Dark")</f>
        <v>Light</v>
      </c>
      <c r="P882" t="str">
        <f>_xlfn.XLOOKUP(Orders[[#This Row],[Customer ID]],customers!$A$1:$A$1001,customers!$I$1:$I$1001,,0)</f>
        <v>No</v>
      </c>
    </row>
    <row r="883" spans="1:16" x14ac:dyDescent="0.25">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13"/>
        <v>23.31</v>
      </c>
      <c r="N883" t="str" cm="1">
        <f t="array" ref="N883">_xlfn.IFS(I883="Rob","Robusta",I883="Exc","Excelsa",I883="Ara","Arabica",I883="Lib","Liberica")</f>
        <v>Arabica</v>
      </c>
      <c r="O883" t="str" cm="1">
        <f t="array" ref="O883">_xlfn.IFS(J883="M","Medium",J883="L","Light",J883="D","Dark")</f>
        <v>Light</v>
      </c>
      <c r="P883" t="str">
        <f>_xlfn.XLOOKUP(Orders[[#This Row],[Customer ID]],customers!$A$1:$A$1001,customers!$I$1:$I$1001,,0)</f>
        <v>Yes</v>
      </c>
    </row>
    <row r="884" spans="1:16" x14ac:dyDescent="0.25">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13"/>
        <v>114.42499999999998</v>
      </c>
      <c r="N884" t="str" cm="1">
        <f t="array" ref="N884">_xlfn.IFS(I884="Rob","Robusta",I884="Exc","Excelsa",I884="Ara","Arabica",I884="Lib","Liberica")</f>
        <v>Arabica</v>
      </c>
      <c r="O884" t="str" cm="1">
        <f t="array" ref="O884">_xlfn.IFS(J884="M","Medium",J884="L","Light",J884="D","Dark")</f>
        <v>Dark</v>
      </c>
      <c r="P884" t="str">
        <f>_xlfn.XLOOKUP(Orders[[#This Row],[Customer ID]],customers!$A$1:$A$1001,customers!$I$1:$I$1001,,0)</f>
        <v>Yes</v>
      </c>
    </row>
    <row r="885" spans="1:16" x14ac:dyDescent="0.25">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13"/>
        <v>77.624999999999986</v>
      </c>
      <c r="N885" t="str" cm="1">
        <f t="array" ref="N885">_xlfn.IFS(I885="Rob","Robusta",I885="Exc","Excelsa",I885="Ara","Arabica",I885="Lib","Liberica")</f>
        <v>Arabica</v>
      </c>
      <c r="O885" t="str" cm="1">
        <f t="array" ref="O885">_xlfn.IFS(J885="M","Medium",J885="L","Light",J885="D","Dark")</f>
        <v>Medium</v>
      </c>
      <c r="P885" t="str">
        <f>_xlfn.XLOOKUP(Orders[[#This Row],[Customer ID]],customers!$A$1:$A$1001,customers!$I$1:$I$1001,,0)</f>
        <v>Yes</v>
      </c>
    </row>
    <row r="886" spans="1:16" x14ac:dyDescent="0.25">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13"/>
        <v>5.3699999999999992</v>
      </c>
      <c r="N886" t="str" cm="1">
        <f t="array" ref="N886">_xlfn.IFS(I886="Rob","Robusta",I886="Exc","Excelsa",I886="Ara","Arabica",I886="Lib","Liberica")</f>
        <v>Robusta</v>
      </c>
      <c r="O886" t="str" cm="1">
        <f t="array" ref="O886">_xlfn.IFS(J886="M","Medium",J886="L","Light",J886="D","Dark")</f>
        <v>Dark</v>
      </c>
      <c r="P886" t="str">
        <f>_xlfn.XLOOKUP(Orders[[#This Row],[Customer ID]],customers!$A$1:$A$1001,customers!$I$1:$I$1001,,0)</f>
        <v>Yes</v>
      </c>
    </row>
    <row r="887" spans="1:16" x14ac:dyDescent="0.25">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13"/>
        <v>123.50999999999999</v>
      </c>
      <c r="N887" t="str" cm="1">
        <f t="array" ref="N887">_xlfn.IFS(I887="Rob","Robusta",I887="Exc","Excelsa",I887="Ara","Arabica",I887="Lib","Liberica")</f>
        <v>Robusta</v>
      </c>
      <c r="O887" t="str" cm="1">
        <f t="array" ref="O887">_xlfn.IFS(J887="M","Medium",J887="L","Light",J887="D","Dark")</f>
        <v>Dark</v>
      </c>
      <c r="P887" t="str">
        <f>_xlfn.XLOOKUP(Orders[[#This Row],[Customer ID]],customers!$A$1:$A$1001,customers!$I$1:$I$1001,,0)</f>
        <v>No</v>
      </c>
    </row>
    <row r="888" spans="1:16" x14ac:dyDescent="0.25">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13"/>
        <v>17.46</v>
      </c>
      <c r="N888" t="str" cm="1">
        <f t="array" ref="N888">_xlfn.IFS(I888="Rob","Robusta",I888="Exc","Excelsa",I888="Ara","Arabica",I888="Lib","Liberica")</f>
        <v>Liberica</v>
      </c>
      <c r="O888" t="str" cm="1">
        <f t="array" ref="O888">_xlfn.IFS(J888="M","Medium",J888="L","Light",J888="D","Dark")</f>
        <v>Medium</v>
      </c>
      <c r="P888" t="str">
        <f>_xlfn.XLOOKUP(Orders[[#This Row],[Customer ID]],customers!$A$1:$A$1001,customers!$I$1:$I$1001,,0)</f>
        <v>No</v>
      </c>
    </row>
    <row r="889" spans="1:16" x14ac:dyDescent="0.25">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13"/>
        <v>13.365</v>
      </c>
      <c r="N889" t="str" cm="1">
        <f t="array" ref="N889">_xlfn.IFS(I889="Rob","Robusta",I889="Exc","Excelsa",I889="Ara","Arabica",I889="Lib","Liberica")</f>
        <v>Excelsa</v>
      </c>
      <c r="O889" t="str" cm="1">
        <f t="array" ref="O889">_xlfn.IFS(J889="M","Medium",J889="L","Light",J889="D","Dark")</f>
        <v>Light</v>
      </c>
      <c r="P889" t="str">
        <f>_xlfn.XLOOKUP(Orders[[#This Row],[Customer ID]],customers!$A$1:$A$1001,customers!$I$1:$I$1001,,0)</f>
        <v>No</v>
      </c>
    </row>
    <row r="890" spans="1:16" x14ac:dyDescent="0.25">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13"/>
        <v>7.77</v>
      </c>
      <c r="N890" t="str" cm="1">
        <f t="array" ref="N890">_xlfn.IFS(I890="Rob","Robusta",I890="Exc","Excelsa",I890="Ara","Arabica",I890="Lib","Liberica")</f>
        <v>Arabica</v>
      </c>
      <c r="O890" t="str" cm="1">
        <f t="array" ref="O890">_xlfn.IFS(J890="M","Medium",J890="L","Light",J890="D","Dark")</f>
        <v>Light</v>
      </c>
      <c r="P890" t="str">
        <f>_xlfn.XLOOKUP(Orders[[#This Row],[Customer ID]],customers!$A$1:$A$1001,customers!$I$1:$I$1001,,0)</f>
        <v>Yes</v>
      </c>
    </row>
    <row r="891" spans="1:16" x14ac:dyDescent="0.25">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13"/>
        <v>2.6849999999999996</v>
      </c>
      <c r="N891" t="str" cm="1">
        <f t="array" ref="N891">_xlfn.IFS(I891="Rob","Robusta",I891="Exc","Excelsa",I891="Ara","Arabica",I891="Lib","Liberica")</f>
        <v>Robusta</v>
      </c>
      <c r="O891" t="str" cm="1">
        <f t="array" ref="O891">_xlfn.IFS(J891="M","Medium",J891="L","Light",J891="D","Dark")</f>
        <v>Dark</v>
      </c>
      <c r="P891" t="str">
        <f>_xlfn.XLOOKUP(Orders[[#This Row],[Customer ID]],customers!$A$1:$A$1001,customers!$I$1:$I$1001,,0)</f>
        <v>Yes</v>
      </c>
    </row>
    <row r="892" spans="1:16" x14ac:dyDescent="0.25">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13"/>
        <v>20.584999999999997</v>
      </c>
      <c r="N892" t="str" cm="1">
        <f t="array" ref="N892">_xlfn.IFS(I892="Rob","Robusta",I892="Exc","Excelsa",I892="Ara","Arabica",I892="Lib","Liberica")</f>
        <v>Robusta</v>
      </c>
      <c r="O892" t="str" cm="1">
        <f t="array" ref="O892">_xlfn.IFS(J892="M","Medium",J892="L","Light",J892="D","Dark")</f>
        <v>Dark</v>
      </c>
      <c r="P892" t="str">
        <f>_xlfn.XLOOKUP(Orders[[#This Row],[Customer ID]],customers!$A$1:$A$1001,customers!$I$1:$I$1001,,0)</f>
        <v>Yes</v>
      </c>
    </row>
    <row r="893" spans="1:16" x14ac:dyDescent="0.25">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13"/>
        <v>114.42499999999998</v>
      </c>
      <c r="N893" t="str" cm="1">
        <f t="array" ref="N893">_xlfn.IFS(I893="Rob","Robusta",I893="Exc","Excelsa",I893="Ara","Arabica",I893="Lib","Liberica")</f>
        <v>Arabica</v>
      </c>
      <c r="O893" t="str" cm="1">
        <f t="array" ref="O893">_xlfn.IFS(J893="M","Medium",J893="L","Light",J893="D","Dark")</f>
        <v>Dark</v>
      </c>
      <c r="P893" t="str">
        <f>_xlfn.XLOOKUP(Orders[[#This Row],[Customer ID]],customers!$A$1:$A$1001,customers!$I$1:$I$1001,,0)</f>
        <v>Yes</v>
      </c>
    </row>
    <row r="894" spans="1:16" x14ac:dyDescent="0.25">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13"/>
        <v>20.625</v>
      </c>
      <c r="N894" t="str" cm="1">
        <f t="array" ref="N894">_xlfn.IFS(I894="Rob","Robusta",I894="Exc","Excelsa",I894="Ara","Arabica",I894="Lib","Liberica")</f>
        <v>Excelsa</v>
      </c>
      <c r="O894" t="str" cm="1">
        <f t="array" ref="O894">_xlfn.IFS(J894="M","Medium",J894="L","Light",J894="D","Dark")</f>
        <v>Medium</v>
      </c>
      <c r="P894" t="str">
        <f>_xlfn.XLOOKUP(Orders[[#This Row],[Customer ID]],customers!$A$1:$A$1001,customers!$I$1:$I$1001,,0)</f>
        <v>No</v>
      </c>
    </row>
    <row r="895" spans="1:16" x14ac:dyDescent="0.25">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13"/>
        <v>57.06</v>
      </c>
      <c r="N895" t="str" cm="1">
        <f t="array" ref="N895">_xlfn.IFS(I895="Rob","Robusta",I895="Exc","Excelsa",I895="Ara","Arabica",I895="Lib","Liberica")</f>
        <v>Liberica</v>
      </c>
      <c r="O895" t="str" cm="1">
        <f t="array" ref="O895">_xlfn.IFS(J895="M","Medium",J895="L","Light",J895="D","Dark")</f>
        <v>Light</v>
      </c>
      <c r="P895" t="str">
        <f>_xlfn.XLOOKUP(Orders[[#This Row],[Customer ID]],customers!$A$1:$A$1001,customers!$I$1:$I$1001,,0)</f>
        <v>Yes</v>
      </c>
    </row>
    <row r="896" spans="1:16" x14ac:dyDescent="0.25">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13"/>
        <v>82.339999999999989</v>
      </c>
      <c r="N896" t="str" cm="1">
        <f t="array" ref="N896">_xlfn.IFS(I896="Rob","Robusta",I896="Exc","Excelsa",I896="Ara","Arabica",I896="Lib","Liberica")</f>
        <v>Robusta</v>
      </c>
      <c r="O896" t="str" cm="1">
        <f t="array" ref="O896">_xlfn.IFS(J896="M","Medium",J896="L","Light",J896="D","Dark")</f>
        <v>Dark</v>
      </c>
      <c r="P896" t="str">
        <f>_xlfn.XLOOKUP(Orders[[#This Row],[Customer ID]],customers!$A$1:$A$1001,customers!$I$1:$I$1001,,0)</f>
        <v>Yes</v>
      </c>
    </row>
    <row r="897" spans="1:16" x14ac:dyDescent="0.25">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13"/>
        <v>158.12499999999997</v>
      </c>
      <c r="N897" t="str" cm="1">
        <f t="array" ref="N897">_xlfn.IFS(I897="Rob","Robusta",I897="Exc","Excelsa",I897="Ara","Arabica",I897="Lib","Liberica")</f>
        <v>Excelsa</v>
      </c>
      <c r="O897" t="str" cm="1">
        <f t="array" ref="O897">_xlfn.IFS(J897="M","Medium",J897="L","Light",J897="D","Dark")</f>
        <v>Medium</v>
      </c>
      <c r="P897" t="str">
        <f>_xlfn.XLOOKUP(Orders[[#This Row],[Customer ID]],customers!$A$1:$A$1001,customers!$I$1:$I$1001,,0)</f>
        <v>No</v>
      </c>
    </row>
    <row r="898" spans="1:16" x14ac:dyDescent="0.25">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13"/>
        <v>32.22</v>
      </c>
      <c r="N898" t="str" cm="1">
        <f t="array" ref="N898">_xlfn.IFS(I898="Rob","Robusta",I898="Exc","Excelsa",I898="Ara","Arabica",I898="Lib","Liberica")</f>
        <v>Robusta</v>
      </c>
      <c r="O898" t="str" cm="1">
        <f t="array" ref="O898">_xlfn.IFS(J898="M","Medium",J898="L","Light",J898="D","Dark")</f>
        <v>Dark</v>
      </c>
      <c r="P898" t="str">
        <f>_xlfn.XLOOKUP(Orders[[#This Row],[Customer ID]],customers!$A$1:$A$1001,customers!$I$1:$I$1001,,0)</f>
        <v>Yes</v>
      </c>
    </row>
    <row r="899" spans="1:16" x14ac:dyDescent="0.25">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14">L899*E899</f>
        <v>24.3</v>
      </c>
      <c r="N899" t="str" cm="1">
        <f t="array" ref="N899">_xlfn.IFS(I899="Rob","Robusta",I899="Exc","Excelsa",I899="Ara","Arabica",I899="Lib","Liberica")</f>
        <v>Excelsa</v>
      </c>
      <c r="O899" t="str" cm="1">
        <f t="array" ref="O899">_xlfn.IFS(J899="M","Medium",J899="L","Light",J899="D","Dark")</f>
        <v>Dark</v>
      </c>
      <c r="P899" t="str">
        <f>_xlfn.XLOOKUP(Orders[[#This Row],[Customer ID]],customers!$A$1:$A$1001,customers!$I$1:$I$1001,,0)</f>
        <v>No</v>
      </c>
    </row>
    <row r="900" spans="1:16" x14ac:dyDescent="0.25">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14"/>
        <v>35.849999999999994</v>
      </c>
      <c r="N900" t="str" cm="1">
        <f t="array" ref="N900">_xlfn.IFS(I900="Rob","Robusta",I900="Exc","Excelsa",I900="Ara","Arabica",I900="Lib","Liberica")</f>
        <v>Robusta</v>
      </c>
      <c r="O900" t="str" cm="1">
        <f t="array" ref="O900">_xlfn.IFS(J900="M","Medium",J900="L","Light",J900="D","Dark")</f>
        <v>Light</v>
      </c>
      <c r="P900" t="str">
        <f>_xlfn.XLOOKUP(Orders[[#This Row],[Customer ID]],customers!$A$1:$A$1001,customers!$I$1:$I$1001,,0)</f>
        <v>No</v>
      </c>
    </row>
    <row r="901" spans="1:16" x14ac:dyDescent="0.25">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14"/>
        <v>72.75</v>
      </c>
      <c r="N901" t="str" cm="1">
        <f t="array" ref="N901">_xlfn.IFS(I901="Rob","Robusta",I901="Exc","Excelsa",I901="Ara","Arabica",I901="Lib","Liberica")</f>
        <v>Liberica</v>
      </c>
      <c r="O901" t="str" cm="1">
        <f t="array" ref="O901">_xlfn.IFS(J901="M","Medium",J901="L","Light",J901="D","Dark")</f>
        <v>Medium</v>
      </c>
      <c r="P901" t="str">
        <f>_xlfn.XLOOKUP(Orders[[#This Row],[Customer ID]],customers!$A$1:$A$1001,customers!$I$1:$I$1001,,0)</f>
        <v>No</v>
      </c>
    </row>
    <row r="902" spans="1:16" x14ac:dyDescent="0.25">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14"/>
        <v>47.55</v>
      </c>
      <c r="N902" t="str" cm="1">
        <f t="array" ref="N902">_xlfn.IFS(I902="Rob","Robusta",I902="Exc","Excelsa",I902="Ara","Arabica",I902="Lib","Liberica")</f>
        <v>Liberica</v>
      </c>
      <c r="O902" t="str" cm="1">
        <f t="array" ref="O902">_xlfn.IFS(J902="M","Medium",J902="L","Light",J902="D","Dark")</f>
        <v>Light</v>
      </c>
      <c r="P902" t="str">
        <f>_xlfn.XLOOKUP(Orders[[#This Row],[Customer ID]],customers!$A$1:$A$1001,customers!$I$1:$I$1001,,0)</f>
        <v>No</v>
      </c>
    </row>
    <row r="903" spans="1:16" x14ac:dyDescent="0.25">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14"/>
        <v>3.5849999999999995</v>
      </c>
      <c r="N903" t="str" cm="1">
        <f t="array" ref="N903">_xlfn.IFS(I903="Rob","Robusta",I903="Exc","Excelsa",I903="Ara","Arabica",I903="Lib","Liberica")</f>
        <v>Robusta</v>
      </c>
      <c r="O903" t="str" cm="1">
        <f t="array" ref="O903">_xlfn.IFS(J903="M","Medium",J903="L","Light",J903="D","Dark")</f>
        <v>Light</v>
      </c>
      <c r="P903" t="str">
        <f>_xlfn.XLOOKUP(Orders[[#This Row],[Customer ID]],customers!$A$1:$A$1001,customers!$I$1:$I$1001,,0)</f>
        <v>Yes</v>
      </c>
    </row>
    <row r="904" spans="1:16" x14ac:dyDescent="0.25">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14"/>
        <v>158.12499999999997</v>
      </c>
      <c r="N904" t="str" cm="1">
        <f t="array" ref="N904">_xlfn.IFS(I904="Rob","Robusta",I904="Exc","Excelsa",I904="Ara","Arabica",I904="Lib","Liberica")</f>
        <v>Excelsa</v>
      </c>
      <c r="O904" t="str" cm="1">
        <f t="array" ref="O904">_xlfn.IFS(J904="M","Medium",J904="L","Light",J904="D","Dark")</f>
        <v>Medium</v>
      </c>
      <c r="P904" t="str">
        <f>_xlfn.XLOOKUP(Orders[[#This Row],[Customer ID]],customers!$A$1:$A$1001,customers!$I$1:$I$1001,,0)</f>
        <v>No</v>
      </c>
    </row>
    <row r="905" spans="1:16" x14ac:dyDescent="0.25">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14"/>
        <v>17.46</v>
      </c>
      <c r="N905" t="str" cm="1">
        <f t="array" ref="N905">_xlfn.IFS(I905="Rob","Robusta",I905="Exc","Excelsa",I905="Ara","Arabica",I905="Lib","Liberica")</f>
        <v>Liberica</v>
      </c>
      <c r="O905" t="str" cm="1">
        <f t="array" ref="O905">_xlfn.IFS(J905="M","Medium",J905="L","Light",J905="D","Dark")</f>
        <v>Medium</v>
      </c>
      <c r="P905" t="str">
        <f>_xlfn.XLOOKUP(Orders[[#This Row],[Customer ID]],customers!$A$1:$A$1001,customers!$I$1:$I$1001,,0)</f>
        <v>No</v>
      </c>
    </row>
    <row r="906" spans="1:16" x14ac:dyDescent="0.25">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14"/>
        <v>148.92499999999998</v>
      </c>
      <c r="N906" t="str" cm="1">
        <f t="array" ref="N906">_xlfn.IFS(I906="Rob","Robusta",I906="Exc","Excelsa",I906="Ara","Arabica",I906="Lib","Liberica")</f>
        <v>Arabica</v>
      </c>
      <c r="O906" t="str" cm="1">
        <f t="array" ref="O906">_xlfn.IFS(J906="M","Medium",J906="L","Light",J906="D","Dark")</f>
        <v>Light</v>
      </c>
      <c r="P906" t="str">
        <f>_xlfn.XLOOKUP(Orders[[#This Row],[Customer ID]],customers!$A$1:$A$1001,customers!$I$1:$I$1001,,0)</f>
        <v>No</v>
      </c>
    </row>
    <row r="907" spans="1:16" x14ac:dyDescent="0.25">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14"/>
        <v>40.5</v>
      </c>
      <c r="N907" t="str" cm="1">
        <f t="array" ref="N907">_xlfn.IFS(I907="Rob","Robusta",I907="Exc","Excelsa",I907="Ara","Arabica",I907="Lib","Liberica")</f>
        <v>Arabica</v>
      </c>
      <c r="O907" t="str" cm="1">
        <f t="array" ref="O907">_xlfn.IFS(J907="M","Medium",J907="L","Light",J907="D","Dark")</f>
        <v>Medium</v>
      </c>
      <c r="P907" t="str">
        <f>_xlfn.XLOOKUP(Orders[[#This Row],[Customer ID]],customers!$A$1:$A$1001,customers!$I$1:$I$1001,,0)</f>
        <v>Yes</v>
      </c>
    </row>
    <row r="908" spans="1:16" x14ac:dyDescent="0.25">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14"/>
        <v>27</v>
      </c>
      <c r="N908" t="str" cm="1">
        <f t="array" ref="N908">_xlfn.IFS(I908="Rob","Robusta",I908="Exc","Excelsa",I908="Ara","Arabica",I908="Lib","Liberica")</f>
        <v>Arabica</v>
      </c>
      <c r="O908" t="str" cm="1">
        <f t="array" ref="O908">_xlfn.IFS(J908="M","Medium",J908="L","Light",J908="D","Dark")</f>
        <v>Medium</v>
      </c>
      <c r="P908" t="str">
        <f>_xlfn.XLOOKUP(Orders[[#This Row],[Customer ID]],customers!$A$1:$A$1001,customers!$I$1:$I$1001,,0)</f>
        <v>Yes</v>
      </c>
    </row>
    <row r="909" spans="1:16" x14ac:dyDescent="0.25">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14"/>
        <v>38.849999999999994</v>
      </c>
      <c r="N909" t="str" cm="1">
        <f t="array" ref="N909">_xlfn.IFS(I909="Rob","Robusta",I909="Exc","Excelsa",I909="Ara","Arabica",I909="Lib","Liberica")</f>
        <v>Liberica</v>
      </c>
      <c r="O909" t="str" cm="1">
        <f t="array" ref="O909">_xlfn.IFS(J909="M","Medium",J909="L","Light",J909="D","Dark")</f>
        <v>Dark</v>
      </c>
      <c r="P909" t="str">
        <f>_xlfn.XLOOKUP(Orders[[#This Row],[Customer ID]],customers!$A$1:$A$1001,customers!$I$1:$I$1001,,0)</f>
        <v>No</v>
      </c>
    </row>
    <row r="910" spans="1:16" x14ac:dyDescent="0.25">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14"/>
        <v>59.75</v>
      </c>
      <c r="N910" t="str" cm="1">
        <f t="array" ref="N910">_xlfn.IFS(I910="Rob","Robusta",I910="Exc","Excelsa",I910="Ara","Arabica",I910="Lib","Liberica")</f>
        <v>Robusta</v>
      </c>
      <c r="O910" t="str" cm="1">
        <f t="array" ref="O910">_xlfn.IFS(J910="M","Medium",J910="L","Light",J910="D","Dark")</f>
        <v>Light</v>
      </c>
      <c r="P910" t="str">
        <f>_xlfn.XLOOKUP(Orders[[#This Row],[Customer ID]],customers!$A$1:$A$1001,customers!$I$1:$I$1001,,0)</f>
        <v>No</v>
      </c>
    </row>
    <row r="911" spans="1:16" x14ac:dyDescent="0.25">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14"/>
        <v>10.754999999999999</v>
      </c>
      <c r="N911" t="str" cm="1">
        <f t="array" ref="N911">_xlfn.IFS(I911="Rob","Robusta",I911="Exc","Excelsa",I911="Ara","Arabica",I911="Lib","Liberica")</f>
        <v>Robusta</v>
      </c>
      <c r="O911" t="str" cm="1">
        <f t="array" ref="O911">_xlfn.IFS(J911="M","Medium",J911="L","Light",J911="D","Dark")</f>
        <v>Light</v>
      </c>
      <c r="P911" t="str">
        <f>_xlfn.XLOOKUP(Orders[[#This Row],[Customer ID]],customers!$A$1:$A$1001,customers!$I$1:$I$1001,,0)</f>
        <v>No</v>
      </c>
    </row>
    <row r="912" spans="1:16" x14ac:dyDescent="0.25">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14"/>
        <v>91.539999999999992</v>
      </c>
      <c r="N912" t="str" cm="1">
        <f t="array" ref="N912">_xlfn.IFS(I912="Rob","Robusta",I912="Exc","Excelsa",I912="Ara","Arabica",I912="Lib","Liberica")</f>
        <v>Arabica</v>
      </c>
      <c r="O912" t="str" cm="1">
        <f t="array" ref="O912">_xlfn.IFS(J912="M","Medium",J912="L","Light",J912="D","Dark")</f>
        <v>Dark</v>
      </c>
      <c r="P912" t="str">
        <f>_xlfn.XLOOKUP(Orders[[#This Row],[Customer ID]],customers!$A$1:$A$1001,customers!$I$1:$I$1001,,0)</f>
        <v>No</v>
      </c>
    </row>
    <row r="913" spans="1:16" x14ac:dyDescent="0.25">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14"/>
        <v>45</v>
      </c>
      <c r="N913" t="str" cm="1">
        <f t="array" ref="N913">_xlfn.IFS(I913="Rob","Robusta",I913="Exc","Excelsa",I913="Ara","Arabica",I913="Lib","Liberica")</f>
        <v>Arabica</v>
      </c>
      <c r="O913" t="str" cm="1">
        <f t="array" ref="O913">_xlfn.IFS(J913="M","Medium",J913="L","Light",J913="D","Dark")</f>
        <v>Medium</v>
      </c>
      <c r="P913" t="str">
        <f>_xlfn.XLOOKUP(Orders[[#This Row],[Customer ID]],customers!$A$1:$A$1001,customers!$I$1:$I$1001,,0)</f>
        <v>Yes</v>
      </c>
    </row>
    <row r="914" spans="1:16" x14ac:dyDescent="0.25">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14"/>
        <v>137.31</v>
      </c>
      <c r="N914" t="str" cm="1">
        <f t="array" ref="N914">_xlfn.IFS(I914="Rob","Robusta",I914="Exc","Excelsa",I914="Ara","Arabica",I914="Lib","Liberica")</f>
        <v>Robusta</v>
      </c>
      <c r="O914" t="str" cm="1">
        <f t="array" ref="O914">_xlfn.IFS(J914="M","Medium",J914="L","Light",J914="D","Dark")</f>
        <v>Medium</v>
      </c>
      <c r="P914" t="str">
        <f>_xlfn.XLOOKUP(Orders[[#This Row],[Customer ID]],customers!$A$1:$A$1001,customers!$I$1:$I$1001,,0)</f>
        <v>Yes</v>
      </c>
    </row>
    <row r="915" spans="1:16" x14ac:dyDescent="0.25">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14"/>
        <v>6.75</v>
      </c>
      <c r="N915" t="str" cm="1">
        <f t="array" ref="N915">_xlfn.IFS(I915="Rob","Robusta",I915="Exc","Excelsa",I915="Ara","Arabica",I915="Lib","Liberica")</f>
        <v>Arabica</v>
      </c>
      <c r="O915" t="str" cm="1">
        <f t="array" ref="O915">_xlfn.IFS(J915="M","Medium",J915="L","Light",J915="D","Dark")</f>
        <v>Medium</v>
      </c>
      <c r="P915" t="str">
        <f>_xlfn.XLOOKUP(Orders[[#This Row],[Customer ID]],customers!$A$1:$A$1001,customers!$I$1:$I$1001,,0)</f>
        <v>No</v>
      </c>
    </row>
    <row r="916" spans="1:16" x14ac:dyDescent="0.25">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14"/>
        <v>45</v>
      </c>
      <c r="N916" t="str" cm="1">
        <f t="array" ref="N916">_xlfn.IFS(I916="Rob","Robusta",I916="Exc","Excelsa",I916="Ara","Arabica",I916="Lib","Liberica")</f>
        <v>Arabica</v>
      </c>
      <c r="O916" t="str" cm="1">
        <f t="array" ref="O916">_xlfn.IFS(J916="M","Medium",J916="L","Light",J916="D","Dark")</f>
        <v>Medium</v>
      </c>
      <c r="P916" t="str">
        <f>_xlfn.XLOOKUP(Orders[[#This Row],[Customer ID]],customers!$A$1:$A$1001,customers!$I$1:$I$1001,,0)</f>
        <v>No</v>
      </c>
    </row>
    <row r="917" spans="1:16" x14ac:dyDescent="0.25">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14"/>
        <v>83.835000000000008</v>
      </c>
      <c r="N917" t="str" cm="1">
        <f t="array" ref="N917">_xlfn.IFS(I917="Rob","Robusta",I917="Exc","Excelsa",I917="Ara","Arabica",I917="Lib","Liberica")</f>
        <v>Excelsa</v>
      </c>
      <c r="O917" t="str" cm="1">
        <f t="array" ref="O917">_xlfn.IFS(J917="M","Medium",J917="L","Light",J917="D","Dark")</f>
        <v>Dark</v>
      </c>
      <c r="P917" t="str">
        <f>_xlfn.XLOOKUP(Orders[[#This Row],[Customer ID]],customers!$A$1:$A$1001,customers!$I$1:$I$1001,,0)</f>
        <v>Yes</v>
      </c>
    </row>
    <row r="918" spans="1:16" x14ac:dyDescent="0.25">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14"/>
        <v>3.645</v>
      </c>
      <c r="N918" t="str" cm="1">
        <f t="array" ref="N918">_xlfn.IFS(I918="Rob","Robusta",I918="Exc","Excelsa",I918="Ara","Arabica",I918="Lib","Liberica")</f>
        <v>Excelsa</v>
      </c>
      <c r="O918" t="str" cm="1">
        <f t="array" ref="O918">_xlfn.IFS(J918="M","Medium",J918="L","Light",J918="D","Dark")</f>
        <v>Dark</v>
      </c>
      <c r="P918" t="str">
        <f>_xlfn.XLOOKUP(Orders[[#This Row],[Customer ID]],customers!$A$1:$A$1001,customers!$I$1:$I$1001,,0)</f>
        <v>Yes</v>
      </c>
    </row>
    <row r="919" spans="1:16" x14ac:dyDescent="0.25">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14"/>
        <v>6.75</v>
      </c>
      <c r="N919" t="str" cm="1">
        <f t="array" ref="N919">_xlfn.IFS(I919="Rob","Robusta",I919="Exc","Excelsa",I919="Ara","Arabica",I919="Lib","Liberica")</f>
        <v>Arabica</v>
      </c>
      <c r="O919" t="str" cm="1">
        <f t="array" ref="O919">_xlfn.IFS(J919="M","Medium",J919="L","Light",J919="D","Dark")</f>
        <v>Medium</v>
      </c>
      <c r="P919" t="str">
        <f>_xlfn.XLOOKUP(Orders[[#This Row],[Customer ID]],customers!$A$1:$A$1001,customers!$I$1:$I$1001,,0)</f>
        <v>No</v>
      </c>
    </row>
    <row r="920" spans="1:16" x14ac:dyDescent="0.25">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14"/>
        <v>21.87</v>
      </c>
      <c r="N920" t="str" cm="1">
        <f t="array" ref="N920">_xlfn.IFS(I920="Rob","Robusta",I920="Exc","Excelsa",I920="Ara","Arabica",I920="Lib","Liberica")</f>
        <v>Excelsa</v>
      </c>
      <c r="O920" t="str" cm="1">
        <f t="array" ref="O920">_xlfn.IFS(J920="M","Medium",J920="L","Light",J920="D","Dark")</f>
        <v>Dark</v>
      </c>
      <c r="P920" t="str">
        <f>_xlfn.XLOOKUP(Orders[[#This Row],[Customer ID]],customers!$A$1:$A$1001,customers!$I$1:$I$1001,,0)</f>
        <v>No</v>
      </c>
    </row>
    <row r="921" spans="1:16" x14ac:dyDescent="0.25">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14"/>
        <v>13.424999999999997</v>
      </c>
      <c r="N921" t="str" cm="1">
        <f t="array" ref="N921">_xlfn.IFS(I921="Rob","Robusta",I921="Exc","Excelsa",I921="Ara","Arabica",I921="Lib","Liberica")</f>
        <v>Robusta</v>
      </c>
      <c r="O921" t="str" cm="1">
        <f t="array" ref="O921">_xlfn.IFS(J921="M","Medium",J921="L","Light",J921="D","Dark")</f>
        <v>Dark</v>
      </c>
      <c r="P921" t="str">
        <f>_xlfn.XLOOKUP(Orders[[#This Row],[Customer ID]],customers!$A$1:$A$1001,customers!$I$1:$I$1001,,0)</f>
        <v>Yes</v>
      </c>
    </row>
    <row r="922" spans="1:16" x14ac:dyDescent="0.25">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14"/>
        <v>123.50999999999999</v>
      </c>
      <c r="N922" t="str" cm="1">
        <f t="array" ref="N922">_xlfn.IFS(I922="Rob","Robusta",I922="Exc","Excelsa",I922="Ara","Arabica",I922="Lib","Liberica")</f>
        <v>Robusta</v>
      </c>
      <c r="O922" t="str" cm="1">
        <f t="array" ref="O922">_xlfn.IFS(J922="M","Medium",J922="L","Light",J922="D","Dark")</f>
        <v>Dark</v>
      </c>
      <c r="P922" t="str">
        <f>_xlfn.XLOOKUP(Orders[[#This Row],[Customer ID]],customers!$A$1:$A$1001,customers!$I$1:$I$1001,,0)</f>
        <v>No</v>
      </c>
    </row>
    <row r="923" spans="1:16" x14ac:dyDescent="0.25">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14"/>
        <v>7.77</v>
      </c>
      <c r="N923" t="str" cm="1">
        <f t="array" ref="N923">_xlfn.IFS(I923="Rob","Robusta",I923="Exc","Excelsa",I923="Ara","Arabica",I923="Lib","Liberica")</f>
        <v>Liberica</v>
      </c>
      <c r="O923" t="str" cm="1">
        <f t="array" ref="O923">_xlfn.IFS(J923="M","Medium",J923="L","Light",J923="D","Dark")</f>
        <v>Dark</v>
      </c>
      <c r="P923" t="str">
        <f>_xlfn.XLOOKUP(Orders[[#This Row],[Customer ID]],customers!$A$1:$A$1001,customers!$I$1:$I$1001,,0)</f>
        <v>No</v>
      </c>
    </row>
    <row r="924" spans="1:16" x14ac:dyDescent="0.25">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14"/>
        <v>67.5</v>
      </c>
      <c r="N924" t="str" cm="1">
        <f t="array" ref="N924">_xlfn.IFS(I924="Rob","Robusta",I924="Exc","Excelsa",I924="Ara","Arabica",I924="Lib","Liberica")</f>
        <v>Arabica</v>
      </c>
      <c r="O924" t="str" cm="1">
        <f t="array" ref="O924">_xlfn.IFS(J924="M","Medium",J924="L","Light",J924="D","Dark")</f>
        <v>Medium</v>
      </c>
      <c r="P924" t="str">
        <f>_xlfn.XLOOKUP(Orders[[#This Row],[Customer ID]],customers!$A$1:$A$1001,customers!$I$1:$I$1001,,0)</f>
        <v>Yes</v>
      </c>
    </row>
    <row r="925" spans="1:16" x14ac:dyDescent="0.25">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14"/>
        <v>27.945</v>
      </c>
      <c r="N925" t="str" cm="1">
        <f t="array" ref="N925">_xlfn.IFS(I925="Rob","Robusta",I925="Exc","Excelsa",I925="Ara","Arabica",I925="Lib","Liberica")</f>
        <v>Excelsa</v>
      </c>
      <c r="O925" t="str" cm="1">
        <f t="array" ref="O925">_xlfn.IFS(J925="M","Medium",J925="L","Light",J925="D","Dark")</f>
        <v>Dark</v>
      </c>
      <c r="P925" t="str">
        <f>_xlfn.XLOOKUP(Orders[[#This Row],[Customer ID]],customers!$A$1:$A$1001,customers!$I$1:$I$1001,,0)</f>
        <v>No</v>
      </c>
    </row>
    <row r="926" spans="1:16" x14ac:dyDescent="0.25">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14"/>
        <v>89.35499999999999</v>
      </c>
      <c r="N926" t="str" cm="1">
        <f t="array" ref="N926">_xlfn.IFS(I926="Rob","Robusta",I926="Exc","Excelsa",I926="Ara","Arabica",I926="Lib","Liberica")</f>
        <v>Arabica</v>
      </c>
      <c r="O926" t="str" cm="1">
        <f t="array" ref="O926">_xlfn.IFS(J926="M","Medium",J926="L","Light",J926="D","Dark")</f>
        <v>Light</v>
      </c>
      <c r="P926" t="str">
        <f>_xlfn.XLOOKUP(Orders[[#This Row],[Customer ID]],customers!$A$1:$A$1001,customers!$I$1:$I$1001,,0)</f>
        <v>No</v>
      </c>
    </row>
    <row r="927" spans="1:16" x14ac:dyDescent="0.25">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14"/>
        <v>20.25</v>
      </c>
      <c r="N927" t="str" cm="1">
        <f t="array" ref="N927">_xlfn.IFS(I927="Rob","Robusta",I927="Exc","Excelsa",I927="Ara","Arabica",I927="Lib","Liberica")</f>
        <v>Arabica</v>
      </c>
      <c r="O927" t="str" cm="1">
        <f t="array" ref="O927">_xlfn.IFS(J927="M","Medium",J927="L","Light",J927="D","Dark")</f>
        <v>Medium</v>
      </c>
      <c r="P927" t="str">
        <f>_xlfn.XLOOKUP(Orders[[#This Row],[Customer ID]],customers!$A$1:$A$1001,customers!$I$1:$I$1001,,0)</f>
        <v>No</v>
      </c>
    </row>
    <row r="928" spans="1:16" x14ac:dyDescent="0.25">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14"/>
        <v>33.75</v>
      </c>
      <c r="N928" t="str" cm="1">
        <f t="array" ref="N928">_xlfn.IFS(I928="Rob","Robusta",I928="Exc","Excelsa",I928="Ara","Arabica",I928="Lib","Liberica")</f>
        <v>Arabica</v>
      </c>
      <c r="O928" t="str" cm="1">
        <f t="array" ref="O928">_xlfn.IFS(J928="M","Medium",J928="L","Light",J928="D","Dark")</f>
        <v>Medium</v>
      </c>
      <c r="P928" t="str">
        <f>_xlfn.XLOOKUP(Orders[[#This Row],[Customer ID]],customers!$A$1:$A$1001,customers!$I$1:$I$1001,,0)</f>
        <v>Yes</v>
      </c>
    </row>
    <row r="929" spans="1:16" x14ac:dyDescent="0.25">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14"/>
        <v>111.78</v>
      </c>
      <c r="N929" t="str" cm="1">
        <f t="array" ref="N929">_xlfn.IFS(I929="Rob","Robusta",I929="Exc","Excelsa",I929="Ara","Arabica",I929="Lib","Liberica")</f>
        <v>Excelsa</v>
      </c>
      <c r="O929" t="str" cm="1">
        <f t="array" ref="O929">_xlfn.IFS(J929="M","Medium",J929="L","Light",J929="D","Dark")</f>
        <v>Dark</v>
      </c>
      <c r="P929" t="str">
        <f>_xlfn.XLOOKUP(Orders[[#This Row],[Customer ID]],customers!$A$1:$A$1001,customers!$I$1:$I$1001,,0)</f>
        <v>No</v>
      </c>
    </row>
    <row r="930" spans="1:16" x14ac:dyDescent="0.25">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14"/>
        <v>63.249999999999993</v>
      </c>
      <c r="N930" t="str" cm="1">
        <f t="array" ref="N930">_xlfn.IFS(I930="Rob","Robusta",I930="Exc","Excelsa",I930="Ara","Arabica",I930="Lib","Liberica")</f>
        <v>Excelsa</v>
      </c>
      <c r="O930" t="str" cm="1">
        <f t="array" ref="O930">_xlfn.IFS(J930="M","Medium",J930="L","Light",J930="D","Dark")</f>
        <v>Medium</v>
      </c>
      <c r="P930" t="str">
        <f>_xlfn.XLOOKUP(Orders[[#This Row],[Customer ID]],customers!$A$1:$A$1001,customers!$I$1:$I$1001,,0)</f>
        <v>Yes</v>
      </c>
    </row>
    <row r="931" spans="1:16" x14ac:dyDescent="0.25">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14"/>
        <v>8.91</v>
      </c>
      <c r="N931" t="str" cm="1">
        <f t="array" ref="N931">_xlfn.IFS(I931="Rob","Robusta",I931="Exc","Excelsa",I931="Ara","Arabica",I931="Lib","Liberica")</f>
        <v>Excelsa</v>
      </c>
      <c r="O931" t="str" cm="1">
        <f t="array" ref="O931">_xlfn.IFS(J931="M","Medium",J931="L","Light",J931="D","Dark")</f>
        <v>Light</v>
      </c>
      <c r="P931" t="str">
        <f>_xlfn.XLOOKUP(Orders[[#This Row],[Customer ID]],customers!$A$1:$A$1001,customers!$I$1:$I$1001,,0)</f>
        <v>Yes</v>
      </c>
    </row>
    <row r="932" spans="1:16" x14ac:dyDescent="0.25">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14"/>
        <v>12.15</v>
      </c>
      <c r="N932" t="str" cm="1">
        <f t="array" ref="N932">_xlfn.IFS(I932="Rob","Robusta",I932="Exc","Excelsa",I932="Ara","Arabica",I932="Lib","Liberica")</f>
        <v>Excelsa</v>
      </c>
      <c r="O932" t="str" cm="1">
        <f t="array" ref="O932">_xlfn.IFS(J932="M","Medium",J932="L","Light",J932="D","Dark")</f>
        <v>Dark</v>
      </c>
      <c r="P932" t="str">
        <f>_xlfn.XLOOKUP(Orders[[#This Row],[Customer ID]],customers!$A$1:$A$1001,customers!$I$1:$I$1001,,0)</f>
        <v>Yes</v>
      </c>
    </row>
    <row r="933" spans="1:16" x14ac:dyDescent="0.25">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14"/>
        <v>23.88</v>
      </c>
      <c r="N933" t="str" cm="1">
        <f t="array" ref="N933">_xlfn.IFS(I933="Rob","Robusta",I933="Exc","Excelsa",I933="Ara","Arabica",I933="Lib","Liberica")</f>
        <v>Arabica</v>
      </c>
      <c r="O933" t="str" cm="1">
        <f t="array" ref="O933">_xlfn.IFS(J933="M","Medium",J933="L","Light",J933="D","Dark")</f>
        <v>Dark</v>
      </c>
      <c r="P933" t="str">
        <f>_xlfn.XLOOKUP(Orders[[#This Row],[Customer ID]],customers!$A$1:$A$1001,customers!$I$1:$I$1001,,0)</f>
        <v>Yes</v>
      </c>
    </row>
    <row r="934" spans="1:16" x14ac:dyDescent="0.25">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14"/>
        <v>55</v>
      </c>
      <c r="N934" t="str" cm="1">
        <f t="array" ref="N934">_xlfn.IFS(I934="Rob","Robusta",I934="Exc","Excelsa",I934="Ara","Arabica",I934="Lib","Liberica")</f>
        <v>Excelsa</v>
      </c>
      <c r="O934" t="str" cm="1">
        <f t="array" ref="O934">_xlfn.IFS(J934="M","Medium",J934="L","Light",J934="D","Dark")</f>
        <v>Medium</v>
      </c>
      <c r="P934" t="str">
        <f>_xlfn.XLOOKUP(Orders[[#This Row],[Customer ID]],customers!$A$1:$A$1001,customers!$I$1:$I$1001,,0)</f>
        <v>No</v>
      </c>
    </row>
    <row r="935" spans="1:16" x14ac:dyDescent="0.25">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14"/>
        <v>26.849999999999998</v>
      </c>
      <c r="N935" t="str" cm="1">
        <f t="array" ref="N935">_xlfn.IFS(I935="Rob","Robusta",I935="Exc","Excelsa",I935="Ara","Arabica",I935="Lib","Liberica")</f>
        <v>Robusta</v>
      </c>
      <c r="O935" t="str" cm="1">
        <f t="array" ref="O935">_xlfn.IFS(J935="M","Medium",J935="L","Light",J935="D","Dark")</f>
        <v>Dark</v>
      </c>
      <c r="P935" t="str">
        <f>_xlfn.XLOOKUP(Orders[[#This Row],[Customer ID]],customers!$A$1:$A$1001,customers!$I$1:$I$1001,,0)</f>
        <v>Yes</v>
      </c>
    </row>
    <row r="936" spans="1:16" x14ac:dyDescent="0.25">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14"/>
        <v>114.42499999999998</v>
      </c>
      <c r="N936" t="str" cm="1">
        <f t="array" ref="N936">_xlfn.IFS(I936="Rob","Robusta",I936="Exc","Excelsa",I936="Ara","Arabica",I936="Lib","Liberica")</f>
        <v>Robusta</v>
      </c>
      <c r="O936" t="str" cm="1">
        <f t="array" ref="O936">_xlfn.IFS(J936="M","Medium",J936="L","Light",J936="D","Dark")</f>
        <v>Medium</v>
      </c>
      <c r="P936" t="str">
        <f>_xlfn.XLOOKUP(Orders[[#This Row],[Customer ID]],customers!$A$1:$A$1001,customers!$I$1:$I$1001,,0)</f>
        <v>No</v>
      </c>
    </row>
    <row r="937" spans="1:16" x14ac:dyDescent="0.25">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14"/>
        <v>155.24999999999997</v>
      </c>
      <c r="N937" t="str" cm="1">
        <f t="array" ref="N937">_xlfn.IFS(I937="Rob","Robusta",I937="Exc","Excelsa",I937="Ara","Arabica",I937="Lib","Liberica")</f>
        <v>Arabica</v>
      </c>
      <c r="O937" t="str" cm="1">
        <f t="array" ref="O937">_xlfn.IFS(J937="M","Medium",J937="L","Light",J937="D","Dark")</f>
        <v>Medium</v>
      </c>
      <c r="P937" t="str">
        <f>_xlfn.XLOOKUP(Orders[[#This Row],[Customer ID]],customers!$A$1:$A$1001,customers!$I$1:$I$1001,,0)</f>
        <v>Yes</v>
      </c>
    </row>
    <row r="938" spans="1:16" x14ac:dyDescent="0.25">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14"/>
        <v>23.31</v>
      </c>
      <c r="N938" t="str" cm="1">
        <f t="array" ref="N938">_xlfn.IFS(I938="Rob","Robusta",I938="Exc","Excelsa",I938="Ara","Arabica",I938="Lib","Liberica")</f>
        <v>Liberica</v>
      </c>
      <c r="O938" t="str" cm="1">
        <f t="array" ref="O938">_xlfn.IFS(J938="M","Medium",J938="L","Light",J938="D","Dark")</f>
        <v>Dark</v>
      </c>
      <c r="P938" t="str">
        <f>_xlfn.XLOOKUP(Orders[[#This Row],[Customer ID]],customers!$A$1:$A$1001,customers!$I$1:$I$1001,,0)</f>
        <v>Yes</v>
      </c>
    </row>
    <row r="939" spans="1:16" x14ac:dyDescent="0.25">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14"/>
        <v>91.539999999999992</v>
      </c>
      <c r="N939" t="str" cm="1">
        <f t="array" ref="N939">_xlfn.IFS(I939="Rob","Robusta",I939="Exc","Excelsa",I939="Ara","Arabica",I939="Lib","Liberica")</f>
        <v>Robusta</v>
      </c>
      <c r="O939" t="str" cm="1">
        <f t="array" ref="O939">_xlfn.IFS(J939="M","Medium",J939="L","Light",J939="D","Dark")</f>
        <v>Medium</v>
      </c>
      <c r="P939" t="str">
        <f>_xlfn.XLOOKUP(Orders[[#This Row],[Customer ID]],customers!$A$1:$A$1001,customers!$I$1:$I$1001,,0)</f>
        <v>Yes</v>
      </c>
    </row>
    <row r="940" spans="1:16" x14ac:dyDescent="0.25">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14"/>
        <v>74.25</v>
      </c>
      <c r="N940" t="str" cm="1">
        <f t="array" ref="N940">_xlfn.IFS(I940="Rob","Robusta",I940="Exc","Excelsa",I940="Ara","Arabica",I940="Lib","Liberica")</f>
        <v>Excelsa</v>
      </c>
      <c r="O940" t="str" cm="1">
        <f t="array" ref="O940">_xlfn.IFS(J940="M","Medium",J940="L","Light",J940="D","Dark")</f>
        <v>Light</v>
      </c>
      <c r="P940" t="str">
        <f>_xlfn.XLOOKUP(Orders[[#This Row],[Customer ID]],customers!$A$1:$A$1001,customers!$I$1:$I$1001,,0)</f>
        <v>Yes</v>
      </c>
    </row>
    <row r="941" spans="1:16" x14ac:dyDescent="0.25">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14"/>
        <v>28.53</v>
      </c>
      <c r="N941" t="str" cm="1">
        <f t="array" ref="N941">_xlfn.IFS(I941="Rob","Robusta",I941="Exc","Excelsa",I941="Ara","Arabica",I941="Lib","Liberica")</f>
        <v>Liberica</v>
      </c>
      <c r="O941" t="str" cm="1">
        <f t="array" ref="O941">_xlfn.IFS(J941="M","Medium",J941="L","Light",J941="D","Dark")</f>
        <v>Light</v>
      </c>
      <c r="P941" t="str">
        <f>_xlfn.XLOOKUP(Orders[[#This Row],[Customer ID]],customers!$A$1:$A$1001,customers!$I$1:$I$1001,,0)</f>
        <v>No</v>
      </c>
    </row>
    <row r="942" spans="1:16" x14ac:dyDescent="0.25">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14"/>
        <v>14.339999999999998</v>
      </c>
      <c r="N942" t="str" cm="1">
        <f t="array" ref="N942">_xlfn.IFS(I942="Rob","Robusta",I942="Exc","Excelsa",I942="Ara","Arabica",I942="Lib","Liberica")</f>
        <v>Robusta</v>
      </c>
      <c r="O942" t="str" cm="1">
        <f t="array" ref="O942">_xlfn.IFS(J942="M","Medium",J942="L","Light",J942="D","Dark")</f>
        <v>Light</v>
      </c>
      <c r="P942" t="str">
        <f>_xlfn.XLOOKUP(Orders[[#This Row],[Customer ID]],customers!$A$1:$A$1001,customers!$I$1:$I$1001,,0)</f>
        <v>Yes</v>
      </c>
    </row>
    <row r="943" spans="1:16" x14ac:dyDescent="0.25">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14"/>
        <v>15.54</v>
      </c>
      <c r="N943" t="str" cm="1">
        <f t="array" ref="N943">_xlfn.IFS(I943="Rob","Robusta",I943="Exc","Excelsa",I943="Ara","Arabica",I943="Lib","Liberica")</f>
        <v>Arabica</v>
      </c>
      <c r="O943" t="str" cm="1">
        <f t="array" ref="O943">_xlfn.IFS(J943="M","Medium",J943="L","Light",J943="D","Dark")</f>
        <v>Light</v>
      </c>
      <c r="P943" t="str">
        <f>_xlfn.XLOOKUP(Orders[[#This Row],[Customer ID]],customers!$A$1:$A$1001,customers!$I$1:$I$1001,,0)</f>
        <v>Yes</v>
      </c>
    </row>
    <row r="944" spans="1:16" x14ac:dyDescent="0.25">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14"/>
        <v>35.849999999999994</v>
      </c>
      <c r="N944" t="str" cm="1">
        <f t="array" ref="N944">_xlfn.IFS(I944="Rob","Robusta",I944="Exc","Excelsa",I944="Ara","Arabica",I944="Lib","Liberica")</f>
        <v>Robusta</v>
      </c>
      <c r="O944" t="str" cm="1">
        <f t="array" ref="O944">_xlfn.IFS(J944="M","Medium",J944="L","Light",J944="D","Dark")</f>
        <v>Light</v>
      </c>
      <c r="P944" t="str">
        <f>_xlfn.XLOOKUP(Orders[[#This Row],[Customer ID]],customers!$A$1:$A$1001,customers!$I$1:$I$1001,,0)</f>
        <v>No</v>
      </c>
    </row>
    <row r="945" spans="1:16" x14ac:dyDescent="0.25">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14"/>
        <v>46.62</v>
      </c>
      <c r="N945" t="str" cm="1">
        <f t="array" ref="N945">_xlfn.IFS(I945="Rob","Robusta",I945="Exc","Excelsa",I945="Ara","Arabica",I945="Lib","Liberica")</f>
        <v>Arabica</v>
      </c>
      <c r="O945" t="str" cm="1">
        <f t="array" ref="O945">_xlfn.IFS(J945="M","Medium",J945="L","Light",J945="D","Dark")</f>
        <v>Light</v>
      </c>
      <c r="P945" t="str">
        <f>_xlfn.XLOOKUP(Orders[[#This Row],[Customer ID]],customers!$A$1:$A$1001,customers!$I$1:$I$1001,,0)</f>
        <v>No</v>
      </c>
    </row>
    <row r="946" spans="1:16" x14ac:dyDescent="0.25">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14"/>
        <v>35.849999999999994</v>
      </c>
      <c r="N946" t="str" cm="1">
        <f t="array" ref="N946">_xlfn.IFS(I946="Rob","Robusta",I946="Exc","Excelsa",I946="Ara","Arabica",I946="Lib","Liberica")</f>
        <v>Robusta</v>
      </c>
      <c r="O946" t="str" cm="1">
        <f t="array" ref="O946">_xlfn.IFS(J946="M","Medium",J946="L","Light",J946="D","Dark")</f>
        <v>Light</v>
      </c>
      <c r="P946" t="str">
        <f>_xlfn.XLOOKUP(Orders[[#This Row],[Customer ID]],customers!$A$1:$A$1001,customers!$I$1:$I$1001,,0)</f>
        <v>No</v>
      </c>
    </row>
    <row r="947" spans="1:16" x14ac:dyDescent="0.25">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14"/>
        <v>119.13999999999999</v>
      </c>
      <c r="N947" t="str" cm="1">
        <f t="array" ref="N947">_xlfn.IFS(I947="Rob","Robusta",I947="Exc","Excelsa",I947="Ara","Arabica",I947="Lib","Liberica")</f>
        <v>Liberica</v>
      </c>
      <c r="O947" t="str" cm="1">
        <f t="array" ref="O947">_xlfn.IFS(J947="M","Medium",J947="L","Light",J947="D","Dark")</f>
        <v>Dark</v>
      </c>
      <c r="P947" t="str">
        <f>_xlfn.XLOOKUP(Orders[[#This Row],[Customer ID]],customers!$A$1:$A$1001,customers!$I$1:$I$1001,,0)</f>
        <v>No</v>
      </c>
    </row>
    <row r="948" spans="1:16" x14ac:dyDescent="0.25">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14"/>
        <v>23.31</v>
      </c>
      <c r="N948" t="str" cm="1">
        <f t="array" ref="N948">_xlfn.IFS(I948="Rob","Robusta",I948="Exc","Excelsa",I948="Ara","Arabica",I948="Lib","Liberica")</f>
        <v>Liberica</v>
      </c>
      <c r="O948" t="str" cm="1">
        <f t="array" ref="O948">_xlfn.IFS(J948="M","Medium",J948="L","Light",J948="D","Dark")</f>
        <v>Dark</v>
      </c>
      <c r="P948" t="str">
        <f>_xlfn.XLOOKUP(Orders[[#This Row],[Customer ID]],customers!$A$1:$A$1001,customers!$I$1:$I$1001,,0)</f>
        <v>No</v>
      </c>
    </row>
    <row r="949" spans="1:16" x14ac:dyDescent="0.25">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14"/>
        <v>11.25</v>
      </c>
      <c r="N949" t="str" cm="1">
        <f t="array" ref="N949">_xlfn.IFS(I949="Rob","Robusta",I949="Exc","Excelsa",I949="Ara","Arabica",I949="Lib","Liberica")</f>
        <v>Arabica</v>
      </c>
      <c r="O949" t="str" cm="1">
        <f t="array" ref="O949">_xlfn.IFS(J949="M","Medium",J949="L","Light",J949="D","Dark")</f>
        <v>Medium</v>
      </c>
      <c r="P949" t="str">
        <f>_xlfn.XLOOKUP(Orders[[#This Row],[Customer ID]],customers!$A$1:$A$1001,customers!$I$1:$I$1001,,0)</f>
        <v>No</v>
      </c>
    </row>
    <row r="950" spans="1:16" x14ac:dyDescent="0.25">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14"/>
        <v>83.835000000000008</v>
      </c>
      <c r="N950" t="str" cm="1">
        <f t="array" ref="N950">_xlfn.IFS(I950="Rob","Robusta",I950="Exc","Excelsa",I950="Ara","Arabica",I950="Lib","Liberica")</f>
        <v>Excelsa</v>
      </c>
      <c r="O950" t="str" cm="1">
        <f t="array" ref="O950">_xlfn.IFS(J950="M","Medium",J950="L","Light",J950="D","Dark")</f>
        <v>Dark</v>
      </c>
      <c r="P950" t="str">
        <f>_xlfn.XLOOKUP(Orders[[#This Row],[Customer ID]],customers!$A$1:$A$1001,customers!$I$1:$I$1001,,0)</f>
        <v>Yes</v>
      </c>
    </row>
    <row r="951" spans="1:16" x14ac:dyDescent="0.25">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14"/>
        <v>109.93999999999998</v>
      </c>
      <c r="N951" t="str" cm="1">
        <f t="array" ref="N951">_xlfn.IFS(I951="Rob","Robusta",I951="Exc","Excelsa",I951="Ara","Arabica",I951="Lib","Liberica")</f>
        <v>Robusta</v>
      </c>
      <c r="O951" t="str" cm="1">
        <f t="array" ref="O951">_xlfn.IFS(J951="M","Medium",J951="L","Light",J951="D","Dark")</f>
        <v>Light</v>
      </c>
      <c r="P951" t="str">
        <f>_xlfn.XLOOKUP(Orders[[#This Row],[Customer ID]],customers!$A$1:$A$1001,customers!$I$1:$I$1001,,0)</f>
        <v>No</v>
      </c>
    </row>
    <row r="952" spans="1:16" x14ac:dyDescent="0.25">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14"/>
        <v>14.339999999999998</v>
      </c>
      <c r="N952" t="str" cm="1">
        <f t="array" ref="N952">_xlfn.IFS(I952="Rob","Robusta",I952="Exc","Excelsa",I952="Ara","Arabica",I952="Lib","Liberica")</f>
        <v>Robusta</v>
      </c>
      <c r="O952" t="str" cm="1">
        <f t="array" ref="O952">_xlfn.IFS(J952="M","Medium",J952="L","Light",J952="D","Dark")</f>
        <v>Light</v>
      </c>
      <c r="P952" t="str">
        <f>_xlfn.XLOOKUP(Orders[[#This Row],[Customer ID]],customers!$A$1:$A$1001,customers!$I$1:$I$1001,,0)</f>
        <v>Yes</v>
      </c>
    </row>
    <row r="953" spans="1:16" x14ac:dyDescent="0.25">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14"/>
        <v>21.509999999999998</v>
      </c>
      <c r="N953" t="str" cm="1">
        <f t="array" ref="N953">_xlfn.IFS(I953="Rob","Robusta",I953="Exc","Excelsa",I953="Ara","Arabica",I953="Lib","Liberica")</f>
        <v>Robusta</v>
      </c>
      <c r="O953" t="str" cm="1">
        <f t="array" ref="O953">_xlfn.IFS(J953="M","Medium",J953="L","Light",J953="D","Dark")</f>
        <v>Light</v>
      </c>
      <c r="P953" t="str">
        <f>_xlfn.XLOOKUP(Orders[[#This Row],[Customer ID]],customers!$A$1:$A$1001,customers!$I$1:$I$1001,,0)</f>
        <v>No</v>
      </c>
    </row>
    <row r="954" spans="1:16" x14ac:dyDescent="0.25">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14"/>
        <v>22.5</v>
      </c>
      <c r="N954" t="str" cm="1">
        <f t="array" ref="N954">_xlfn.IFS(I954="Rob","Robusta",I954="Exc","Excelsa",I954="Ara","Arabica",I954="Lib","Liberica")</f>
        <v>Arabica</v>
      </c>
      <c r="O954" t="str" cm="1">
        <f t="array" ref="O954">_xlfn.IFS(J954="M","Medium",J954="L","Light",J954="D","Dark")</f>
        <v>Medium</v>
      </c>
      <c r="P954" t="str">
        <f>_xlfn.XLOOKUP(Orders[[#This Row],[Customer ID]],customers!$A$1:$A$1001,customers!$I$1:$I$1001,,0)</f>
        <v>Yes</v>
      </c>
    </row>
    <row r="955" spans="1:16" x14ac:dyDescent="0.25">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14"/>
        <v>3.8849999999999998</v>
      </c>
      <c r="N955" t="str" cm="1">
        <f t="array" ref="N955">_xlfn.IFS(I955="Rob","Robusta",I955="Exc","Excelsa",I955="Ara","Arabica",I955="Lib","Liberica")</f>
        <v>Arabica</v>
      </c>
      <c r="O955" t="str" cm="1">
        <f t="array" ref="O955">_xlfn.IFS(J955="M","Medium",J955="L","Light",J955="D","Dark")</f>
        <v>Light</v>
      </c>
      <c r="P955" t="str">
        <f>_xlfn.XLOOKUP(Orders[[#This Row],[Customer ID]],customers!$A$1:$A$1001,customers!$I$1:$I$1001,,0)</f>
        <v>Yes</v>
      </c>
    </row>
    <row r="956" spans="1:16" x14ac:dyDescent="0.25">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14"/>
        <v>27.945</v>
      </c>
      <c r="N956" t="str" cm="1">
        <f t="array" ref="N956">_xlfn.IFS(I956="Rob","Robusta",I956="Exc","Excelsa",I956="Ara","Arabica",I956="Lib","Liberica")</f>
        <v>Excelsa</v>
      </c>
      <c r="O956" t="str" cm="1">
        <f t="array" ref="O956">_xlfn.IFS(J956="M","Medium",J956="L","Light",J956="D","Dark")</f>
        <v>Dark</v>
      </c>
      <c r="P956" t="str">
        <f>_xlfn.XLOOKUP(Orders[[#This Row],[Customer ID]],customers!$A$1:$A$1001,customers!$I$1:$I$1001,,0)</f>
        <v>Yes</v>
      </c>
    </row>
    <row r="957" spans="1:16" x14ac:dyDescent="0.25">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14"/>
        <v>170.77499999999998</v>
      </c>
      <c r="N957" t="str" cm="1">
        <f t="array" ref="N957">_xlfn.IFS(I957="Rob","Robusta",I957="Exc","Excelsa",I957="Ara","Arabica",I957="Lib","Liberica")</f>
        <v>Excelsa</v>
      </c>
      <c r="O957" t="str" cm="1">
        <f t="array" ref="O957">_xlfn.IFS(J957="M","Medium",J957="L","Light",J957="D","Dark")</f>
        <v>Light</v>
      </c>
      <c r="P957" t="str">
        <f>_xlfn.XLOOKUP(Orders[[#This Row],[Customer ID]],customers!$A$1:$A$1001,customers!$I$1:$I$1001,,0)</f>
        <v>Yes</v>
      </c>
    </row>
    <row r="958" spans="1:16" x14ac:dyDescent="0.25">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14"/>
        <v>54.969999999999992</v>
      </c>
      <c r="N958" t="str" cm="1">
        <f t="array" ref="N958">_xlfn.IFS(I958="Rob","Robusta",I958="Exc","Excelsa",I958="Ara","Arabica",I958="Lib","Liberica")</f>
        <v>Robusta</v>
      </c>
      <c r="O958" t="str" cm="1">
        <f t="array" ref="O958">_xlfn.IFS(J958="M","Medium",J958="L","Light",J958="D","Dark")</f>
        <v>Light</v>
      </c>
      <c r="P958" t="str">
        <f>_xlfn.XLOOKUP(Orders[[#This Row],[Customer ID]],customers!$A$1:$A$1001,customers!$I$1:$I$1001,,0)</f>
        <v>Yes</v>
      </c>
    </row>
    <row r="959" spans="1:16" x14ac:dyDescent="0.25">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14"/>
        <v>14.85</v>
      </c>
      <c r="N959" t="str" cm="1">
        <f t="array" ref="N959">_xlfn.IFS(I959="Rob","Robusta",I959="Exc","Excelsa",I959="Ara","Arabica",I959="Lib","Liberica")</f>
        <v>Excelsa</v>
      </c>
      <c r="O959" t="str" cm="1">
        <f t="array" ref="O959">_xlfn.IFS(J959="M","Medium",J959="L","Light",J959="D","Dark")</f>
        <v>Light</v>
      </c>
      <c r="P959" t="str">
        <f>_xlfn.XLOOKUP(Orders[[#This Row],[Customer ID]],customers!$A$1:$A$1001,customers!$I$1:$I$1001,,0)</f>
        <v>Yes</v>
      </c>
    </row>
    <row r="960" spans="1:16" x14ac:dyDescent="0.25">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14"/>
        <v>7.77</v>
      </c>
      <c r="N960" t="str" cm="1">
        <f t="array" ref="N960">_xlfn.IFS(I960="Rob","Robusta",I960="Exc","Excelsa",I960="Ara","Arabica",I960="Lib","Liberica")</f>
        <v>Arabica</v>
      </c>
      <c r="O960" t="str" cm="1">
        <f t="array" ref="O960">_xlfn.IFS(J960="M","Medium",J960="L","Light",J960="D","Dark")</f>
        <v>Light</v>
      </c>
      <c r="P960" t="str">
        <f>_xlfn.XLOOKUP(Orders[[#This Row],[Customer ID]],customers!$A$1:$A$1001,customers!$I$1:$I$1001,,0)</f>
        <v>Yes</v>
      </c>
    </row>
    <row r="961" spans="1:16" x14ac:dyDescent="0.25">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14"/>
        <v>23.774999999999999</v>
      </c>
      <c r="N961" t="str" cm="1">
        <f t="array" ref="N961">_xlfn.IFS(I961="Rob","Robusta",I961="Exc","Excelsa",I961="Ara","Arabica",I961="Lib","Liberica")</f>
        <v>Liberica</v>
      </c>
      <c r="O961" t="str" cm="1">
        <f t="array" ref="O961">_xlfn.IFS(J961="M","Medium",J961="L","Light",J961="D","Dark")</f>
        <v>Light</v>
      </c>
      <c r="P961" t="str">
        <f>_xlfn.XLOOKUP(Orders[[#This Row],[Customer ID]],customers!$A$1:$A$1001,customers!$I$1:$I$1001,,0)</f>
        <v>Yes</v>
      </c>
    </row>
    <row r="962" spans="1:16" x14ac:dyDescent="0.25">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14"/>
        <v>79.25</v>
      </c>
      <c r="N962" t="str" cm="1">
        <f t="array" ref="N962">_xlfn.IFS(I962="Rob","Robusta",I962="Exc","Excelsa",I962="Ara","Arabica",I962="Lib","Liberica")</f>
        <v>Liberica</v>
      </c>
      <c r="O962" t="str" cm="1">
        <f t="array" ref="O962">_xlfn.IFS(J962="M","Medium",J962="L","Light",J962="D","Dark")</f>
        <v>Light</v>
      </c>
      <c r="P962" t="str">
        <f>_xlfn.XLOOKUP(Orders[[#This Row],[Customer ID]],customers!$A$1:$A$1001,customers!$I$1:$I$1001,,0)</f>
        <v>Yes</v>
      </c>
    </row>
    <row r="963" spans="1:16" x14ac:dyDescent="0.25">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15">L963*E963</f>
        <v>45.769999999999996</v>
      </c>
      <c r="N963" t="str" cm="1">
        <f t="array" ref="N963">_xlfn.IFS(I963="Rob","Robusta",I963="Exc","Excelsa",I963="Ara","Arabica",I963="Lib","Liberica")</f>
        <v>Arabica</v>
      </c>
      <c r="O963" t="str" cm="1">
        <f t="array" ref="O963">_xlfn.IFS(J963="M","Medium",J963="L","Light",J963="D","Dark")</f>
        <v>Dark</v>
      </c>
      <c r="P963" t="str">
        <f>_xlfn.XLOOKUP(Orders[[#This Row],[Customer ID]],customers!$A$1:$A$1001,customers!$I$1:$I$1001,,0)</f>
        <v>Yes</v>
      </c>
    </row>
    <row r="964" spans="1:16" x14ac:dyDescent="0.25">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15"/>
        <v>8.9499999999999993</v>
      </c>
      <c r="N964" t="str" cm="1">
        <f t="array" ref="N964">_xlfn.IFS(I964="Rob","Robusta",I964="Exc","Excelsa",I964="Ara","Arabica",I964="Lib","Liberica")</f>
        <v>Robusta</v>
      </c>
      <c r="O964" t="str" cm="1">
        <f t="array" ref="O964">_xlfn.IFS(J964="M","Medium",J964="L","Light",J964="D","Dark")</f>
        <v>Dark</v>
      </c>
      <c r="P964" t="str">
        <f>_xlfn.XLOOKUP(Orders[[#This Row],[Customer ID]],customers!$A$1:$A$1001,customers!$I$1:$I$1001,,0)</f>
        <v>Yes</v>
      </c>
    </row>
    <row r="965" spans="1:16" x14ac:dyDescent="0.25">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15"/>
        <v>23.88</v>
      </c>
      <c r="N965" t="str" cm="1">
        <f t="array" ref="N965">_xlfn.IFS(I965="Rob","Robusta",I965="Exc","Excelsa",I965="Ara","Arabica",I965="Lib","Liberica")</f>
        <v>Robusta</v>
      </c>
      <c r="O965" t="str" cm="1">
        <f t="array" ref="O965">_xlfn.IFS(J965="M","Medium",J965="L","Light",J965="D","Dark")</f>
        <v>Medium</v>
      </c>
      <c r="P965" t="str">
        <f>_xlfn.XLOOKUP(Orders[[#This Row],[Customer ID]],customers!$A$1:$A$1001,customers!$I$1:$I$1001,,0)</f>
        <v>Yes</v>
      </c>
    </row>
    <row r="966" spans="1:16" x14ac:dyDescent="0.25">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15"/>
        <v>22.274999999999999</v>
      </c>
      <c r="N966" t="str" cm="1">
        <f t="array" ref="N966">_xlfn.IFS(I966="Rob","Robusta",I966="Exc","Excelsa",I966="Ara","Arabica",I966="Lib","Liberica")</f>
        <v>Excelsa</v>
      </c>
      <c r="O966" t="str" cm="1">
        <f t="array" ref="O966">_xlfn.IFS(J966="M","Medium",J966="L","Light",J966="D","Dark")</f>
        <v>Light</v>
      </c>
      <c r="P966" t="str">
        <f>_xlfn.XLOOKUP(Orders[[#This Row],[Customer ID]],customers!$A$1:$A$1001,customers!$I$1:$I$1001,,0)</f>
        <v>No</v>
      </c>
    </row>
    <row r="967" spans="1:16" x14ac:dyDescent="0.25">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15"/>
        <v>29.849999999999998</v>
      </c>
      <c r="N967" t="str" cm="1">
        <f t="array" ref="N967">_xlfn.IFS(I967="Rob","Robusta",I967="Exc","Excelsa",I967="Ara","Arabica",I967="Lib","Liberica")</f>
        <v>Robusta</v>
      </c>
      <c r="O967" t="str" cm="1">
        <f t="array" ref="O967">_xlfn.IFS(J967="M","Medium",J967="L","Light",J967="D","Dark")</f>
        <v>Medium</v>
      </c>
      <c r="P967" t="str">
        <f>_xlfn.XLOOKUP(Orders[[#This Row],[Customer ID]],customers!$A$1:$A$1001,customers!$I$1:$I$1001,,0)</f>
        <v>Yes</v>
      </c>
    </row>
    <row r="968" spans="1:16" x14ac:dyDescent="0.25">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15"/>
        <v>53.46</v>
      </c>
      <c r="N968" t="str" cm="1">
        <f t="array" ref="N968">_xlfn.IFS(I968="Rob","Robusta",I968="Exc","Excelsa",I968="Ara","Arabica",I968="Lib","Liberica")</f>
        <v>Excelsa</v>
      </c>
      <c r="O968" t="str" cm="1">
        <f t="array" ref="O968">_xlfn.IFS(J968="M","Medium",J968="L","Light",J968="D","Dark")</f>
        <v>Light</v>
      </c>
      <c r="P968" t="str">
        <f>_xlfn.XLOOKUP(Orders[[#This Row],[Customer ID]],customers!$A$1:$A$1001,customers!$I$1:$I$1001,,0)</f>
        <v>Yes</v>
      </c>
    </row>
    <row r="969" spans="1:16" x14ac:dyDescent="0.25">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15"/>
        <v>2.6849999999999996</v>
      </c>
      <c r="N969" t="str" cm="1">
        <f t="array" ref="N969">_xlfn.IFS(I969="Rob","Robusta",I969="Exc","Excelsa",I969="Ara","Arabica",I969="Lib","Liberica")</f>
        <v>Robusta</v>
      </c>
      <c r="O969" t="str" cm="1">
        <f t="array" ref="O969">_xlfn.IFS(J969="M","Medium",J969="L","Light",J969="D","Dark")</f>
        <v>Dark</v>
      </c>
      <c r="P969" t="str">
        <f>_xlfn.XLOOKUP(Orders[[#This Row],[Customer ID]],customers!$A$1:$A$1001,customers!$I$1:$I$1001,,0)</f>
        <v>Yes</v>
      </c>
    </row>
    <row r="970" spans="1:16" x14ac:dyDescent="0.25">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15"/>
        <v>5.97</v>
      </c>
      <c r="N970" t="str" cm="1">
        <f t="array" ref="N970">_xlfn.IFS(I970="Rob","Robusta",I970="Exc","Excelsa",I970="Ara","Arabica",I970="Lib","Liberica")</f>
        <v>Robusta</v>
      </c>
      <c r="O970" t="str" cm="1">
        <f t="array" ref="O970">_xlfn.IFS(J970="M","Medium",J970="L","Light",J970="D","Dark")</f>
        <v>Medium</v>
      </c>
      <c r="P970" t="str">
        <f>_xlfn.XLOOKUP(Orders[[#This Row],[Customer ID]],customers!$A$1:$A$1001,customers!$I$1:$I$1001,,0)</f>
        <v>No</v>
      </c>
    </row>
    <row r="971" spans="1:16" x14ac:dyDescent="0.25">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15"/>
        <v>12.95</v>
      </c>
      <c r="N971" t="str" cm="1">
        <f t="array" ref="N971">_xlfn.IFS(I971="Rob","Robusta",I971="Exc","Excelsa",I971="Ara","Arabica",I971="Lib","Liberica")</f>
        <v>Liberica</v>
      </c>
      <c r="O971" t="str" cm="1">
        <f t="array" ref="O971">_xlfn.IFS(J971="M","Medium",J971="L","Light",J971="D","Dark")</f>
        <v>Dark</v>
      </c>
      <c r="P971" t="str">
        <f>_xlfn.XLOOKUP(Orders[[#This Row],[Customer ID]],customers!$A$1:$A$1001,customers!$I$1:$I$1001,,0)</f>
        <v>Yes</v>
      </c>
    </row>
    <row r="972" spans="1:16" x14ac:dyDescent="0.25">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15"/>
        <v>8.25</v>
      </c>
      <c r="N972" t="str" cm="1">
        <f t="array" ref="N972">_xlfn.IFS(I972="Rob","Robusta",I972="Exc","Excelsa",I972="Ara","Arabica",I972="Lib","Liberica")</f>
        <v>Excelsa</v>
      </c>
      <c r="O972" t="str" cm="1">
        <f t="array" ref="O972">_xlfn.IFS(J972="M","Medium",J972="L","Light",J972="D","Dark")</f>
        <v>Medium</v>
      </c>
      <c r="P972" t="str">
        <f>_xlfn.XLOOKUP(Orders[[#This Row],[Customer ID]],customers!$A$1:$A$1001,customers!$I$1:$I$1001,,0)</f>
        <v>No</v>
      </c>
    </row>
    <row r="973" spans="1:16" x14ac:dyDescent="0.25">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15"/>
        <v>148.92499999999998</v>
      </c>
      <c r="N973" t="str" cm="1">
        <f t="array" ref="N973">_xlfn.IFS(I973="Rob","Robusta",I973="Exc","Excelsa",I973="Ara","Arabica",I973="Lib","Liberica")</f>
        <v>Arabica</v>
      </c>
      <c r="O973" t="str" cm="1">
        <f t="array" ref="O973">_xlfn.IFS(J973="M","Medium",J973="L","Light",J973="D","Dark")</f>
        <v>Light</v>
      </c>
      <c r="P973" t="str">
        <f>_xlfn.XLOOKUP(Orders[[#This Row],[Customer ID]],customers!$A$1:$A$1001,customers!$I$1:$I$1001,,0)</f>
        <v>No</v>
      </c>
    </row>
    <row r="974" spans="1:16" x14ac:dyDescent="0.25">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15"/>
        <v>89.35499999999999</v>
      </c>
      <c r="N974" t="str" cm="1">
        <f t="array" ref="N974">_xlfn.IFS(I974="Rob","Robusta",I974="Exc","Excelsa",I974="Ara","Arabica",I974="Lib","Liberica")</f>
        <v>Arabica</v>
      </c>
      <c r="O974" t="str" cm="1">
        <f t="array" ref="O974">_xlfn.IFS(J974="M","Medium",J974="L","Light",J974="D","Dark")</f>
        <v>Light</v>
      </c>
      <c r="P974" t="str">
        <f>_xlfn.XLOOKUP(Orders[[#This Row],[Customer ID]],customers!$A$1:$A$1001,customers!$I$1:$I$1001,,0)</f>
        <v>Yes</v>
      </c>
    </row>
    <row r="975" spans="1:16" x14ac:dyDescent="0.25">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15"/>
        <v>87.300000000000011</v>
      </c>
      <c r="N975" t="str" cm="1">
        <f t="array" ref="N975">_xlfn.IFS(I975="Rob","Robusta",I975="Exc","Excelsa",I975="Ara","Arabica",I975="Lib","Liberica")</f>
        <v>Liberica</v>
      </c>
      <c r="O975" t="str" cm="1">
        <f t="array" ref="O975">_xlfn.IFS(J975="M","Medium",J975="L","Light",J975="D","Dark")</f>
        <v>Medium</v>
      </c>
      <c r="P975" t="str">
        <f>_xlfn.XLOOKUP(Orders[[#This Row],[Customer ID]],customers!$A$1:$A$1001,customers!$I$1:$I$1001,,0)</f>
        <v>No</v>
      </c>
    </row>
    <row r="976" spans="1:16" x14ac:dyDescent="0.25">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15"/>
        <v>5.3699999999999992</v>
      </c>
      <c r="N976" t="str" cm="1">
        <f t="array" ref="N976">_xlfn.IFS(I976="Rob","Robusta",I976="Exc","Excelsa",I976="Ara","Arabica",I976="Lib","Liberica")</f>
        <v>Robusta</v>
      </c>
      <c r="O976" t="str" cm="1">
        <f t="array" ref="O976">_xlfn.IFS(J976="M","Medium",J976="L","Light",J976="D","Dark")</f>
        <v>Dark</v>
      </c>
      <c r="P976" t="str">
        <f>_xlfn.XLOOKUP(Orders[[#This Row],[Customer ID]],customers!$A$1:$A$1001,customers!$I$1:$I$1001,,0)</f>
        <v>Yes</v>
      </c>
    </row>
    <row r="977" spans="1:16" x14ac:dyDescent="0.25">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15"/>
        <v>8.9550000000000001</v>
      </c>
      <c r="N977" t="str" cm="1">
        <f t="array" ref="N977">_xlfn.IFS(I977="Rob","Robusta",I977="Exc","Excelsa",I977="Ara","Arabica",I977="Lib","Liberica")</f>
        <v>Arabica</v>
      </c>
      <c r="O977" t="str" cm="1">
        <f t="array" ref="O977">_xlfn.IFS(J977="M","Medium",J977="L","Light",J977="D","Dark")</f>
        <v>Dark</v>
      </c>
      <c r="P977" t="str">
        <f>_xlfn.XLOOKUP(Orders[[#This Row],[Customer ID]],customers!$A$1:$A$1001,customers!$I$1:$I$1001,,0)</f>
        <v>Yes</v>
      </c>
    </row>
    <row r="978" spans="1:16" x14ac:dyDescent="0.25">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15"/>
        <v>137.42499999999998</v>
      </c>
      <c r="N978" t="str" cm="1">
        <f t="array" ref="N978">_xlfn.IFS(I978="Rob","Robusta",I978="Exc","Excelsa",I978="Ara","Arabica",I978="Lib","Liberica")</f>
        <v>Robusta</v>
      </c>
      <c r="O978" t="str" cm="1">
        <f t="array" ref="O978">_xlfn.IFS(J978="M","Medium",J978="L","Light",J978="D","Dark")</f>
        <v>Light</v>
      </c>
      <c r="P978" t="str">
        <f>_xlfn.XLOOKUP(Orders[[#This Row],[Customer ID]],customers!$A$1:$A$1001,customers!$I$1:$I$1001,,0)</f>
        <v>Yes</v>
      </c>
    </row>
    <row r="979" spans="1:16" x14ac:dyDescent="0.25">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15"/>
        <v>59.75</v>
      </c>
      <c r="N979" t="str" cm="1">
        <f t="array" ref="N979">_xlfn.IFS(I979="Rob","Robusta",I979="Exc","Excelsa",I979="Ara","Arabica",I979="Lib","Liberica")</f>
        <v>Robusta</v>
      </c>
      <c r="O979" t="str" cm="1">
        <f t="array" ref="O979">_xlfn.IFS(J979="M","Medium",J979="L","Light",J979="D","Dark")</f>
        <v>Light</v>
      </c>
      <c r="P979" t="str">
        <f>_xlfn.XLOOKUP(Orders[[#This Row],[Customer ID]],customers!$A$1:$A$1001,customers!$I$1:$I$1001,,0)</f>
        <v>No</v>
      </c>
    </row>
    <row r="980" spans="1:16" x14ac:dyDescent="0.25">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15"/>
        <v>23.31</v>
      </c>
      <c r="N980" t="str" cm="1">
        <f t="array" ref="N980">_xlfn.IFS(I980="Rob","Robusta",I980="Exc","Excelsa",I980="Ara","Arabica",I980="Lib","Liberica")</f>
        <v>Arabica</v>
      </c>
      <c r="O980" t="str" cm="1">
        <f t="array" ref="O980">_xlfn.IFS(J980="M","Medium",J980="L","Light",J980="D","Dark")</f>
        <v>Light</v>
      </c>
      <c r="P980" t="str">
        <f>_xlfn.XLOOKUP(Orders[[#This Row],[Customer ID]],customers!$A$1:$A$1001,customers!$I$1:$I$1001,,0)</f>
        <v>No</v>
      </c>
    </row>
    <row r="981" spans="1:16" x14ac:dyDescent="0.25">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15"/>
        <v>10.739999999999998</v>
      </c>
      <c r="N981" t="str" cm="1">
        <f t="array" ref="N981">_xlfn.IFS(I981="Rob","Robusta",I981="Exc","Excelsa",I981="Ara","Arabica",I981="Lib","Liberica")</f>
        <v>Robusta</v>
      </c>
      <c r="O981" t="str" cm="1">
        <f t="array" ref="O981">_xlfn.IFS(J981="M","Medium",J981="L","Light",J981="D","Dark")</f>
        <v>Dark</v>
      </c>
      <c r="P981" t="str">
        <f>_xlfn.XLOOKUP(Orders[[#This Row],[Customer ID]],customers!$A$1:$A$1001,customers!$I$1:$I$1001,,0)</f>
        <v>No</v>
      </c>
    </row>
    <row r="982" spans="1:16" x14ac:dyDescent="0.25">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15"/>
        <v>167.67000000000002</v>
      </c>
      <c r="N982" t="str" cm="1">
        <f t="array" ref="N982">_xlfn.IFS(I982="Rob","Robusta",I982="Exc","Excelsa",I982="Ara","Arabica",I982="Lib","Liberica")</f>
        <v>Excelsa</v>
      </c>
      <c r="O982" t="str" cm="1">
        <f t="array" ref="O982">_xlfn.IFS(J982="M","Medium",J982="L","Light",J982="D","Dark")</f>
        <v>Dark</v>
      </c>
      <c r="P982" t="str">
        <f>_xlfn.XLOOKUP(Orders[[#This Row],[Customer ID]],customers!$A$1:$A$1001,customers!$I$1:$I$1001,,0)</f>
        <v>Yes</v>
      </c>
    </row>
    <row r="983" spans="1:16" x14ac:dyDescent="0.25">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15"/>
        <v>21.87</v>
      </c>
      <c r="N983" t="str" cm="1">
        <f t="array" ref="N983">_xlfn.IFS(I983="Rob","Robusta",I983="Exc","Excelsa",I983="Ara","Arabica",I983="Lib","Liberica")</f>
        <v>Excelsa</v>
      </c>
      <c r="O983" t="str" cm="1">
        <f t="array" ref="O983">_xlfn.IFS(J983="M","Medium",J983="L","Light",J983="D","Dark")</f>
        <v>Dark</v>
      </c>
      <c r="P983" t="str">
        <f>_xlfn.XLOOKUP(Orders[[#This Row],[Customer ID]],customers!$A$1:$A$1001,customers!$I$1:$I$1001,,0)</f>
        <v>Yes</v>
      </c>
    </row>
    <row r="984" spans="1:16" x14ac:dyDescent="0.25">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15"/>
        <v>23.9</v>
      </c>
      <c r="N984" t="str" cm="1">
        <f t="array" ref="N984">_xlfn.IFS(I984="Rob","Robusta",I984="Exc","Excelsa",I984="Ara","Arabica",I984="Lib","Liberica")</f>
        <v>Robusta</v>
      </c>
      <c r="O984" t="str" cm="1">
        <f t="array" ref="O984">_xlfn.IFS(J984="M","Medium",J984="L","Light",J984="D","Dark")</f>
        <v>Light</v>
      </c>
      <c r="P984" t="str">
        <f>_xlfn.XLOOKUP(Orders[[#This Row],[Customer ID]],customers!$A$1:$A$1001,customers!$I$1:$I$1001,,0)</f>
        <v>Yes</v>
      </c>
    </row>
    <row r="985" spans="1:16" x14ac:dyDescent="0.25">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15"/>
        <v>6.75</v>
      </c>
      <c r="N985" t="str" cm="1">
        <f t="array" ref="N985">_xlfn.IFS(I985="Rob","Robusta",I985="Exc","Excelsa",I985="Ara","Arabica",I985="Lib","Liberica")</f>
        <v>Arabica</v>
      </c>
      <c r="O985" t="str" cm="1">
        <f t="array" ref="O985">_xlfn.IFS(J985="M","Medium",J985="L","Light",J985="D","Dark")</f>
        <v>Medium</v>
      </c>
      <c r="P985" t="str">
        <f>_xlfn.XLOOKUP(Orders[[#This Row],[Customer ID]],customers!$A$1:$A$1001,customers!$I$1:$I$1001,,0)</f>
        <v>Yes</v>
      </c>
    </row>
    <row r="986" spans="1:16" x14ac:dyDescent="0.25">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15"/>
        <v>31.624999999999996</v>
      </c>
      <c r="N986" t="str" cm="1">
        <f t="array" ref="N986">_xlfn.IFS(I986="Rob","Robusta",I986="Exc","Excelsa",I986="Ara","Arabica",I986="Lib","Liberica")</f>
        <v>Excelsa</v>
      </c>
      <c r="O986" t="str" cm="1">
        <f t="array" ref="O986">_xlfn.IFS(J986="M","Medium",J986="L","Light",J986="D","Dark")</f>
        <v>Medium</v>
      </c>
      <c r="P986" t="str">
        <f>_xlfn.XLOOKUP(Orders[[#This Row],[Customer ID]],customers!$A$1:$A$1001,customers!$I$1:$I$1001,,0)</f>
        <v>Yes</v>
      </c>
    </row>
    <row r="987" spans="1:16" x14ac:dyDescent="0.25">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15"/>
        <v>47.8</v>
      </c>
      <c r="N987" t="str" cm="1">
        <f t="array" ref="N987">_xlfn.IFS(I987="Rob","Robusta",I987="Exc","Excelsa",I987="Ara","Arabica",I987="Lib","Liberica")</f>
        <v>Robusta</v>
      </c>
      <c r="O987" t="str" cm="1">
        <f t="array" ref="O987">_xlfn.IFS(J987="M","Medium",J987="L","Light",J987="D","Dark")</f>
        <v>Light</v>
      </c>
      <c r="P987" t="str">
        <f>_xlfn.XLOOKUP(Orders[[#This Row],[Customer ID]],customers!$A$1:$A$1001,customers!$I$1:$I$1001,,0)</f>
        <v>No</v>
      </c>
    </row>
    <row r="988" spans="1:16" x14ac:dyDescent="0.25">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15"/>
        <v>33.464999999999996</v>
      </c>
      <c r="N988" t="str" cm="1">
        <f t="array" ref="N988">_xlfn.IFS(I988="Rob","Robusta",I988="Exc","Excelsa",I988="Ara","Arabica",I988="Lib","Liberica")</f>
        <v>Liberica</v>
      </c>
      <c r="O988" t="str" cm="1">
        <f t="array" ref="O988">_xlfn.IFS(J988="M","Medium",J988="L","Light",J988="D","Dark")</f>
        <v>Medium</v>
      </c>
      <c r="P988" t="str">
        <f>_xlfn.XLOOKUP(Orders[[#This Row],[Customer ID]],customers!$A$1:$A$1001,customers!$I$1:$I$1001,,0)</f>
        <v>No</v>
      </c>
    </row>
    <row r="989" spans="1:16" x14ac:dyDescent="0.25">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15"/>
        <v>29.849999999999998</v>
      </c>
      <c r="N989" t="str" cm="1">
        <f t="array" ref="N989">_xlfn.IFS(I989="Rob","Robusta",I989="Exc","Excelsa",I989="Ara","Arabica",I989="Lib","Liberica")</f>
        <v>Arabica</v>
      </c>
      <c r="O989" t="str" cm="1">
        <f t="array" ref="O989">_xlfn.IFS(J989="M","Medium",J989="L","Light",J989="D","Dark")</f>
        <v>Dark</v>
      </c>
      <c r="P989" t="str">
        <f>_xlfn.XLOOKUP(Orders[[#This Row],[Customer ID]],customers!$A$1:$A$1001,customers!$I$1:$I$1001,,0)</f>
        <v>Yes</v>
      </c>
    </row>
    <row r="990" spans="1:16" x14ac:dyDescent="0.25">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15"/>
        <v>29.849999999999998</v>
      </c>
      <c r="N990" t="str" cm="1">
        <f t="array" ref="N990">_xlfn.IFS(I990="Rob","Robusta",I990="Exc","Excelsa",I990="Ara","Arabica",I990="Lib","Liberica")</f>
        <v>Robusta</v>
      </c>
      <c r="O990" t="str" cm="1">
        <f t="array" ref="O990">_xlfn.IFS(J990="M","Medium",J990="L","Light",J990="D","Dark")</f>
        <v>Medium</v>
      </c>
      <c r="P990" t="str">
        <f>_xlfn.XLOOKUP(Orders[[#This Row],[Customer ID]],customers!$A$1:$A$1001,customers!$I$1:$I$1001,,0)</f>
        <v>Yes</v>
      </c>
    </row>
    <row r="991" spans="1:16" x14ac:dyDescent="0.25">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15"/>
        <v>155.24999999999997</v>
      </c>
      <c r="N991" t="str" cm="1">
        <f t="array" ref="N991">_xlfn.IFS(I991="Rob","Robusta",I991="Exc","Excelsa",I991="Ara","Arabica",I991="Lib","Liberica")</f>
        <v>Arabica</v>
      </c>
      <c r="O991" t="str" cm="1">
        <f t="array" ref="O991">_xlfn.IFS(J991="M","Medium",J991="L","Light",J991="D","Dark")</f>
        <v>Medium</v>
      </c>
      <c r="P991" t="str">
        <f>_xlfn.XLOOKUP(Orders[[#This Row],[Customer ID]],customers!$A$1:$A$1001,customers!$I$1:$I$1001,,0)</f>
        <v>Yes</v>
      </c>
    </row>
    <row r="992" spans="1:16" x14ac:dyDescent="0.25">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15"/>
        <v>18.225000000000001</v>
      </c>
      <c r="N992" t="str" cm="1">
        <f t="array" ref="N992">_xlfn.IFS(I992="Rob","Robusta",I992="Exc","Excelsa",I992="Ara","Arabica",I992="Lib","Liberica")</f>
        <v>Excelsa</v>
      </c>
      <c r="O992" t="str" cm="1">
        <f t="array" ref="O992">_xlfn.IFS(J992="M","Medium",J992="L","Light",J992="D","Dark")</f>
        <v>Dark</v>
      </c>
      <c r="P992" t="str">
        <f>_xlfn.XLOOKUP(Orders[[#This Row],[Customer ID]],customers!$A$1:$A$1001,customers!$I$1:$I$1001,,0)</f>
        <v>No</v>
      </c>
    </row>
    <row r="993" spans="1:16" x14ac:dyDescent="0.25">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15"/>
        <v>15.54</v>
      </c>
      <c r="N993" t="str" cm="1">
        <f t="array" ref="N993">_xlfn.IFS(I993="Rob","Robusta",I993="Exc","Excelsa",I993="Ara","Arabica",I993="Lib","Liberica")</f>
        <v>Liberica</v>
      </c>
      <c r="O993" t="str" cm="1">
        <f t="array" ref="O993">_xlfn.IFS(J993="M","Medium",J993="L","Light",J993="D","Dark")</f>
        <v>Dark</v>
      </c>
      <c r="P993" t="str">
        <f>_xlfn.XLOOKUP(Orders[[#This Row],[Customer ID]],customers!$A$1:$A$1001,customers!$I$1:$I$1001,,0)</f>
        <v>No</v>
      </c>
    </row>
    <row r="994" spans="1:16" x14ac:dyDescent="0.25">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15"/>
        <v>109.36499999999999</v>
      </c>
      <c r="N994" t="str" cm="1">
        <f t="array" ref="N994">_xlfn.IFS(I994="Rob","Robusta",I994="Exc","Excelsa",I994="Ara","Arabica",I994="Lib","Liberica")</f>
        <v>Liberica</v>
      </c>
      <c r="O994" t="str" cm="1">
        <f t="array" ref="O994">_xlfn.IFS(J994="M","Medium",J994="L","Light",J994="D","Dark")</f>
        <v>Light</v>
      </c>
      <c r="P994" t="str">
        <f>_xlfn.XLOOKUP(Orders[[#This Row],[Customer ID]],customers!$A$1:$A$1001,customers!$I$1:$I$1001,,0)</f>
        <v>No</v>
      </c>
    </row>
    <row r="995" spans="1:16" x14ac:dyDescent="0.25">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15"/>
        <v>77.699999999999989</v>
      </c>
      <c r="N995" t="str" cm="1">
        <f t="array" ref="N995">_xlfn.IFS(I995="Rob","Robusta",I995="Exc","Excelsa",I995="Ara","Arabica",I995="Lib","Liberica")</f>
        <v>Arabica</v>
      </c>
      <c r="O995" t="str" cm="1">
        <f t="array" ref="O995">_xlfn.IFS(J995="M","Medium",J995="L","Light",J995="D","Dark")</f>
        <v>Light</v>
      </c>
      <c r="P995" t="str">
        <f>_xlfn.XLOOKUP(Orders[[#This Row],[Customer ID]],customers!$A$1:$A$1001,customers!$I$1:$I$1001,,0)</f>
        <v>No</v>
      </c>
    </row>
    <row r="996" spans="1:16" x14ac:dyDescent="0.25">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15"/>
        <v>8.9550000000000001</v>
      </c>
      <c r="N996" t="str" cm="1">
        <f t="array" ref="N996">_xlfn.IFS(I996="Rob","Robusta",I996="Exc","Excelsa",I996="Ara","Arabica",I996="Lib","Liberica")</f>
        <v>Arabica</v>
      </c>
      <c r="O996" t="str" cm="1">
        <f t="array" ref="O996">_xlfn.IFS(J996="M","Medium",J996="L","Light",J996="D","Dark")</f>
        <v>Dark</v>
      </c>
      <c r="P996" t="str">
        <f>_xlfn.XLOOKUP(Orders[[#This Row],[Customer ID]],customers!$A$1:$A$1001,customers!$I$1:$I$1001,,0)</f>
        <v>No</v>
      </c>
    </row>
    <row r="997" spans="1:16" x14ac:dyDescent="0.25">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15"/>
        <v>27.484999999999996</v>
      </c>
      <c r="N997" t="str" cm="1">
        <f t="array" ref="N997">_xlfn.IFS(I997="Rob","Robusta",I997="Exc","Excelsa",I997="Ara","Arabica",I997="Lib","Liberica")</f>
        <v>Robusta</v>
      </c>
      <c r="O997" t="str" cm="1">
        <f t="array" ref="O997">_xlfn.IFS(J997="M","Medium",J997="L","Light",J997="D","Dark")</f>
        <v>Light</v>
      </c>
      <c r="P997" t="str">
        <f>_xlfn.XLOOKUP(Orders[[#This Row],[Customer ID]],customers!$A$1:$A$1001,customers!$I$1:$I$1001,,0)</f>
        <v>No</v>
      </c>
    </row>
    <row r="998" spans="1:16" x14ac:dyDescent="0.25">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15"/>
        <v>29.849999999999998</v>
      </c>
      <c r="N998" t="str" cm="1">
        <f t="array" ref="N998">_xlfn.IFS(I998="Rob","Robusta",I998="Exc","Excelsa",I998="Ara","Arabica",I998="Lib","Liberica")</f>
        <v>Robusta</v>
      </c>
      <c r="O998" t="str" cm="1">
        <f t="array" ref="O998">_xlfn.IFS(J998="M","Medium",J998="L","Light",J998="D","Dark")</f>
        <v>Medium</v>
      </c>
      <c r="P998" t="str">
        <f>_xlfn.XLOOKUP(Orders[[#This Row],[Customer ID]],customers!$A$1:$A$1001,customers!$I$1:$I$1001,,0)</f>
        <v>No</v>
      </c>
    </row>
    <row r="999" spans="1:16" x14ac:dyDescent="0.25">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15"/>
        <v>27</v>
      </c>
      <c r="N999" t="str" cm="1">
        <f t="array" ref="N999">_xlfn.IFS(I999="Rob","Robusta",I999="Exc","Excelsa",I999="Ara","Arabica",I999="Lib","Liberica")</f>
        <v>Arabica</v>
      </c>
      <c r="O999" t="str" cm="1">
        <f t="array" ref="O999">_xlfn.IFS(J999="M","Medium",J999="L","Light",J999="D","Dark")</f>
        <v>Medium</v>
      </c>
      <c r="P999" t="str">
        <f>_xlfn.XLOOKUP(Orders[[#This Row],[Customer ID]],customers!$A$1:$A$1001,customers!$I$1:$I$1001,,0)</f>
        <v>No</v>
      </c>
    </row>
    <row r="1000" spans="1:16" x14ac:dyDescent="0.25">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15"/>
        <v>9.9499999999999993</v>
      </c>
      <c r="N1000" t="str" cm="1">
        <f t="array" ref="N1000">_xlfn.IFS(I1000="Rob","Robusta",I1000="Exc","Excelsa",I1000="Ara","Arabica",I1000="Lib","Liberica")</f>
        <v>Arabica</v>
      </c>
      <c r="O1000" t="str" cm="1">
        <f t="array" ref="O1000">_xlfn.IFS(J1000="M","Medium",J1000="L","Light",J1000="D","Dark")</f>
        <v>Dark</v>
      </c>
      <c r="P1000" t="str">
        <f>_xlfn.XLOOKUP(Orders[[#This Row],[Customer ID]],customers!$A$1:$A$1001,customers!$I$1:$I$1001,,0)</f>
        <v>No</v>
      </c>
    </row>
    <row r="1001" spans="1:16" x14ac:dyDescent="0.25">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15"/>
        <v>12.375</v>
      </c>
      <c r="N1001" t="str" cm="1">
        <f t="array" ref="N1001">_xlfn.IFS(I1001="Rob","Robusta",I1001="Exc","Excelsa",I1001="Ara","Arabica",I1001="Lib","Liberica")</f>
        <v>Excelsa</v>
      </c>
      <c r="O1001" t="str" cm="1">
        <f t="array" ref="O1001">_xlfn.IFS(J1001="M","Medium",J1001="L","Light",J1001="D","Dark")</f>
        <v>Medium</v>
      </c>
      <c r="P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65" workbookViewId="0"/>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A20" sqref="A20:D20"/>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 Sales</vt:lpstr>
      <vt:lpstr>Country Bar Chart</vt:lpstr>
      <vt:lpstr>Top Customers</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Ray Cho</cp:lastModifiedBy>
  <cp:revision/>
  <dcterms:created xsi:type="dcterms:W3CDTF">2022-11-26T09:51:45Z</dcterms:created>
  <dcterms:modified xsi:type="dcterms:W3CDTF">2023-10-15T00:26:52Z</dcterms:modified>
  <cp:category/>
  <cp:contentStatus/>
</cp:coreProperties>
</file>